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e\Desktop\PGC\excel module 2\"/>
    </mc:Choice>
  </mc:AlternateContent>
  <xr:revisionPtr revIDLastSave="0" documentId="13_ncr:1_{CB9D87B6-43A1-4CF3-834A-9A72DF897D37}" xr6:coauthVersionLast="47" xr6:coauthVersionMax="47" xr10:uidLastSave="{00000000-0000-0000-0000-000000000000}"/>
  <bookViews>
    <workbookView xWindow="-120" yWindow="-120" windowWidth="29040" windowHeight="15720" activeTab="4" xr2:uid="{45F709E5-D2E4-4D14-8AA5-7B62B66B8D7A}"/>
  </bookViews>
  <sheets>
    <sheet name="customer demographic1" sheetId="2" r:id="rId1"/>
    <sheet name="customer location analysis1" sheetId="3" r:id="rId2"/>
    <sheet name="customer location analysis2" sheetId="4" r:id="rId3"/>
    <sheet name="potential revenue " sheetId="5" r:id="rId4"/>
    <sheet name="NewCustomerList" sheetId="1" r:id="rId5"/>
  </sheets>
  <definedNames>
    <definedName name="_xlnm._FilterDatabase" localSheetId="4" hidden="1">NewCustomerList!$A$1:$W$1001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01" i="1" l="1"/>
  <c r="R1001" i="1"/>
  <c r="S1001" i="1" s="1"/>
  <c r="T1001" i="1" s="1"/>
  <c r="U1001" i="1" s="1"/>
  <c r="F1001" i="1"/>
  <c r="V1000" i="1"/>
  <c r="R1000" i="1"/>
  <c r="S1000" i="1" s="1"/>
  <c r="T1000" i="1" s="1"/>
  <c r="U1000" i="1" s="1"/>
  <c r="F1000" i="1"/>
  <c r="V999" i="1"/>
  <c r="R999" i="1"/>
  <c r="S999" i="1" s="1"/>
  <c r="T999" i="1" s="1"/>
  <c r="U999" i="1" s="1"/>
  <c r="F999" i="1"/>
  <c r="V998" i="1"/>
  <c r="R998" i="1"/>
  <c r="S998" i="1" s="1"/>
  <c r="T998" i="1" s="1"/>
  <c r="U998" i="1" s="1"/>
  <c r="F998" i="1"/>
  <c r="V997" i="1"/>
  <c r="R997" i="1"/>
  <c r="S997" i="1" s="1"/>
  <c r="T997" i="1" s="1"/>
  <c r="U997" i="1" s="1"/>
  <c r="F997" i="1"/>
  <c r="V996" i="1"/>
  <c r="R996" i="1"/>
  <c r="S996" i="1" s="1"/>
  <c r="T996" i="1" s="1"/>
  <c r="U996" i="1" s="1"/>
  <c r="F996" i="1"/>
  <c r="V995" i="1"/>
  <c r="R995" i="1"/>
  <c r="S995" i="1" s="1"/>
  <c r="T995" i="1" s="1"/>
  <c r="U995" i="1" s="1"/>
  <c r="F995" i="1"/>
  <c r="V994" i="1"/>
  <c r="R994" i="1"/>
  <c r="S994" i="1" s="1"/>
  <c r="T994" i="1" s="1"/>
  <c r="U994" i="1" s="1"/>
  <c r="F994" i="1"/>
  <c r="V993" i="1"/>
  <c r="R993" i="1"/>
  <c r="S993" i="1" s="1"/>
  <c r="T993" i="1" s="1"/>
  <c r="U993" i="1" s="1"/>
  <c r="F993" i="1"/>
  <c r="V992" i="1"/>
  <c r="R992" i="1"/>
  <c r="S992" i="1" s="1"/>
  <c r="T992" i="1" s="1"/>
  <c r="U992" i="1" s="1"/>
  <c r="F992" i="1"/>
  <c r="V991" i="1"/>
  <c r="R991" i="1"/>
  <c r="S991" i="1" s="1"/>
  <c r="T991" i="1" s="1"/>
  <c r="U991" i="1" s="1"/>
  <c r="F991" i="1"/>
  <c r="V990" i="1"/>
  <c r="R990" i="1"/>
  <c r="S990" i="1" s="1"/>
  <c r="T990" i="1" s="1"/>
  <c r="U990" i="1" s="1"/>
  <c r="F990" i="1"/>
  <c r="V989" i="1"/>
  <c r="R989" i="1"/>
  <c r="S989" i="1" s="1"/>
  <c r="T989" i="1" s="1"/>
  <c r="U989" i="1" s="1"/>
  <c r="F989" i="1"/>
  <c r="V988" i="1"/>
  <c r="R988" i="1"/>
  <c r="S988" i="1" s="1"/>
  <c r="T988" i="1" s="1"/>
  <c r="U988" i="1" s="1"/>
  <c r="F988" i="1"/>
  <c r="V987" i="1"/>
  <c r="R987" i="1"/>
  <c r="S987" i="1" s="1"/>
  <c r="T987" i="1" s="1"/>
  <c r="U987" i="1" s="1"/>
  <c r="F987" i="1"/>
  <c r="V986" i="1"/>
  <c r="R986" i="1"/>
  <c r="S986" i="1" s="1"/>
  <c r="T986" i="1" s="1"/>
  <c r="U986" i="1" s="1"/>
  <c r="F986" i="1"/>
  <c r="V985" i="1"/>
  <c r="R985" i="1"/>
  <c r="S985" i="1" s="1"/>
  <c r="T985" i="1" s="1"/>
  <c r="U985" i="1" s="1"/>
  <c r="F985" i="1"/>
  <c r="V984" i="1"/>
  <c r="R984" i="1"/>
  <c r="S984" i="1" s="1"/>
  <c r="T984" i="1" s="1"/>
  <c r="U984" i="1" s="1"/>
  <c r="F984" i="1"/>
  <c r="V983" i="1"/>
  <c r="R983" i="1"/>
  <c r="S983" i="1" s="1"/>
  <c r="T983" i="1" s="1"/>
  <c r="U983" i="1" s="1"/>
  <c r="F983" i="1"/>
  <c r="V982" i="1"/>
  <c r="R982" i="1"/>
  <c r="S982" i="1" s="1"/>
  <c r="T982" i="1" s="1"/>
  <c r="U982" i="1" s="1"/>
  <c r="F982" i="1"/>
  <c r="V981" i="1"/>
  <c r="R981" i="1"/>
  <c r="S981" i="1" s="1"/>
  <c r="T981" i="1" s="1"/>
  <c r="U981" i="1" s="1"/>
  <c r="F981" i="1"/>
  <c r="V980" i="1"/>
  <c r="R980" i="1"/>
  <c r="S980" i="1" s="1"/>
  <c r="T980" i="1" s="1"/>
  <c r="U980" i="1" s="1"/>
  <c r="F980" i="1"/>
  <c r="V979" i="1"/>
  <c r="R979" i="1"/>
  <c r="S979" i="1" s="1"/>
  <c r="T979" i="1" s="1"/>
  <c r="U979" i="1" s="1"/>
  <c r="F979" i="1"/>
  <c r="V978" i="1"/>
  <c r="R978" i="1"/>
  <c r="S978" i="1" s="1"/>
  <c r="T978" i="1" s="1"/>
  <c r="U978" i="1" s="1"/>
  <c r="F978" i="1"/>
  <c r="V977" i="1"/>
  <c r="R977" i="1"/>
  <c r="S977" i="1" s="1"/>
  <c r="T977" i="1" s="1"/>
  <c r="U977" i="1" s="1"/>
  <c r="F977" i="1"/>
  <c r="V976" i="1"/>
  <c r="R976" i="1"/>
  <c r="S976" i="1" s="1"/>
  <c r="T976" i="1" s="1"/>
  <c r="U976" i="1" s="1"/>
  <c r="F976" i="1"/>
  <c r="V975" i="1"/>
  <c r="R975" i="1"/>
  <c r="S975" i="1" s="1"/>
  <c r="T975" i="1" s="1"/>
  <c r="U975" i="1" s="1"/>
  <c r="F975" i="1"/>
  <c r="V974" i="1"/>
  <c r="R974" i="1"/>
  <c r="S974" i="1" s="1"/>
  <c r="T974" i="1" s="1"/>
  <c r="U974" i="1" s="1"/>
  <c r="F974" i="1"/>
  <c r="V973" i="1"/>
  <c r="R973" i="1"/>
  <c r="S973" i="1" s="1"/>
  <c r="T973" i="1" s="1"/>
  <c r="U973" i="1" s="1"/>
  <c r="F973" i="1"/>
  <c r="V972" i="1"/>
  <c r="R972" i="1"/>
  <c r="S972" i="1" s="1"/>
  <c r="T972" i="1" s="1"/>
  <c r="U972" i="1" s="1"/>
  <c r="F972" i="1"/>
  <c r="V971" i="1"/>
  <c r="R971" i="1"/>
  <c r="S971" i="1" s="1"/>
  <c r="T971" i="1" s="1"/>
  <c r="U971" i="1" s="1"/>
  <c r="F971" i="1"/>
  <c r="V970" i="1"/>
  <c r="R970" i="1"/>
  <c r="S970" i="1" s="1"/>
  <c r="T970" i="1" s="1"/>
  <c r="U970" i="1" s="1"/>
  <c r="F970" i="1"/>
  <c r="V969" i="1"/>
  <c r="R969" i="1"/>
  <c r="S969" i="1" s="1"/>
  <c r="T969" i="1" s="1"/>
  <c r="U969" i="1" s="1"/>
  <c r="F969" i="1"/>
  <c r="V968" i="1"/>
  <c r="R968" i="1"/>
  <c r="S968" i="1" s="1"/>
  <c r="T968" i="1" s="1"/>
  <c r="U968" i="1" s="1"/>
  <c r="F968" i="1"/>
  <c r="V967" i="1"/>
  <c r="R967" i="1"/>
  <c r="S967" i="1" s="1"/>
  <c r="T967" i="1" s="1"/>
  <c r="U967" i="1" s="1"/>
  <c r="F967" i="1"/>
  <c r="V966" i="1"/>
  <c r="R966" i="1"/>
  <c r="S966" i="1" s="1"/>
  <c r="T966" i="1" s="1"/>
  <c r="U966" i="1" s="1"/>
  <c r="F966" i="1"/>
  <c r="V965" i="1"/>
  <c r="R965" i="1"/>
  <c r="S965" i="1" s="1"/>
  <c r="T965" i="1" s="1"/>
  <c r="U965" i="1" s="1"/>
  <c r="F965" i="1"/>
  <c r="V964" i="1"/>
  <c r="R964" i="1"/>
  <c r="S964" i="1" s="1"/>
  <c r="T964" i="1" s="1"/>
  <c r="U964" i="1" s="1"/>
  <c r="F964" i="1"/>
  <c r="V963" i="1"/>
  <c r="R963" i="1"/>
  <c r="S963" i="1" s="1"/>
  <c r="T963" i="1" s="1"/>
  <c r="U963" i="1" s="1"/>
  <c r="F963" i="1"/>
  <c r="V962" i="1"/>
  <c r="R962" i="1"/>
  <c r="S962" i="1" s="1"/>
  <c r="T962" i="1" s="1"/>
  <c r="U962" i="1" s="1"/>
  <c r="F962" i="1"/>
  <c r="V961" i="1"/>
  <c r="R961" i="1"/>
  <c r="S961" i="1" s="1"/>
  <c r="T961" i="1" s="1"/>
  <c r="U961" i="1" s="1"/>
  <c r="F961" i="1"/>
  <c r="V960" i="1"/>
  <c r="R960" i="1"/>
  <c r="S960" i="1" s="1"/>
  <c r="T960" i="1" s="1"/>
  <c r="U960" i="1" s="1"/>
  <c r="F960" i="1"/>
  <c r="V959" i="1"/>
  <c r="R959" i="1"/>
  <c r="S959" i="1" s="1"/>
  <c r="T959" i="1" s="1"/>
  <c r="U959" i="1" s="1"/>
  <c r="F959" i="1"/>
  <c r="V958" i="1"/>
  <c r="R958" i="1"/>
  <c r="S958" i="1" s="1"/>
  <c r="T958" i="1" s="1"/>
  <c r="U958" i="1" s="1"/>
  <c r="F958" i="1"/>
  <c r="V957" i="1"/>
  <c r="R957" i="1"/>
  <c r="S957" i="1" s="1"/>
  <c r="T957" i="1" s="1"/>
  <c r="U957" i="1" s="1"/>
  <c r="F957" i="1"/>
  <c r="V956" i="1"/>
  <c r="R956" i="1"/>
  <c r="S956" i="1" s="1"/>
  <c r="T956" i="1" s="1"/>
  <c r="U956" i="1" s="1"/>
  <c r="F956" i="1"/>
  <c r="V955" i="1"/>
  <c r="R955" i="1"/>
  <c r="S955" i="1" s="1"/>
  <c r="T955" i="1" s="1"/>
  <c r="U955" i="1" s="1"/>
  <c r="F955" i="1"/>
  <c r="V954" i="1"/>
  <c r="R954" i="1"/>
  <c r="S954" i="1" s="1"/>
  <c r="T954" i="1" s="1"/>
  <c r="U954" i="1" s="1"/>
  <c r="F954" i="1"/>
  <c r="V953" i="1"/>
  <c r="R953" i="1"/>
  <c r="S953" i="1" s="1"/>
  <c r="T953" i="1" s="1"/>
  <c r="U953" i="1" s="1"/>
  <c r="F953" i="1"/>
  <c r="V952" i="1"/>
  <c r="R952" i="1"/>
  <c r="S952" i="1" s="1"/>
  <c r="T952" i="1" s="1"/>
  <c r="U952" i="1" s="1"/>
  <c r="F952" i="1"/>
  <c r="V951" i="1"/>
  <c r="R951" i="1"/>
  <c r="S951" i="1" s="1"/>
  <c r="T951" i="1" s="1"/>
  <c r="U951" i="1" s="1"/>
  <c r="F951" i="1"/>
  <c r="V950" i="1"/>
  <c r="R950" i="1"/>
  <c r="S950" i="1" s="1"/>
  <c r="T950" i="1" s="1"/>
  <c r="U950" i="1" s="1"/>
  <c r="F950" i="1"/>
  <c r="V949" i="1"/>
  <c r="R949" i="1"/>
  <c r="S949" i="1" s="1"/>
  <c r="T949" i="1" s="1"/>
  <c r="U949" i="1" s="1"/>
  <c r="F949" i="1"/>
  <c r="V948" i="1"/>
  <c r="R948" i="1"/>
  <c r="S948" i="1" s="1"/>
  <c r="T948" i="1" s="1"/>
  <c r="U948" i="1" s="1"/>
  <c r="F948" i="1"/>
  <c r="V947" i="1"/>
  <c r="R947" i="1"/>
  <c r="S947" i="1" s="1"/>
  <c r="T947" i="1" s="1"/>
  <c r="U947" i="1" s="1"/>
  <c r="F947" i="1"/>
  <c r="V946" i="1"/>
  <c r="R946" i="1"/>
  <c r="S946" i="1" s="1"/>
  <c r="T946" i="1" s="1"/>
  <c r="U946" i="1" s="1"/>
  <c r="F946" i="1"/>
  <c r="V945" i="1"/>
  <c r="R945" i="1"/>
  <c r="S945" i="1" s="1"/>
  <c r="T945" i="1" s="1"/>
  <c r="U945" i="1" s="1"/>
  <c r="F945" i="1"/>
  <c r="V944" i="1"/>
  <c r="R944" i="1"/>
  <c r="S944" i="1" s="1"/>
  <c r="T944" i="1" s="1"/>
  <c r="U944" i="1" s="1"/>
  <c r="F944" i="1"/>
  <c r="V943" i="1"/>
  <c r="R943" i="1"/>
  <c r="S943" i="1" s="1"/>
  <c r="T943" i="1" s="1"/>
  <c r="U943" i="1" s="1"/>
  <c r="F943" i="1"/>
  <c r="V942" i="1"/>
  <c r="R942" i="1"/>
  <c r="S942" i="1" s="1"/>
  <c r="T942" i="1" s="1"/>
  <c r="U942" i="1" s="1"/>
  <c r="F942" i="1"/>
  <c r="V941" i="1"/>
  <c r="R941" i="1"/>
  <c r="S941" i="1" s="1"/>
  <c r="T941" i="1" s="1"/>
  <c r="U941" i="1" s="1"/>
  <c r="F941" i="1"/>
  <c r="V940" i="1"/>
  <c r="R940" i="1"/>
  <c r="S940" i="1" s="1"/>
  <c r="T940" i="1" s="1"/>
  <c r="U940" i="1" s="1"/>
  <c r="F940" i="1"/>
  <c r="V939" i="1"/>
  <c r="R939" i="1"/>
  <c r="S939" i="1" s="1"/>
  <c r="T939" i="1" s="1"/>
  <c r="U939" i="1" s="1"/>
  <c r="F939" i="1"/>
  <c r="V938" i="1"/>
  <c r="R938" i="1"/>
  <c r="S938" i="1" s="1"/>
  <c r="T938" i="1" s="1"/>
  <c r="U938" i="1" s="1"/>
  <c r="F938" i="1"/>
  <c r="V937" i="1"/>
  <c r="R937" i="1"/>
  <c r="S937" i="1" s="1"/>
  <c r="T937" i="1" s="1"/>
  <c r="U937" i="1" s="1"/>
  <c r="F937" i="1"/>
  <c r="V936" i="1"/>
  <c r="R936" i="1"/>
  <c r="S936" i="1" s="1"/>
  <c r="T936" i="1" s="1"/>
  <c r="U936" i="1" s="1"/>
  <c r="F936" i="1"/>
  <c r="V935" i="1"/>
  <c r="R935" i="1"/>
  <c r="S935" i="1" s="1"/>
  <c r="T935" i="1" s="1"/>
  <c r="U935" i="1" s="1"/>
  <c r="F935" i="1"/>
  <c r="V934" i="1"/>
  <c r="R934" i="1"/>
  <c r="S934" i="1" s="1"/>
  <c r="T934" i="1" s="1"/>
  <c r="U934" i="1" s="1"/>
  <c r="F934" i="1"/>
  <c r="V933" i="1"/>
  <c r="R933" i="1"/>
  <c r="S933" i="1" s="1"/>
  <c r="T933" i="1" s="1"/>
  <c r="U933" i="1" s="1"/>
  <c r="F933" i="1"/>
  <c r="V932" i="1"/>
  <c r="R932" i="1"/>
  <c r="S932" i="1" s="1"/>
  <c r="T932" i="1" s="1"/>
  <c r="U932" i="1" s="1"/>
  <c r="F932" i="1"/>
  <c r="V931" i="1"/>
  <c r="R931" i="1"/>
  <c r="S931" i="1" s="1"/>
  <c r="T931" i="1" s="1"/>
  <c r="U931" i="1" s="1"/>
  <c r="F931" i="1"/>
  <c r="V930" i="1"/>
  <c r="R930" i="1"/>
  <c r="S930" i="1" s="1"/>
  <c r="T930" i="1" s="1"/>
  <c r="U930" i="1" s="1"/>
  <c r="F930" i="1"/>
  <c r="V929" i="1"/>
  <c r="R929" i="1"/>
  <c r="S929" i="1" s="1"/>
  <c r="T929" i="1" s="1"/>
  <c r="U929" i="1" s="1"/>
  <c r="F929" i="1"/>
  <c r="V928" i="1"/>
  <c r="R928" i="1"/>
  <c r="S928" i="1" s="1"/>
  <c r="T928" i="1" s="1"/>
  <c r="U928" i="1" s="1"/>
  <c r="F928" i="1"/>
  <c r="V927" i="1"/>
  <c r="R927" i="1"/>
  <c r="S927" i="1" s="1"/>
  <c r="T927" i="1" s="1"/>
  <c r="U927" i="1" s="1"/>
  <c r="F927" i="1"/>
  <c r="V926" i="1"/>
  <c r="R926" i="1"/>
  <c r="S926" i="1" s="1"/>
  <c r="T926" i="1" s="1"/>
  <c r="U926" i="1" s="1"/>
  <c r="F926" i="1"/>
  <c r="V925" i="1"/>
  <c r="R925" i="1"/>
  <c r="S925" i="1" s="1"/>
  <c r="T925" i="1" s="1"/>
  <c r="U925" i="1" s="1"/>
  <c r="F925" i="1"/>
  <c r="V924" i="1"/>
  <c r="R924" i="1"/>
  <c r="S924" i="1" s="1"/>
  <c r="T924" i="1" s="1"/>
  <c r="U924" i="1" s="1"/>
  <c r="F924" i="1"/>
  <c r="V923" i="1"/>
  <c r="R923" i="1"/>
  <c r="S923" i="1" s="1"/>
  <c r="T923" i="1" s="1"/>
  <c r="U923" i="1" s="1"/>
  <c r="F923" i="1"/>
  <c r="V922" i="1"/>
  <c r="R922" i="1"/>
  <c r="S922" i="1" s="1"/>
  <c r="T922" i="1" s="1"/>
  <c r="U922" i="1" s="1"/>
  <c r="F922" i="1"/>
  <c r="V921" i="1"/>
  <c r="R921" i="1"/>
  <c r="S921" i="1" s="1"/>
  <c r="T921" i="1" s="1"/>
  <c r="U921" i="1" s="1"/>
  <c r="F921" i="1"/>
  <c r="V920" i="1"/>
  <c r="R920" i="1"/>
  <c r="S920" i="1" s="1"/>
  <c r="T920" i="1" s="1"/>
  <c r="U920" i="1" s="1"/>
  <c r="F920" i="1"/>
  <c r="V919" i="1"/>
  <c r="R919" i="1"/>
  <c r="S919" i="1" s="1"/>
  <c r="T919" i="1" s="1"/>
  <c r="U919" i="1" s="1"/>
  <c r="F919" i="1"/>
  <c r="V918" i="1"/>
  <c r="R918" i="1"/>
  <c r="S918" i="1" s="1"/>
  <c r="T918" i="1" s="1"/>
  <c r="U918" i="1" s="1"/>
  <c r="F918" i="1"/>
  <c r="V917" i="1"/>
  <c r="R917" i="1"/>
  <c r="S917" i="1" s="1"/>
  <c r="T917" i="1" s="1"/>
  <c r="U917" i="1" s="1"/>
  <c r="F917" i="1"/>
  <c r="V916" i="1"/>
  <c r="R916" i="1"/>
  <c r="S916" i="1" s="1"/>
  <c r="T916" i="1" s="1"/>
  <c r="U916" i="1" s="1"/>
  <c r="F916" i="1"/>
  <c r="V915" i="1"/>
  <c r="R915" i="1"/>
  <c r="S915" i="1" s="1"/>
  <c r="T915" i="1" s="1"/>
  <c r="U915" i="1" s="1"/>
  <c r="F915" i="1"/>
  <c r="V914" i="1"/>
  <c r="R914" i="1"/>
  <c r="S914" i="1" s="1"/>
  <c r="T914" i="1" s="1"/>
  <c r="U914" i="1" s="1"/>
  <c r="F914" i="1"/>
  <c r="V913" i="1"/>
  <c r="R913" i="1"/>
  <c r="S913" i="1" s="1"/>
  <c r="T913" i="1" s="1"/>
  <c r="U913" i="1" s="1"/>
  <c r="F913" i="1"/>
  <c r="V912" i="1"/>
  <c r="R912" i="1"/>
  <c r="S912" i="1" s="1"/>
  <c r="T912" i="1" s="1"/>
  <c r="U912" i="1" s="1"/>
  <c r="F912" i="1"/>
  <c r="V911" i="1"/>
  <c r="R911" i="1"/>
  <c r="S911" i="1" s="1"/>
  <c r="T911" i="1" s="1"/>
  <c r="U911" i="1" s="1"/>
  <c r="F911" i="1"/>
  <c r="V910" i="1"/>
  <c r="R910" i="1"/>
  <c r="S910" i="1" s="1"/>
  <c r="T910" i="1" s="1"/>
  <c r="U910" i="1" s="1"/>
  <c r="F910" i="1"/>
  <c r="V909" i="1"/>
  <c r="R909" i="1"/>
  <c r="S909" i="1" s="1"/>
  <c r="T909" i="1" s="1"/>
  <c r="U909" i="1" s="1"/>
  <c r="F909" i="1"/>
  <c r="V908" i="1"/>
  <c r="R908" i="1"/>
  <c r="S908" i="1" s="1"/>
  <c r="T908" i="1" s="1"/>
  <c r="U908" i="1" s="1"/>
  <c r="F908" i="1"/>
  <c r="V907" i="1"/>
  <c r="R907" i="1"/>
  <c r="S907" i="1" s="1"/>
  <c r="T907" i="1" s="1"/>
  <c r="U907" i="1" s="1"/>
  <c r="F907" i="1"/>
  <c r="V906" i="1"/>
  <c r="R906" i="1"/>
  <c r="S906" i="1" s="1"/>
  <c r="T906" i="1" s="1"/>
  <c r="U906" i="1" s="1"/>
  <c r="F906" i="1"/>
  <c r="V905" i="1"/>
  <c r="R905" i="1"/>
  <c r="S905" i="1" s="1"/>
  <c r="T905" i="1" s="1"/>
  <c r="U905" i="1" s="1"/>
  <c r="F905" i="1"/>
  <c r="V904" i="1"/>
  <c r="R904" i="1"/>
  <c r="S904" i="1" s="1"/>
  <c r="T904" i="1" s="1"/>
  <c r="U904" i="1" s="1"/>
  <c r="F904" i="1"/>
  <c r="V903" i="1"/>
  <c r="R903" i="1"/>
  <c r="S903" i="1" s="1"/>
  <c r="T903" i="1" s="1"/>
  <c r="U903" i="1" s="1"/>
  <c r="F903" i="1"/>
  <c r="V902" i="1"/>
  <c r="R902" i="1"/>
  <c r="S902" i="1" s="1"/>
  <c r="T902" i="1" s="1"/>
  <c r="U902" i="1" s="1"/>
  <c r="F902" i="1"/>
  <c r="V901" i="1"/>
  <c r="R901" i="1"/>
  <c r="S901" i="1" s="1"/>
  <c r="T901" i="1" s="1"/>
  <c r="U901" i="1" s="1"/>
  <c r="F901" i="1"/>
  <c r="V900" i="1"/>
  <c r="R900" i="1"/>
  <c r="S900" i="1" s="1"/>
  <c r="T900" i="1" s="1"/>
  <c r="U900" i="1" s="1"/>
  <c r="F900" i="1"/>
  <c r="V899" i="1"/>
  <c r="R899" i="1"/>
  <c r="S899" i="1" s="1"/>
  <c r="T899" i="1" s="1"/>
  <c r="U899" i="1" s="1"/>
  <c r="F899" i="1"/>
  <c r="V898" i="1"/>
  <c r="R898" i="1"/>
  <c r="S898" i="1" s="1"/>
  <c r="T898" i="1" s="1"/>
  <c r="U898" i="1" s="1"/>
  <c r="F898" i="1"/>
  <c r="V897" i="1"/>
  <c r="R897" i="1"/>
  <c r="S897" i="1" s="1"/>
  <c r="T897" i="1" s="1"/>
  <c r="U897" i="1" s="1"/>
  <c r="F897" i="1"/>
  <c r="V896" i="1"/>
  <c r="R896" i="1"/>
  <c r="S896" i="1" s="1"/>
  <c r="T896" i="1" s="1"/>
  <c r="U896" i="1" s="1"/>
  <c r="F896" i="1"/>
  <c r="V895" i="1"/>
  <c r="R895" i="1"/>
  <c r="S895" i="1" s="1"/>
  <c r="T895" i="1" s="1"/>
  <c r="U895" i="1" s="1"/>
  <c r="F895" i="1"/>
  <c r="V894" i="1"/>
  <c r="R894" i="1"/>
  <c r="S894" i="1" s="1"/>
  <c r="T894" i="1" s="1"/>
  <c r="U894" i="1" s="1"/>
  <c r="F894" i="1"/>
  <c r="V893" i="1"/>
  <c r="R893" i="1"/>
  <c r="S893" i="1" s="1"/>
  <c r="T893" i="1" s="1"/>
  <c r="U893" i="1" s="1"/>
  <c r="F893" i="1"/>
  <c r="V892" i="1"/>
  <c r="R892" i="1"/>
  <c r="S892" i="1" s="1"/>
  <c r="T892" i="1" s="1"/>
  <c r="U892" i="1" s="1"/>
  <c r="F892" i="1"/>
  <c r="V891" i="1"/>
  <c r="R891" i="1"/>
  <c r="S891" i="1" s="1"/>
  <c r="T891" i="1" s="1"/>
  <c r="U891" i="1" s="1"/>
  <c r="F891" i="1"/>
  <c r="V890" i="1"/>
  <c r="R890" i="1"/>
  <c r="S890" i="1" s="1"/>
  <c r="T890" i="1" s="1"/>
  <c r="U890" i="1" s="1"/>
  <c r="F890" i="1"/>
  <c r="V889" i="1"/>
  <c r="R889" i="1"/>
  <c r="S889" i="1" s="1"/>
  <c r="T889" i="1" s="1"/>
  <c r="U889" i="1" s="1"/>
  <c r="F889" i="1"/>
  <c r="V888" i="1"/>
  <c r="R888" i="1"/>
  <c r="S888" i="1" s="1"/>
  <c r="T888" i="1" s="1"/>
  <c r="U888" i="1" s="1"/>
  <c r="F888" i="1"/>
  <c r="V887" i="1"/>
  <c r="R887" i="1"/>
  <c r="S887" i="1" s="1"/>
  <c r="T887" i="1" s="1"/>
  <c r="U887" i="1" s="1"/>
  <c r="F887" i="1"/>
  <c r="V886" i="1"/>
  <c r="R886" i="1"/>
  <c r="S886" i="1" s="1"/>
  <c r="T886" i="1" s="1"/>
  <c r="U886" i="1" s="1"/>
  <c r="F886" i="1"/>
  <c r="V885" i="1"/>
  <c r="R885" i="1"/>
  <c r="S885" i="1" s="1"/>
  <c r="T885" i="1" s="1"/>
  <c r="U885" i="1" s="1"/>
  <c r="F885" i="1"/>
  <c r="V884" i="1"/>
  <c r="R884" i="1"/>
  <c r="S884" i="1" s="1"/>
  <c r="T884" i="1" s="1"/>
  <c r="U884" i="1" s="1"/>
  <c r="F884" i="1"/>
  <c r="V883" i="1"/>
  <c r="R883" i="1"/>
  <c r="S883" i="1" s="1"/>
  <c r="T883" i="1" s="1"/>
  <c r="U883" i="1" s="1"/>
  <c r="F883" i="1"/>
  <c r="V882" i="1"/>
  <c r="R882" i="1"/>
  <c r="S882" i="1" s="1"/>
  <c r="T882" i="1" s="1"/>
  <c r="U882" i="1" s="1"/>
  <c r="F882" i="1"/>
  <c r="V881" i="1"/>
  <c r="R881" i="1"/>
  <c r="S881" i="1" s="1"/>
  <c r="T881" i="1" s="1"/>
  <c r="U881" i="1" s="1"/>
  <c r="F881" i="1"/>
  <c r="V880" i="1"/>
  <c r="R880" i="1"/>
  <c r="S880" i="1" s="1"/>
  <c r="T880" i="1" s="1"/>
  <c r="U880" i="1" s="1"/>
  <c r="F880" i="1"/>
  <c r="V879" i="1"/>
  <c r="R879" i="1"/>
  <c r="S879" i="1" s="1"/>
  <c r="T879" i="1" s="1"/>
  <c r="U879" i="1" s="1"/>
  <c r="F879" i="1"/>
  <c r="V878" i="1"/>
  <c r="R878" i="1"/>
  <c r="S878" i="1" s="1"/>
  <c r="T878" i="1" s="1"/>
  <c r="U878" i="1" s="1"/>
  <c r="F878" i="1"/>
  <c r="V877" i="1"/>
  <c r="R877" i="1"/>
  <c r="S877" i="1" s="1"/>
  <c r="T877" i="1" s="1"/>
  <c r="U877" i="1" s="1"/>
  <c r="F877" i="1"/>
  <c r="V876" i="1"/>
  <c r="R876" i="1"/>
  <c r="S876" i="1" s="1"/>
  <c r="T876" i="1" s="1"/>
  <c r="U876" i="1" s="1"/>
  <c r="F876" i="1"/>
  <c r="V875" i="1"/>
  <c r="R875" i="1"/>
  <c r="S875" i="1" s="1"/>
  <c r="T875" i="1" s="1"/>
  <c r="U875" i="1" s="1"/>
  <c r="F875" i="1"/>
  <c r="V874" i="1"/>
  <c r="R874" i="1"/>
  <c r="S874" i="1" s="1"/>
  <c r="T874" i="1" s="1"/>
  <c r="U874" i="1" s="1"/>
  <c r="F874" i="1"/>
  <c r="V873" i="1"/>
  <c r="R873" i="1"/>
  <c r="S873" i="1" s="1"/>
  <c r="T873" i="1" s="1"/>
  <c r="U873" i="1" s="1"/>
  <c r="F873" i="1"/>
  <c r="V872" i="1"/>
  <c r="R872" i="1"/>
  <c r="S872" i="1" s="1"/>
  <c r="T872" i="1" s="1"/>
  <c r="U872" i="1" s="1"/>
  <c r="F872" i="1"/>
  <c r="V871" i="1"/>
  <c r="R871" i="1"/>
  <c r="S871" i="1" s="1"/>
  <c r="T871" i="1" s="1"/>
  <c r="U871" i="1" s="1"/>
  <c r="F871" i="1"/>
  <c r="V870" i="1"/>
  <c r="R870" i="1"/>
  <c r="S870" i="1" s="1"/>
  <c r="T870" i="1" s="1"/>
  <c r="U870" i="1" s="1"/>
  <c r="F870" i="1"/>
  <c r="V869" i="1"/>
  <c r="R869" i="1"/>
  <c r="S869" i="1" s="1"/>
  <c r="T869" i="1" s="1"/>
  <c r="U869" i="1" s="1"/>
  <c r="F869" i="1"/>
  <c r="V868" i="1"/>
  <c r="R868" i="1"/>
  <c r="S868" i="1" s="1"/>
  <c r="T868" i="1" s="1"/>
  <c r="U868" i="1" s="1"/>
  <c r="F868" i="1"/>
  <c r="V867" i="1"/>
  <c r="R867" i="1"/>
  <c r="S867" i="1" s="1"/>
  <c r="T867" i="1" s="1"/>
  <c r="U867" i="1" s="1"/>
  <c r="F867" i="1"/>
  <c r="V866" i="1"/>
  <c r="R866" i="1"/>
  <c r="S866" i="1" s="1"/>
  <c r="T866" i="1" s="1"/>
  <c r="U866" i="1" s="1"/>
  <c r="F866" i="1"/>
  <c r="V865" i="1"/>
  <c r="R865" i="1"/>
  <c r="S865" i="1" s="1"/>
  <c r="T865" i="1" s="1"/>
  <c r="U865" i="1" s="1"/>
  <c r="F865" i="1"/>
  <c r="V864" i="1"/>
  <c r="R864" i="1"/>
  <c r="S864" i="1" s="1"/>
  <c r="T864" i="1" s="1"/>
  <c r="U864" i="1" s="1"/>
  <c r="F864" i="1"/>
  <c r="V863" i="1"/>
  <c r="R863" i="1"/>
  <c r="S863" i="1" s="1"/>
  <c r="T863" i="1" s="1"/>
  <c r="U863" i="1" s="1"/>
  <c r="F863" i="1"/>
  <c r="V862" i="1"/>
  <c r="R862" i="1"/>
  <c r="S862" i="1" s="1"/>
  <c r="T862" i="1" s="1"/>
  <c r="U862" i="1" s="1"/>
  <c r="F862" i="1"/>
  <c r="V861" i="1"/>
  <c r="R861" i="1"/>
  <c r="S861" i="1" s="1"/>
  <c r="T861" i="1" s="1"/>
  <c r="U861" i="1" s="1"/>
  <c r="F861" i="1"/>
  <c r="V860" i="1"/>
  <c r="R860" i="1"/>
  <c r="S860" i="1" s="1"/>
  <c r="T860" i="1" s="1"/>
  <c r="U860" i="1" s="1"/>
  <c r="F860" i="1"/>
  <c r="V859" i="1"/>
  <c r="R859" i="1"/>
  <c r="S859" i="1" s="1"/>
  <c r="T859" i="1" s="1"/>
  <c r="U859" i="1" s="1"/>
  <c r="F859" i="1"/>
  <c r="V858" i="1"/>
  <c r="R858" i="1"/>
  <c r="S858" i="1" s="1"/>
  <c r="T858" i="1" s="1"/>
  <c r="U858" i="1" s="1"/>
  <c r="F858" i="1"/>
  <c r="V857" i="1"/>
  <c r="R857" i="1"/>
  <c r="S857" i="1" s="1"/>
  <c r="T857" i="1" s="1"/>
  <c r="U857" i="1" s="1"/>
  <c r="F857" i="1"/>
  <c r="V856" i="1"/>
  <c r="R856" i="1"/>
  <c r="S856" i="1" s="1"/>
  <c r="T856" i="1" s="1"/>
  <c r="U856" i="1" s="1"/>
  <c r="F856" i="1"/>
  <c r="V855" i="1"/>
  <c r="R855" i="1"/>
  <c r="S855" i="1" s="1"/>
  <c r="T855" i="1" s="1"/>
  <c r="U855" i="1" s="1"/>
  <c r="F855" i="1"/>
  <c r="V854" i="1"/>
  <c r="R854" i="1"/>
  <c r="S854" i="1" s="1"/>
  <c r="T854" i="1" s="1"/>
  <c r="U854" i="1" s="1"/>
  <c r="F854" i="1"/>
  <c r="V853" i="1"/>
  <c r="R853" i="1"/>
  <c r="S853" i="1" s="1"/>
  <c r="T853" i="1" s="1"/>
  <c r="U853" i="1" s="1"/>
  <c r="F853" i="1"/>
  <c r="V852" i="1"/>
  <c r="R852" i="1"/>
  <c r="S852" i="1" s="1"/>
  <c r="T852" i="1" s="1"/>
  <c r="U852" i="1" s="1"/>
  <c r="F852" i="1"/>
  <c r="V851" i="1"/>
  <c r="R851" i="1"/>
  <c r="S851" i="1" s="1"/>
  <c r="T851" i="1" s="1"/>
  <c r="U851" i="1" s="1"/>
  <c r="F851" i="1"/>
  <c r="V850" i="1"/>
  <c r="R850" i="1"/>
  <c r="S850" i="1" s="1"/>
  <c r="T850" i="1" s="1"/>
  <c r="U850" i="1" s="1"/>
  <c r="F850" i="1"/>
  <c r="V849" i="1"/>
  <c r="R849" i="1"/>
  <c r="S849" i="1" s="1"/>
  <c r="T849" i="1" s="1"/>
  <c r="U849" i="1" s="1"/>
  <c r="F849" i="1"/>
  <c r="V848" i="1"/>
  <c r="R848" i="1"/>
  <c r="S848" i="1" s="1"/>
  <c r="T848" i="1" s="1"/>
  <c r="U848" i="1" s="1"/>
  <c r="F848" i="1"/>
  <c r="V847" i="1"/>
  <c r="R847" i="1"/>
  <c r="S847" i="1" s="1"/>
  <c r="T847" i="1" s="1"/>
  <c r="U847" i="1" s="1"/>
  <c r="F847" i="1"/>
  <c r="V846" i="1"/>
  <c r="R846" i="1"/>
  <c r="S846" i="1" s="1"/>
  <c r="T846" i="1" s="1"/>
  <c r="U846" i="1" s="1"/>
  <c r="F846" i="1"/>
  <c r="V845" i="1"/>
  <c r="R845" i="1"/>
  <c r="S845" i="1" s="1"/>
  <c r="T845" i="1" s="1"/>
  <c r="U845" i="1" s="1"/>
  <c r="F845" i="1"/>
  <c r="V844" i="1"/>
  <c r="R844" i="1"/>
  <c r="S844" i="1" s="1"/>
  <c r="T844" i="1" s="1"/>
  <c r="U844" i="1" s="1"/>
  <c r="F844" i="1"/>
  <c r="V843" i="1"/>
  <c r="R843" i="1"/>
  <c r="S843" i="1" s="1"/>
  <c r="T843" i="1" s="1"/>
  <c r="U843" i="1" s="1"/>
  <c r="F843" i="1"/>
  <c r="V842" i="1"/>
  <c r="R842" i="1"/>
  <c r="S842" i="1" s="1"/>
  <c r="T842" i="1" s="1"/>
  <c r="U842" i="1" s="1"/>
  <c r="F842" i="1"/>
  <c r="V841" i="1"/>
  <c r="R841" i="1"/>
  <c r="S841" i="1" s="1"/>
  <c r="T841" i="1" s="1"/>
  <c r="U841" i="1" s="1"/>
  <c r="F841" i="1"/>
  <c r="V840" i="1"/>
  <c r="R840" i="1"/>
  <c r="S840" i="1" s="1"/>
  <c r="T840" i="1" s="1"/>
  <c r="U840" i="1" s="1"/>
  <c r="F840" i="1"/>
  <c r="V839" i="1"/>
  <c r="R839" i="1"/>
  <c r="S839" i="1" s="1"/>
  <c r="T839" i="1" s="1"/>
  <c r="U839" i="1" s="1"/>
  <c r="F839" i="1"/>
  <c r="V838" i="1"/>
  <c r="R838" i="1"/>
  <c r="S838" i="1" s="1"/>
  <c r="T838" i="1" s="1"/>
  <c r="U838" i="1" s="1"/>
  <c r="F838" i="1"/>
  <c r="V837" i="1"/>
  <c r="R837" i="1"/>
  <c r="S837" i="1" s="1"/>
  <c r="T837" i="1" s="1"/>
  <c r="U837" i="1" s="1"/>
  <c r="F837" i="1"/>
  <c r="V836" i="1"/>
  <c r="R836" i="1"/>
  <c r="S836" i="1" s="1"/>
  <c r="T836" i="1" s="1"/>
  <c r="U836" i="1" s="1"/>
  <c r="F836" i="1"/>
  <c r="V835" i="1"/>
  <c r="R835" i="1"/>
  <c r="S835" i="1" s="1"/>
  <c r="T835" i="1" s="1"/>
  <c r="U835" i="1" s="1"/>
  <c r="F835" i="1"/>
  <c r="V834" i="1"/>
  <c r="R834" i="1"/>
  <c r="S834" i="1" s="1"/>
  <c r="T834" i="1" s="1"/>
  <c r="U834" i="1" s="1"/>
  <c r="F834" i="1"/>
  <c r="V833" i="1"/>
  <c r="R833" i="1"/>
  <c r="S833" i="1" s="1"/>
  <c r="T833" i="1" s="1"/>
  <c r="U833" i="1" s="1"/>
  <c r="F833" i="1"/>
  <c r="V832" i="1"/>
  <c r="R832" i="1"/>
  <c r="S832" i="1" s="1"/>
  <c r="T832" i="1" s="1"/>
  <c r="U832" i="1" s="1"/>
  <c r="F832" i="1"/>
  <c r="V831" i="1"/>
  <c r="R831" i="1"/>
  <c r="S831" i="1" s="1"/>
  <c r="T831" i="1" s="1"/>
  <c r="U831" i="1" s="1"/>
  <c r="F831" i="1"/>
  <c r="V830" i="1"/>
  <c r="R830" i="1"/>
  <c r="S830" i="1" s="1"/>
  <c r="T830" i="1" s="1"/>
  <c r="U830" i="1" s="1"/>
  <c r="F830" i="1"/>
  <c r="V829" i="1"/>
  <c r="R829" i="1"/>
  <c r="S829" i="1" s="1"/>
  <c r="T829" i="1" s="1"/>
  <c r="U829" i="1" s="1"/>
  <c r="F829" i="1"/>
  <c r="V828" i="1"/>
  <c r="R828" i="1"/>
  <c r="S828" i="1" s="1"/>
  <c r="T828" i="1" s="1"/>
  <c r="U828" i="1" s="1"/>
  <c r="F828" i="1"/>
  <c r="V827" i="1"/>
  <c r="R827" i="1"/>
  <c r="S827" i="1" s="1"/>
  <c r="T827" i="1" s="1"/>
  <c r="U827" i="1" s="1"/>
  <c r="F827" i="1"/>
  <c r="V826" i="1"/>
  <c r="R826" i="1"/>
  <c r="S826" i="1" s="1"/>
  <c r="T826" i="1" s="1"/>
  <c r="U826" i="1" s="1"/>
  <c r="F826" i="1"/>
  <c r="V825" i="1"/>
  <c r="R825" i="1"/>
  <c r="S825" i="1" s="1"/>
  <c r="T825" i="1" s="1"/>
  <c r="U825" i="1" s="1"/>
  <c r="F825" i="1"/>
  <c r="V824" i="1"/>
  <c r="R824" i="1"/>
  <c r="S824" i="1" s="1"/>
  <c r="T824" i="1" s="1"/>
  <c r="U824" i="1" s="1"/>
  <c r="F824" i="1"/>
  <c r="V823" i="1"/>
  <c r="R823" i="1"/>
  <c r="S823" i="1" s="1"/>
  <c r="T823" i="1" s="1"/>
  <c r="U823" i="1" s="1"/>
  <c r="F823" i="1"/>
  <c r="V822" i="1"/>
  <c r="R822" i="1"/>
  <c r="S822" i="1" s="1"/>
  <c r="T822" i="1" s="1"/>
  <c r="U822" i="1" s="1"/>
  <c r="F822" i="1"/>
  <c r="V821" i="1"/>
  <c r="R821" i="1"/>
  <c r="S821" i="1" s="1"/>
  <c r="T821" i="1" s="1"/>
  <c r="U821" i="1" s="1"/>
  <c r="F821" i="1"/>
  <c r="V820" i="1"/>
  <c r="R820" i="1"/>
  <c r="S820" i="1" s="1"/>
  <c r="T820" i="1" s="1"/>
  <c r="U820" i="1" s="1"/>
  <c r="F820" i="1"/>
  <c r="V819" i="1"/>
  <c r="R819" i="1"/>
  <c r="S819" i="1" s="1"/>
  <c r="T819" i="1" s="1"/>
  <c r="U819" i="1" s="1"/>
  <c r="F819" i="1"/>
  <c r="V818" i="1"/>
  <c r="R818" i="1"/>
  <c r="S818" i="1" s="1"/>
  <c r="T818" i="1" s="1"/>
  <c r="U818" i="1" s="1"/>
  <c r="F818" i="1"/>
  <c r="V817" i="1"/>
  <c r="R817" i="1"/>
  <c r="S817" i="1" s="1"/>
  <c r="T817" i="1" s="1"/>
  <c r="U817" i="1" s="1"/>
  <c r="F817" i="1"/>
  <c r="V816" i="1"/>
  <c r="R816" i="1"/>
  <c r="S816" i="1" s="1"/>
  <c r="T816" i="1" s="1"/>
  <c r="U816" i="1" s="1"/>
  <c r="F816" i="1"/>
  <c r="V815" i="1"/>
  <c r="R815" i="1"/>
  <c r="S815" i="1" s="1"/>
  <c r="T815" i="1" s="1"/>
  <c r="U815" i="1" s="1"/>
  <c r="F815" i="1"/>
  <c r="V814" i="1"/>
  <c r="R814" i="1"/>
  <c r="S814" i="1" s="1"/>
  <c r="T814" i="1" s="1"/>
  <c r="U814" i="1" s="1"/>
  <c r="F814" i="1"/>
  <c r="V813" i="1"/>
  <c r="R813" i="1"/>
  <c r="S813" i="1" s="1"/>
  <c r="T813" i="1" s="1"/>
  <c r="U813" i="1" s="1"/>
  <c r="F813" i="1"/>
  <c r="V812" i="1"/>
  <c r="R812" i="1"/>
  <c r="S812" i="1" s="1"/>
  <c r="T812" i="1" s="1"/>
  <c r="U812" i="1" s="1"/>
  <c r="F812" i="1"/>
  <c r="V811" i="1"/>
  <c r="R811" i="1"/>
  <c r="S811" i="1" s="1"/>
  <c r="T811" i="1" s="1"/>
  <c r="U811" i="1" s="1"/>
  <c r="F811" i="1"/>
  <c r="V810" i="1"/>
  <c r="R810" i="1"/>
  <c r="S810" i="1" s="1"/>
  <c r="T810" i="1" s="1"/>
  <c r="U810" i="1" s="1"/>
  <c r="F810" i="1"/>
  <c r="V809" i="1"/>
  <c r="R809" i="1"/>
  <c r="S809" i="1" s="1"/>
  <c r="T809" i="1" s="1"/>
  <c r="U809" i="1" s="1"/>
  <c r="F809" i="1"/>
  <c r="V808" i="1"/>
  <c r="R808" i="1"/>
  <c r="S808" i="1" s="1"/>
  <c r="T808" i="1" s="1"/>
  <c r="U808" i="1" s="1"/>
  <c r="F808" i="1"/>
  <c r="V807" i="1"/>
  <c r="R807" i="1"/>
  <c r="S807" i="1" s="1"/>
  <c r="T807" i="1" s="1"/>
  <c r="U807" i="1" s="1"/>
  <c r="F807" i="1"/>
  <c r="V806" i="1"/>
  <c r="R806" i="1"/>
  <c r="S806" i="1" s="1"/>
  <c r="T806" i="1" s="1"/>
  <c r="U806" i="1" s="1"/>
  <c r="F806" i="1"/>
  <c r="V805" i="1"/>
  <c r="R805" i="1"/>
  <c r="S805" i="1" s="1"/>
  <c r="T805" i="1" s="1"/>
  <c r="U805" i="1" s="1"/>
  <c r="F805" i="1"/>
  <c r="V804" i="1"/>
  <c r="R804" i="1"/>
  <c r="S804" i="1" s="1"/>
  <c r="T804" i="1" s="1"/>
  <c r="U804" i="1" s="1"/>
  <c r="F804" i="1"/>
  <c r="V803" i="1"/>
  <c r="R803" i="1"/>
  <c r="S803" i="1" s="1"/>
  <c r="T803" i="1" s="1"/>
  <c r="U803" i="1" s="1"/>
  <c r="F803" i="1"/>
  <c r="V802" i="1"/>
  <c r="R802" i="1"/>
  <c r="S802" i="1" s="1"/>
  <c r="T802" i="1" s="1"/>
  <c r="U802" i="1" s="1"/>
  <c r="F802" i="1"/>
  <c r="V801" i="1"/>
  <c r="R801" i="1"/>
  <c r="S801" i="1" s="1"/>
  <c r="T801" i="1" s="1"/>
  <c r="U801" i="1" s="1"/>
  <c r="F801" i="1"/>
  <c r="V800" i="1"/>
  <c r="R800" i="1"/>
  <c r="S800" i="1" s="1"/>
  <c r="T800" i="1" s="1"/>
  <c r="U800" i="1" s="1"/>
  <c r="F800" i="1"/>
  <c r="V799" i="1"/>
  <c r="R799" i="1"/>
  <c r="S799" i="1" s="1"/>
  <c r="T799" i="1" s="1"/>
  <c r="U799" i="1" s="1"/>
  <c r="F799" i="1"/>
  <c r="V798" i="1"/>
  <c r="R798" i="1"/>
  <c r="S798" i="1" s="1"/>
  <c r="T798" i="1" s="1"/>
  <c r="U798" i="1" s="1"/>
  <c r="F798" i="1"/>
  <c r="V797" i="1"/>
  <c r="R797" i="1"/>
  <c r="S797" i="1" s="1"/>
  <c r="T797" i="1" s="1"/>
  <c r="U797" i="1" s="1"/>
  <c r="F797" i="1"/>
  <c r="V796" i="1"/>
  <c r="R796" i="1"/>
  <c r="S796" i="1" s="1"/>
  <c r="T796" i="1" s="1"/>
  <c r="U796" i="1" s="1"/>
  <c r="F796" i="1"/>
  <c r="V795" i="1"/>
  <c r="R795" i="1"/>
  <c r="S795" i="1" s="1"/>
  <c r="T795" i="1" s="1"/>
  <c r="U795" i="1" s="1"/>
  <c r="F795" i="1"/>
  <c r="V794" i="1"/>
  <c r="R794" i="1"/>
  <c r="S794" i="1" s="1"/>
  <c r="T794" i="1" s="1"/>
  <c r="U794" i="1" s="1"/>
  <c r="F794" i="1"/>
  <c r="V793" i="1"/>
  <c r="R793" i="1"/>
  <c r="S793" i="1" s="1"/>
  <c r="T793" i="1" s="1"/>
  <c r="U793" i="1" s="1"/>
  <c r="F793" i="1"/>
  <c r="V792" i="1"/>
  <c r="R792" i="1"/>
  <c r="S792" i="1" s="1"/>
  <c r="T792" i="1" s="1"/>
  <c r="U792" i="1" s="1"/>
  <c r="F792" i="1"/>
  <c r="V791" i="1"/>
  <c r="R791" i="1"/>
  <c r="S791" i="1" s="1"/>
  <c r="T791" i="1" s="1"/>
  <c r="U791" i="1" s="1"/>
  <c r="F791" i="1"/>
  <c r="V790" i="1"/>
  <c r="R790" i="1"/>
  <c r="S790" i="1" s="1"/>
  <c r="T790" i="1" s="1"/>
  <c r="U790" i="1" s="1"/>
  <c r="F790" i="1"/>
  <c r="V789" i="1"/>
  <c r="R789" i="1"/>
  <c r="S789" i="1" s="1"/>
  <c r="T789" i="1" s="1"/>
  <c r="U789" i="1" s="1"/>
  <c r="F789" i="1"/>
  <c r="V788" i="1"/>
  <c r="R788" i="1"/>
  <c r="S788" i="1" s="1"/>
  <c r="T788" i="1" s="1"/>
  <c r="U788" i="1" s="1"/>
  <c r="F788" i="1"/>
  <c r="V787" i="1"/>
  <c r="R787" i="1"/>
  <c r="S787" i="1" s="1"/>
  <c r="T787" i="1" s="1"/>
  <c r="U787" i="1" s="1"/>
  <c r="F787" i="1"/>
  <c r="V786" i="1"/>
  <c r="R786" i="1"/>
  <c r="S786" i="1" s="1"/>
  <c r="T786" i="1" s="1"/>
  <c r="U786" i="1" s="1"/>
  <c r="F786" i="1"/>
  <c r="V785" i="1"/>
  <c r="R785" i="1"/>
  <c r="S785" i="1" s="1"/>
  <c r="T785" i="1" s="1"/>
  <c r="U785" i="1" s="1"/>
  <c r="F785" i="1"/>
  <c r="V784" i="1"/>
  <c r="R784" i="1"/>
  <c r="S784" i="1" s="1"/>
  <c r="T784" i="1" s="1"/>
  <c r="U784" i="1" s="1"/>
  <c r="F784" i="1"/>
  <c r="V783" i="1"/>
  <c r="R783" i="1"/>
  <c r="S783" i="1" s="1"/>
  <c r="T783" i="1" s="1"/>
  <c r="U783" i="1" s="1"/>
  <c r="F783" i="1"/>
  <c r="V782" i="1"/>
  <c r="R782" i="1"/>
  <c r="S782" i="1" s="1"/>
  <c r="T782" i="1" s="1"/>
  <c r="U782" i="1" s="1"/>
  <c r="F782" i="1"/>
  <c r="V781" i="1"/>
  <c r="R781" i="1"/>
  <c r="S781" i="1" s="1"/>
  <c r="T781" i="1" s="1"/>
  <c r="U781" i="1" s="1"/>
  <c r="F781" i="1"/>
  <c r="V780" i="1"/>
  <c r="R780" i="1"/>
  <c r="S780" i="1" s="1"/>
  <c r="T780" i="1" s="1"/>
  <c r="U780" i="1" s="1"/>
  <c r="F780" i="1"/>
  <c r="V779" i="1"/>
  <c r="R779" i="1"/>
  <c r="S779" i="1" s="1"/>
  <c r="T779" i="1" s="1"/>
  <c r="U779" i="1" s="1"/>
  <c r="F779" i="1"/>
  <c r="V778" i="1"/>
  <c r="R778" i="1"/>
  <c r="S778" i="1" s="1"/>
  <c r="T778" i="1" s="1"/>
  <c r="U778" i="1" s="1"/>
  <c r="F778" i="1"/>
  <c r="V777" i="1"/>
  <c r="R777" i="1"/>
  <c r="S777" i="1" s="1"/>
  <c r="T777" i="1" s="1"/>
  <c r="U777" i="1" s="1"/>
  <c r="F777" i="1"/>
  <c r="V776" i="1"/>
  <c r="R776" i="1"/>
  <c r="S776" i="1" s="1"/>
  <c r="T776" i="1" s="1"/>
  <c r="U776" i="1" s="1"/>
  <c r="F776" i="1"/>
  <c r="V775" i="1"/>
  <c r="R775" i="1"/>
  <c r="S775" i="1" s="1"/>
  <c r="T775" i="1" s="1"/>
  <c r="U775" i="1" s="1"/>
  <c r="F775" i="1"/>
  <c r="V774" i="1"/>
  <c r="R774" i="1"/>
  <c r="S774" i="1" s="1"/>
  <c r="T774" i="1" s="1"/>
  <c r="U774" i="1" s="1"/>
  <c r="F774" i="1"/>
  <c r="V773" i="1"/>
  <c r="R773" i="1"/>
  <c r="S773" i="1" s="1"/>
  <c r="T773" i="1" s="1"/>
  <c r="U773" i="1" s="1"/>
  <c r="F773" i="1"/>
  <c r="V772" i="1"/>
  <c r="R772" i="1"/>
  <c r="S772" i="1" s="1"/>
  <c r="T772" i="1" s="1"/>
  <c r="U772" i="1" s="1"/>
  <c r="F772" i="1"/>
  <c r="V771" i="1"/>
  <c r="R771" i="1"/>
  <c r="S771" i="1" s="1"/>
  <c r="T771" i="1" s="1"/>
  <c r="U771" i="1" s="1"/>
  <c r="F771" i="1"/>
  <c r="V770" i="1"/>
  <c r="R770" i="1"/>
  <c r="S770" i="1" s="1"/>
  <c r="T770" i="1" s="1"/>
  <c r="U770" i="1" s="1"/>
  <c r="F770" i="1"/>
  <c r="V769" i="1"/>
  <c r="R769" i="1"/>
  <c r="S769" i="1" s="1"/>
  <c r="T769" i="1" s="1"/>
  <c r="U769" i="1" s="1"/>
  <c r="F769" i="1"/>
  <c r="V768" i="1"/>
  <c r="R768" i="1"/>
  <c r="S768" i="1" s="1"/>
  <c r="T768" i="1" s="1"/>
  <c r="U768" i="1" s="1"/>
  <c r="F768" i="1"/>
  <c r="V767" i="1"/>
  <c r="R767" i="1"/>
  <c r="S767" i="1" s="1"/>
  <c r="T767" i="1" s="1"/>
  <c r="U767" i="1" s="1"/>
  <c r="F767" i="1"/>
  <c r="V766" i="1"/>
  <c r="R766" i="1"/>
  <c r="S766" i="1" s="1"/>
  <c r="T766" i="1" s="1"/>
  <c r="U766" i="1" s="1"/>
  <c r="F766" i="1"/>
  <c r="V765" i="1"/>
  <c r="R765" i="1"/>
  <c r="S765" i="1" s="1"/>
  <c r="T765" i="1" s="1"/>
  <c r="U765" i="1" s="1"/>
  <c r="F765" i="1"/>
  <c r="V764" i="1"/>
  <c r="R764" i="1"/>
  <c r="S764" i="1" s="1"/>
  <c r="T764" i="1" s="1"/>
  <c r="U764" i="1" s="1"/>
  <c r="F764" i="1"/>
  <c r="V763" i="1"/>
  <c r="R763" i="1"/>
  <c r="S763" i="1" s="1"/>
  <c r="T763" i="1" s="1"/>
  <c r="U763" i="1" s="1"/>
  <c r="F763" i="1"/>
  <c r="V762" i="1"/>
  <c r="R762" i="1"/>
  <c r="S762" i="1" s="1"/>
  <c r="T762" i="1" s="1"/>
  <c r="U762" i="1" s="1"/>
  <c r="F762" i="1"/>
  <c r="V761" i="1"/>
  <c r="R761" i="1"/>
  <c r="S761" i="1" s="1"/>
  <c r="T761" i="1" s="1"/>
  <c r="U761" i="1" s="1"/>
  <c r="F761" i="1"/>
  <c r="V760" i="1"/>
  <c r="R760" i="1"/>
  <c r="S760" i="1" s="1"/>
  <c r="T760" i="1" s="1"/>
  <c r="U760" i="1" s="1"/>
  <c r="F760" i="1"/>
  <c r="V759" i="1"/>
  <c r="R759" i="1"/>
  <c r="S759" i="1" s="1"/>
  <c r="T759" i="1" s="1"/>
  <c r="U759" i="1" s="1"/>
  <c r="F759" i="1"/>
  <c r="V758" i="1"/>
  <c r="R758" i="1"/>
  <c r="S758" i="1" s="1"/>
  <c r="T758" i="1" s="1"/>
  <c r="U758" i="1" s="1"/>
  <c r="F758" i="1"/>
  <c r="V757" i="1"/>
  <c r="R757" i="1"/>
  <c r="S757" i="1" s="1"/>
  <c r="T757" i="1" s="1"/>
  <c r="U757" i="1" s="1"/>
  <c r="F757" i="1"/>
  <c r="V756" i="1"/>
  <c r="R756" i="1"/>
  <c r="S756" i="1" s="1"/>
  <c r="T756" i="1" s="1"/>
  <c r="U756" i="1" s="1"/>
  <c r="F756" i="1"/>
  <c r="V755" i="1"/>
  <c r="R755" i="1"/>
  <c r="S755" i="1" s="1"/>
  <c r="T755" i="1" s="1"/>
  <c r="U755" i="1" s="1"/>
  <c r="F755" i="1"/>
  <c r="V754" i="1"/>
  <c r="R754" i="1"/>
  <c r="S754" i="1" s="1"/>
  <c r="T754" i="1" s="1"/>
  <c r="U754" i="1" s="1"/>
  <c r="F754" i="1"/>
  <c r="V753" i="1"/>
  <c r="R753" i="1"/>
  <c r="S753" i="1" s="1"/>
  <c r="T753" i="1" s="1"/>
  <c r="U753" i="1" s="1"/>
  <c r="F753" i="1"/>
  <c r="V752" i="1"/>
  <c r="R752" i="1"/>
  <c r="S752" i="1" s="1"/>
  <c r="T752" i="1" s="1"/>
  <c r="U752" i="1" s="1"/>
  <c r="F752" i="1"/>
  <c r="V751" i="1"/>
  <c r="R751" i="1"/>
  <c r="S751" i="1" s="1"/>
  <c r="T751" i="1" s="1"/>
  <c r="U751" i="1" s="1"/>
  <c r="F751" i="1"/>
  <c r="V750" i="1"/>
  <c r="R750" i="1"/>
  <c r="S750" i="1" s="1"/>
  <c r="T750" i="1" s="1"/>
  <c r="U750" i="1" s="1"/>
  <c r="F750" i="1"/>
  <c r="V749" i="1"/>
  <c r="R749" i="1"/>
  <c r="S749" i="1" s="1"/>
  <c r="T749" i="1" s="1"/>
  <c r="U749" i="1" s="1"/>
  <c r="F749" i="1"/>
  <c r="V748" i="1"/>
  <c r="R748" i="1"/>
  <c r="S748" i="1" s="1"/>
  <c r="T748" i="1" s="1"/>
  <c r="U748" i="1" s="1"/>
  <c r="F748" i="1"/>
  <c r="V747" i="1"/>
  <c r="R747" i="1"/>
  <c r="S747" i="1" s="1"/>
  <c r="T747" i="1" s="1"/>
  <c r="U747" i="1" s="1"/>
  <c r="F747" i="1"/>
  <c r="V746" i="1"/>
  <c r="R746" i="1"/>
  <c r="S746" i="1" s="1"/>
  <c r="T746" i="1" s="1"/>
  <c r="U746" i="1" s="1"/>
  <c r="F746" i="1"/>
  <c r="V745" i="1"/>
  <c r="R745" i="1"/>
  <c r="S745" i="1" s="1"/>
  <c r="T745" i="1" s="1"/>
  <c r="U745" i="1" s="1"/>
  <c r="F745" i="1"/>
  <c r="V744" i="1"/>
  <c r="R744" i="1"/>
  <c r="S744" i="1" s="1"/>
  <c r="T744" i="1" s="1"/>
  <c r="U744" i="1" s="1"/>
  <c r="F744" i="1"/>
  <c r="V743" i="1"/>
  <c r="R743" i="1"/>
  <c r="S743" i="1" s="1"/>
  <c r="T743" i="1" s="1"/>
  <c r="U743" i="1" s="1"/>
  <c r="F743" i="1"/>
  <c r="V742" i="1"/>
  <c r="R742" i="1"/>
  <c r="S742" i="1" s="1"/>
  <c r="T742" i="1" s="1"/>
  <c r="U742" i="1" s="1"/>
  <c r="F742" i="1"/>
  <c r="V741" i="1"/>
  <c r="R741" i="1"/>
  <c r="S741" i="1" s="1"/>
  <c r="T741" i="1" s="1"/>
  <c r="U741" i="1" s="1"/>
  <c r="F741" i="1"/>
  <c r="V740" i="1"/>
  <c r="R740" i="1"/>
  <c r="S740" i="1" s="1"/>
  <c r="T740" i="1" s="1"/>
  <c r="U740" i="1" s="1"/>
  <c r="F740" i="1"/>
  <c r="V739" i="1"/>
  <c r="R739" i="1"/>
  <c r="S739" i="1" s="1"/>
  <c r="T739" i="1" s="1"/>
  <c r="U739" i="1" s="1"/>
  <c r="F739" i="1"/>
  <c r="V738" i="1"/>
  <c r="R738" i="1"/>
  <c r="S738" i="1" s="1"/>
  <c r="T738" i="1" s="1"/>
  <c r="U738" i="1" s="1"/>
  <c r="F738" i="1"/>
  <c r="V737" i="1"/>
  <c r="R737" i="1"/>
  <c r="S737" i="1" s="1"/>
  <c r="T737" i="1" s="1"/>
  <c r="U737" i="1" s="1"/>
  <c r="F737" i="1"/>
  <c r="V736" i="1"/>
  <c r="R736" i="1"/>
  <c r="S736" i="1" s="1"/>
  <c r="T736" i="1" s="1"/>
  <c r="U736" i="1" s="1"/>
  <c r="F736" i="1"/>
  <c r="V735" i="1"/>
  <c r="R735" i="1"/>
  <c r="S735" i="1" s="1"/>
  <c r="T735" i="1" s="1"/>
  <c r="U735" i="1" s="1"/>
  <c r="F735" i="1"/>
  <c r="V734" i="1"/>
  <c r="R734" i="1"/>
  <c r="S734" i="1" s="1"/>
  <c r="T734" i="1" s="1"/>
  <c r="U734" i="1" s="1"/>
  <c r="F734" i="1"/>
  <c r="V733" i="1"/>
  <c r="R733" i="1"/>
  <c r="S733" i="1" s="1"/>
  <c r="T733" i="1" s="1"/>
  <c r="U733" i="1" s="1"/>
  <c r="F733" i="1"/>
  <c r="V732" i="1"/>
  <c r="R732" i="1"/>
  <c r="S732" i="1" s="1"/>
  <c r="T732" i="1" s="1"/>
  <c r="U732" i="1" s="1"/>
  <c r="F732" i="1"/>
  <c r="V731" i="1"/>
  <c r="R731" i="1"/>
  <c r="S731" i="1" s="1"/>
  <c r="T731" i="1" s="1"/>
  <c r="U731" i="1" s="1"/>
  <c r="F731" i="1"/>
  <c r="V730" i="1"/>
  <c r="R730" i="1"/>
  <c r="S730" i="1" s="1"/>
  <c r="T730" i="1" s="1"/>
  <c r="U730" i="1" s="1"/>
  <c r="F730" i="1"/>
  <c r="V729" i="1"/>
  <c r="R729" i="1"/>
  <c r="S729" i="1" s="1"/>
  <c r="T729" i="1" s="1"/>
  <c r="U729" i="1" s="1"/>
  <c r="F729" i="1"/>
  <c r="V728" i="1"/>
  <c r="R728" i="1"/>
  <c r="S728" i="1" s="1"/>
  <c r="T728" i="1" s="1"/>
  <c r="U728" i="1" s="1"/>
  <c r="F728" i="1"/>
  <c r="V727" i="1"/>
  <c r="R727" i="1"/>
  <c r="S727" i="1" s="1"/>
  <c r="T727" i="1" s="1"/>
  <c r="U727" i="1" s="1"/>
  <c r="F727" i="1"/>
  <c r="V726" i="1"/>
  <c r="R726" i="1"/>
  <c r="S726" i="1" s="1"/>
  <c r="T726" i="1" s="1"/>
  <c r="U726" i="1" s="1"/>
  <c r="F726" i="1"/>
  <c r="V725" i="1"/>
  <c r="R725" i="1"/>
  <c r="S725" i="1" s="1"/>
  <c r="T725" i="1" s="1"/>
  <c r="U725" i="1" s="1"/>
  <c r="F725" i="1"/>
  <c r="V724" i="1"/>
  <c r="R724" i="1"/>
  <c r="S724" i="1" s="1"/>
  <c r="T724" i="1" s="1"/>
  <c r="U724" i="1" s="1"/>
  <c r="F724" i="1"/>
  <c r="V723" i="1"/>
  <c r="R723" i="1"/>
  <c r="S723" i="1" s="1"/>
  <c r="T723" i="1" s="1"/>
  <c r="U723" i="1" s="1"/>
  <c r="F723" i="1"/>
  <c r="V722" i="1"/>
  <c r="R722" i="1"/>
  <c r="S722" i="1" s="1"/>
  <c r="T722" i="1" s="1"/>
  <c r="U722" i="1" s="1"/>
  <c r="F722" i="1"/>
  <c r="V721" i="1"/>
  <c r="R721" i="1"/>
  <c r="S721" i="1" s="1"/>
  <c r="T721" i="1" s="1"/>
  <c r="U721" i="1" s="1"/>
  <c r="F721" i="1"/>
  <c r="V720" i="1"/>
  <c r="R720" i="1"/>
  <c r="S720" i="1" s="1"/>
  <c r="T720" i="1" s="1"/>
  <c r="U720" i="1" s="1"/>
  <c r="F720" i="1"/>
  <c r="V719" i="1"/>
  <c r="R719" i="1"/>
  <c r="S719" i="1" s="1"/>
  <c r="T719" i="1" s="1"/>
  <c r="U719" i="1" s="1"/>
  <c r="F719" i="1"/>
  <c r="V718" i="1"/>
  <c r="R718" i="1"/>
  <c r="S718" i="1" s="1"/>
  <c r="T718" i="1" s="1"/>
  <c r="U718" i="1" s="1"/>
  <c r="F718" i="1"/>
  <c r="V717" i="1"/>
  <c r="R717" i="1"/>
  <c r="S717" i="1" s="1"/>
  <c r="T717" i="1" s="1"/>
  <c r="U717" i="1" s="1"/>
  <c r="F717" i="1"/>
  <c r="V716" i="1"/>
  <c r="R716" i="1"/>
  <c r="S716" i="1" s="1"/>
  <c r="T716" i="1" s="1"/>
  <c r="U716" i="1" s="1"/>
  <c r="F716" i="1"/>
  <c r="V715" i="1"/>
  <c r="R715" i="1"/>
  <c r="S715" i="1" s="1"/>
  <c r="T715" i="1" s="1"/>
  <c r="U715" i="1" s="1"/>
  <c r="F715" i="1"/>
  <c r="V714" i="1"/>
  <c r="R714" i="1"/>
  <c r="S714" i="1" s="1"/>
  <c r="T714" i="1" s="1"/>
  <c r="U714" i="1" s="1"/>
  <c r="F714" i="1"/>
  <c r="V713" i="1"/>
  <c r="R713" i="1"/>
  <c r="S713" i="1" s="1"/>
  <c r="T713" i="1" s="1"/>
  <c r="U713" i="1" s="1"/>
  <c r="F713" i="1"/>
  <c r="V712" i="1"/>
  <c r="R712" i="1"/>
  <c r="S712" i="1" s="1"/>
  <c r="T712" i="1" s="1"/>
  <c r="U712" i="1" s="1"/>
  <c r="F712" i="1"/>
  <c r="V711" i="1"/>
  <c r="R711" i="1"/>
  <c r="S711" i="1" s="1"/>
  <c r="T711" i="1" s="1"/>
  <c r="U711" i="1" s="1"/>
  <c r="F711" i="1"/>
  <c r="V710" i="1"/>
  <c r="R710" i="1"/>
  <c r="S710" i="1" s="1"/>
  <c r="T710" i="1" s="1"/>
  <c r="U710" i="1" s="1"/>
  <c r="F710" i="1"/>
  <c r="V709" i="1"/>
  <c r="R709" i="1"/>
  <c r="S709" i="1" s="1"/>
  <c r="T709" i="1" s="1"/>
  <c r="U709" i="1" s="1"/>
  <c r="F709" i="1"/>
  <c r="V708" i="1"/>
  <c r="R708" i="1"/>
  <c r="S708" i="1" s="1"/>
  <c r="T708" i="1" s="1"/>
  <c r="U708" i="1" s="1"/>
  <c r="F708" i="1"/>
  <c r="V707" i="1"/>
  <c r="R707" i="1"/>
  <c r="S707" i="1" s="1"/>
  <c r="T707" i="1" s="1"/>
  <c r="U707" i="1" s="1"/>
  <c r="F707" i="1"/>
  <c r="V706" i="1"/>
  <c r="R706" i="1"/>
  <c r="S706" i="1" s="1"/>
  <c r="T706" i="1" s="1"/>
  <c r="U706" i="1" s="1"/>
  <c r="F706" i="1"/>
  <c r="V705" i="1"/>
  <c r="R705" i="1"/>
  <c r="S705" i="1" s="1"/>
  <c r="T705" i="1" s="1"/>
  <c r="U705" i="1" s="1"/>
  <c r="F705" i="1"/>
  <c r="V704" i="1"/>
  <c r="R704" i="1"/>
  <c r="S704" i="1" s="1"/>
  <c r="T704" i="1" s="1"/>
  <c r="U704" i="1" s="1"/>
  <c r="F704" i="1"/>
  <c r="V703" i="1"/>
  <c r="R703" i="1"/>
  <c r="S703" i="1" s="1"/>
  <c r="T703" i="1" s="1"/>
  <c r="U703" i="1" s="1"/>
  <c r="F703" i="1"/>
  <c r="V702" i="1"/>
  <c r="R702" i="1"/>
  <c r="S702" i="1" s="1"/>
  <c r="T702" i="1" s="1"/>
  <c r="U702" i="1" s="1"/>
  <c r="F702" i="1"/>
  <c r="V701" i="1"/>
  <c r="R701" i="1"/>
  <c r="S701" i="1" s="1"/>
  <c r="T701" i="1" s="1"/>
  <c r="U701" i="1" s="1"/>
  <c r="F701" i="1"/>
  <c r="V700" i="1"/>
  <c r="R700" i="1"/>
  <c r="S700" i="1" s="1"/>
  <c r="T700" i="1" s="1"/>
  <c r="U700" i="1" s="1"/>
  <c r="F700" i="1"/>
  <c r="V699" i="1"/>
  <c r="R699" i="1"/>
  <c r="S699" i="1" s="1"/>
  <c r="T699" i="1" s="1"/>
  <c r="U699" i="1" s="1"/>
  <c r="F699" i="1"/>
  <c r="V698" i="1"/>
  <c r="R698" i="1"/>
  <c r="S698" i="1" s="1"/>
  <c r="T698" i="1" s="1"/>
  <c r="U698" i="1" s="1"/>
  <c r="F698" i="1"/>
  <c r="V697" i="1"/>
  <c r="R697" i="1"/>
  <c r="S697" i="1" s="1"/>
  <c r="T697" i="1" s="1"/>
  <c r="U697" i="1" s="1"/>
  <c r="F697" i="1"/>
  <c r="V696" i="1"/>
  <c r="R696" i="1"/>
  <c r="S696" i="1" s="1"/>
  <c r="T696" i="1" s="1"/>
  <c r="U696" i="1" s="1"/>
  <c r="F696" i="1"/>
  <c r="V695" i="1"/>
  <c r="R695" i="1"/>
  <c r="S695" i="1" s="1"/>
  <c r="T695" i="1" s="1"/>
  <c r="U695" i="1" s="1"/>
  <c r="F695" i="1"/>
  <c r="V694" i="1"/>
  <c r="R694" i="1"/>
  <c r="S694" i="1" s="1"/>
  <c r="T694" i="1" s="1"/>
  <c r="U694" i="1" s="1"/>
  <c r="F694" i="1"/>
  <c r="V693" i="1"/>
  <c r="R693" i="1"/>
  <c r="S693" i="1" s="1"/>
  <c r="T693" i="1" s="1"/>
  <c r="U693" i="1" s="1"/>
  <c r="F693" i="1"/>
  <c r="V692" i="1"/>
  <c r="R692" i="1"/>
  <c r="S692" i="1" s="1"/>
  <c r="T692" i="1" s="1"/>
  <c r="U692" i="1" s="1"/>
  <c r="F692" i="1"/>
  <c r="V691" i="1"/>
  <c r="R691" i="1"/>
  <c r="S691" i="1" s="1"/>
  <c r="T691" i="1" s="1"/>
  <c r="U691" i="1" s="1"/>
  <c r="F691" i="1"/>
  <c r="V690" i="1"/>
  <c r="R690" i="1"/>
  <c r="S690" i="1" s="1"/>
  <c r="T690" i="1" s="1"/>
  <c r="U690" i="1" s="1"/>
  <c r="F690" i="1"/>
  <c r="V689" i="1"/>
  <c r="R689" i="1"/>
  <c r="S689" i="1" s="1"/>
  <c r="T689" i="1" s="1"/>
  <c r="U689" i="1" s="1"/>
  <c r="F689" i="1"/>
  <c r="V688" i="1"/>
  <c r="R688" i="1"/>
  <c r="S688" i="1" s="1"/>
  <c r="T688" i="1" s="1"/>
  <c r="U688" i="1" s="1"/>
  <c r="F688" i="1"/>
  <c r="V687" i="1"/>
  <c r="R687" i="1"/>
  <c r="S687" i="1" s="1"/>
  <c r="T687" i="1" s="1"/>
  <c r="U687" i="1" s="1"/>
  <c r="F687" i="1"/>
  <c r="V686" i="1"/>
  <c r="R686" i="1"/>
  <c r="S686" i="1" s="1"/>
  <c r="T686" i="1" s="1"/>
  <c r="U686" i="1" s="1"/>
  <c r="F686" i="1"/>
  <c r="V685" i="1"/>
  <c r="R685" i="1"/>
  <c r="S685" i="1" s="1"/>
  <c r="T685" i="1" s="1"/>
  <c r="U685" i="1" s="1"/>
  <c r="F685" i="1"/>
  <c r="V684" i="1"/>
  <c r="R684" i="1"/>
  <c r="S684" i="1" s="1"/>
  <c r="T684" i="1" s="1"/>
  <c r="U684" i="1" s="1"/>
  <c r="F684" i="1"/>
  <c r="V683" i="1"/>
  <c r="R683" i="1"/>
  <c r="S683" i="1" s="1"/>
  <c r="T683" i="1" s="1"/>
  <c r="U683" i="1" s="1"/>
  <c r="F683" i="1"/>
  <c r="V682" i="1"/>
  <c r="R682" i="1"/>
  <c r="S682" i="1" s="1"/>
  <c r="T682" i="1" s="1"/>
  <c r="U682" i="1" s="1"/>
  <c r="F682" i="1"/>
  <c r="V681" i="1"/>
  <c r="R681" i="1"/>
  <c r="S681" i="1" s="1"/>
  <c r="T681" i="1" s="1"/>
  <c r="U681" i="1" s="1"/>
  <c r="F681" i="1"/>
  <c r="V680" i="1"/>
  <c r="R680" i="1"/>
  <c r="S680" i="1" s="1"/>
  <c r="T680" i="1" s="1"/>
  <c r="U680" i="1" s="1"/>
  <c r="F680" i="1"/>
  <c r="V679" i="1"/>
  <c r="R679" i="1"/>
  <c r="S679" i="1" s="1"/>
  <c r="T679" i="1" s="1"/>
  <c r="U679" i="1" s="1"/>
  <c r="F679" i="1"/>
  <c r="V678" i="1"/>
  <c r="R678" i="1"/>
  <c r="S678" i="1" s="1"/>
  <c r="T678" i="1" s="1"/>
  <c r="U678" i="1" s="1"/>
  <c r="F678" i="1"/>
  <c r="V677" i="1"/>
  <c r="R677" i="1"/>
  <c r="S677" i="1" s="1"/>
  <c r="T677" i="1" s="1"/>
  <c r="U677" i="1" s="1"/>
  <c r="F677" i="1"/>
  <c r="V676" i="1"/>
  <c r="R676" i="1"/>
  <c r="S676" i="1" s="1"/>
  <c r="T676" i="1" s="1"/>
  <c r="U676" i="1" s="1"/>
  <c r="F676" i="1"/>
  <c r="V675" i="1"/>
  <c r="R675" i="1"/>
  <c r="S675" i="1" s="1"/>
  <c r="T675" i="1" s="1"/>
  <c r="U675" i="1" s="1"/>
  <c r="F675" i="1"/>
  <c r="V674" i="1"/>
  <c r="R674" i="1"/>
  <c r="S674" i="1" s="1"/>
  <c r="T674" i="1" s="1"/>
  <c r="U674" i="1" s="1"/>
  <c r="F674" i="1"/>
  <c r="V673" i="1"/>
  <c r="R673" i="1"/>
  <c r="S673" i="1" s="1"/>
  <c r="T673" i="1" s="1"/>
  <c r="U673" i="1" s="1"/>
  <c r="F673" i="1"/>
  <c r="V672" i="1"/>
  <c r="R672" i="1"/>
  <c r="S672" i="1" s="1"/>
  <c r="T672" i="1" s="1"/>
  <c r="U672" i="1" s="1"/>
  <c r="F672" i="1"/>
  <c r="V671" i="1"/>
  <c r="R671" i="1"/>
  <c r="S671" i="1" s="1"/>
  <c r="T671" i="1" s="1"/>
  <c r="U671" i="1" s="1"/>
  <c r="F671" i="1"/>
  <c r="V670" i="1"/>
  <c r="R670" i="1"/>
  <c r="S670" i="1" s="1"/>
  <c r="T670" i="1" s="1"/>
  <c r="U670" i="1" s="1"/>
  <c r="F670" i="1"/>
  <c r="V669" i="1"/>
  <c r="R669" i="1"/>
  <c r="S669" i="1" s="1"/>
  <c r="T669" i="1" s="1"/>
  <c r="U669" i="1" s="1"/>
  <c r="F669" i="1"/>
  <c r="V668" i="1"/>
  <c r="R668" i="1"/>
  <c r="S668" i="1" s="1"/>
  <c r="T668" i="1" s="1"/>
  <c r="U668" i="1" s="1"/>
  <c r="F668" i="1"/>
  <c r="V667" i="1"/>
  <c r="R667" i="1"/>
  <c r="S667" i="1" s="1"/>
  <c r="T667" i="1" s="1"/>
  <c r="U667" i="1" s="1"/>
  <c r="F667" i="1"/>
  <c r="V666" i="1"/>
  <c r="R666" i="1"/>
  <c r="S666" i="1" s="1"/>
  <c r="T666" i="1" s="1"/>
  <c r="U666" i="1" s="1"/>
  <c r="F666" i="1"/>
  <c r="V665" i="1"/>
  <c r="R665" i="1"/>
  <c r="S665" i="1" s="1"/>
  <c r="T665" i="1" s="1"/>
  <c r="U665" i="1" s="1"/>
  <c r="F665" i="1"/>
  <c r="V664" i="1"/>
  <c r="R664" i="1"/>
  <c r="S664" i="1" s="1"/>
  <c r="T664" i="1" s="1"/>
  <c r="U664" i="1" s="1"/>
  <c r="F664" i="1"/>
  <c r="V663" i="1"/>
  <c r="R663" i="1"/>
  <c r="S663" i="1" s="1"/>
  <c r="T663" i="1" s="1"/>
  <c r="U663" i="1" s="1"/>
  <c r="F663" i="1"/>
  <c r="V662" i="1"/>
  <c r="R662" i="1"/>
  <c r="S662" i="1" s="1"/>
  <c r="T662" i="1" s="1"/>
  <c r="U662" i="1" s="1"/>
  <c r="F662" i="1"/>
  <c r="V661" i="1"/>
  <c r="R661" i="1"/>
  <c r="S661" i="1" s="1"/>
  <c r="T661" i="1" s="1"/>
  <c r="U661" i="1" s="1"/>
  <c r="F661" i="1"/>
  <c r="V660" i="1"/>
  <c r="R660" i="1"/>
  <c r="S660" i="1" s="1"/>
  <c r="T660" i="1" s="1"/>
  <c r="U660" i="1" s="1"/>
  <c r="F660" i="1"/>
  <c r="V659" i="1"/>
  <c r="R659" i="1"/>
  <c r="S659" i="1" s="1"/>
  <c r="T659" i="1" s="1"/>
  <c r="U659" i="1" s="1"/>
  <c r="F659" i="1"/>
  <c r="V658" i="1"/>
  <c r="R658" i="1"/>
  <c r="S658" i="1" s="1"/>
  <c r="T658" i="1" s="1"/>
  <c r="U658" i="1" s="1"/>
  <c r="F658" i="1"/>
  <c r="V657" i="1"/>
  <c r="R657" i="1"/>
  <c r="S657" i="1" s="1"/>
  <c r="T657" i="1" s="1"/>
  <c r="U657" i="1" s="1"/>
  <c r="F657" i="1"/>
  <c r="V656" i="1"/>
  <c r="R656" i="1"/>
  <c r="S656" i="1" s="1"/>
  <c r="T656" i="1" s="1"/>
  <c r="U656" i="1" s="1"/>
  <c r="F656" i="1"/>
  <c r="V655" i="1"/>
  <c r="R655" i="1"/>
  <c r="S655" i="1" s="1"/>
  <c r="T655" i="1" s="1"/>
  <c r="U655" i="1" s="1"/>
  <c r="F655" i="1"/>
  <c r="V654" i="1"/>
  <c r="R654" i="1"/>
  <c r="S654" i="1" s="1"/>
  <c r="T654" i="1" s="1"/>
  <c r="U654" i="1" s="1"/>
  <c r="F654" i="1"/>
  <c r="V653" i="1"/>
  <c r="R653" i="1"/>
  <c r="S653" i="1" s="1"/>
  <c r="T653" i="1" s="1"/>
  <c r="U653" i="1" s="1"/>
  <c r="F653" i="1"/>
  <c r="V652" i="1"/>
  <c r="R652" i="1"/>
  <c r="S652" i="1" s="1"/>
  <c r="T652" i="1" s="1"/>
  <c r="U652" i="1" s="1"/>
  <c r="F652" i="1"/>
  <c r="V651" i="1"/>
  <c r="R651" i="1"/>
  <c r="S651" i="1" s="1"/>
  <c r="T651" i="1" s="1"/>
  <c r="U651" i="1" s="1"/>
  <c r="F651" i="1"/>
  <c r="V650" i="1"/>
  <c r="R650" i="1"/>
  <c r="S650" i="1" s="1"/>
  <c r="T650" i="1" s="1"/>
  <c r="U650" i="1" s="1"/>
  <c r="F650" i="1"/>
  <c r="V649" i="1"/>
  <c r="R649" i="1"/>
  <c r="S649" i="1" s="1"/>
  <c r="T649" i="1" s="1"/>
  <c r="U649" i="1" s="1"/>
  <c r="F649" i="1"/>
  <c r="V648" i="1"/>
  <c r="R648" i="1"/>
  <c r="S648" i="1" s="1"/>
  <c r="T648" i="1" s="1"/>
  <c r="U648" i="1" s="1"/>
  <c r="F648" i="1"/>
  <c r="V647" i="1"/>
  <c r="R647" i="1"/>
  <c r="S647" i="1" s="1"/>
  <c r="T647" i="1" s="1"/>
  <c r="U647" i="1" s="1"/>
  <c r="F647" i="1"/>
  <c r="V646" i="1"/>
  <c r="R646" i="1"/>
  <c r="S646" i="1" s="1"/>
  <c r="T646" i="1" s="1"/>
  <c r="U646" i="1" s="1"/>
  <c r="F646" i="1"/>
  <c r="V645" i="1"/>
  <c r="R645" i="1"/>
  <c r="S645" i="1" s="1"/>
  <c r="T645" i="1" s="1"/>
  <c r="U645" i="1" s="1"/>
  <c r="F645" i="1"/>
  <c r="V644" i="1"/>
  <c r="R644" i="1"/>
  <c r="S644" i="1" s="1"/>
  <c r="T644" i="1" s="1"/>
  <c r="U644" i="1" s="1"/>
  <c r="F644" i="1"/>
  <c r="V643" i="1"/>
  <c r="R643" i="1"/>
  <c r="S643" i="1" s="1"/>
  <c r="T643" i="1" s="1"/>
  <c r="U643" i="1" s="1"/>
  <c r="F643" i="1"/>
  <c r="V642" i="1"/>
  <c r="R642" i="1"/>
  <c r="S642" i="1" s="1"/>
  <c r="T642" i="1" s="1"/>
  <c r="U642" i="1" s="1"/>
  <c r="F642" i="1"/>
  <c r="V641" i="1"/>
  <c r="R641" i="1"/>
  <c r="S641" i="1" s="1"/>
  <c r="T641" i="1" s="1"/>
  <c r="U641" i="1" s="1"/>
  <c r="F641" i="1"/>
  <c r="V640" i="1"/>
  <c r="R640" i="1"/>
  <c r="S640" i="1" s="1"/>
  <c r="T640" i="1" s="1"/>
  <c r="U640" i="1" s="1"/>
  <c r="F640" i="1"/>
  <c r="V639" i="1"/>
  <c r="R639" i="1"/>
  <c r="S639" i="1" s="1"/>
  <c r="T639" i="1" s="1"/>
  <c r="U639" i="1" s="1"/>
  <c r="F639" i="1"/>
  <c r="V638" i="1"/>
  <c r="R638" i="1"/>
  <c r="S638" i="1" s="1"/>
  <c r="T638" i="1" s="1"/>
  <c r="U638" i="1" s="1"/>
  <c r="F638" i="1"/>
  <c r="V637" i="1"/>
  <c r="R637" i="1"/>
  <c r="S637" i="1" s="1"/>
  <c r="T637" i="1" s="1"/>
  <c r="U637" i="1" s="1"/>
  <c r="F637" i="1"/>
  <c r="V636" i="1"/>
  <c r="R636" i="1"/>
  <c r="S636" i="1" s="1"/>
  <c r="T636" i="1" s="1"/>
  <c r="U636" i="1" s="1"/>
  <c r="F636" i="1"/>
  <c r="V635" i="1"/>
  <c r="R635" i="1"/>
  <c r="S635" i="1" s="1"/>
  <c r="T635" i="1" s="1"/>
  <c r="U635" i="1" s="1"/>
  <c r="F635" i="1"/>
  <c r="V634" i="1"/>
  <c r="R634" i="1"/>
  <c r="S634" i="1" s="1"/>
  <c r="T634" i="1" s="1"/>
  <c r="U634" i="1" s="1"/>
  <c r="F634" i="1"/>
  <c r="V633" i="1"/>
  <c r="R633" i="1"/>
  <c r="S633" i="1" s="1"/>
  <c r="T633" i="1" s="1"/>
  <c r="U633" i="1" s="1"/>
  <c r="F633" i="1"/>
  <c r="V632" i="1"/>
  <c r="R632" i="1"/>
  <c r="S632" i="1" s="1"/>
  <c r="T632" i="1" s="1"/>
  <c r="U632" i="1" s="1"/>
  <c r="F632" i="1"/>
  <c r="V631" i="1"/>
  <c r="R631" i="1"/>
  <c r="S631" i="1" s="1"/>
  <c r="T631" i="1" s="1"/>
  <c r="U631" i="1" s="1"/>
  <c r="F631" i="1"/>
  <c r="V630" i="1"/>
  <c r="R630" i="1"/>
  <c r="S630" i="1" s="1"/>
  <c r="T630" i="1" s="1"/>
  <c r="U630" i="1" s="1"/>
  <c r="F630" i="1"/>
  <c r="V629" i="1"/>
  <c r="R629" i="1"/>
  <c r="S629" i="1" s="1"/>
  <c r="T629" i="1" s="1"/>
  <c r="U629" i="1" s="1"/>
  <c r="F629" i="1"/>
  <c r="V628" i="1"/>
  <c r="R628" i="1"/>
  <c r="S628" i="1" s="1"/>
  <c r="T628" i="1" s="1"/>
  <c r="U628" i="1" s="1"/>
  <c r="F628" i="1"/>
  <c r="V627" i="1"/>
  <c r="R627" i="1"/>
  <c r="S627" i="1" s="1"/>
  <c r="T627" i="1" s="1"/>
  <c r="U627" i="1" s="1"/>
  <c r="F627" i="1"/>
  <c r="V626" i="1"/>
  <c r="R626" i="1"/>
  <c r="S626" i="1" s="1"/>
  <c r="T626" i="1" s="1"/>
  <c r="U626" i="1" s="1"/>
  <c r="F626" i="1"/>
  <c r="V625" i="1"/>
  <c r="R625" i="1"/>
  <c r="S625" i="1" s="1"/>
  <c r="T625" i="1" s="1"/>
  <c r="U625" i="1" s="1"/>
  <c r="F625" i="1"/>
  <c r="V624" i="1"/>
  <c r="R624" i="1"/>
  <c r="S624" i="1" s="1"/>
  <c r="T624" i="1" s="1"/>
  <c r="U624" i="1" s="1"/>
  <c r="F624" i="1"/>
  <c r="V623" i="1"/>
  <c r="R623" i="1"/>
  <c r="S623" i="1" s="1"/>
  <c r="T623" i="1" s="1"/>
  <c r="U623" i="1" s="1"/>
  <c r="F623" i="1"/>
  <c r="V622" i="1"/>
  <c r="R622" i="1"/>
  <c r="S622" i="1" s="1"/>
  <c r="T622" i="1" s="1"/>
  <c r="U622" i="1" s="1"/>
  <c r="F622" i="1"/>
  <c r="V621" i="1"/>
  <c r="R621" i="1"/>
  <c r="S621" i="1" s="1"/>
  <c r="T621" i="1" s="1"/>
  <c r="U621" i="1" s="1"/>
  <c r="F621" i="1"/>
  <c r="V620" i="1"/>
  <c r="R620" i="1"/>
  <c r="S620" i="1" s="1"/>
  <c r="T620" i="1" s="1"/>
  <c r="U620" i="1" s="1"/>
  <c r="F620" i="1"/>
  <c r="V619" i="1"/>
  <c r="R619" i="1"/>
  <c r="S619" i="1" s="1"/>
  <c r="T619" i="1" s="1"/>
  <c r="U619" i="1" s="1"/>
  <c r="F619" i="1"/>
  <c r="V618" i="1"/>
  <c r="R618" i="1"/>
  <c r="S618" i="1" s="1"/>
  <c r="T618" i="1" s="1"/>
  <c r="U618" i="1" s="1"/>
  <c r="F618" i="1"/>
  <c r="V617" i="1"/>
  <c r="R617" i="1"/>
  <c r="S617" i="1" s="1"/>
  <c r="T617" i="1" s="1"/>
  <c r="U617" i="1" s="1"/>
  <c r="F617" i="1"/>
  <c r="V616" i="1"/>
  <c r="R616" i="1"/>
  <c r="S616" i="1" s="1"/>
  <c r="T616" i="1" s="1"/>
  <c r="U616" i="1" s="1"/>
  <c r="F616" i="1"/>
  <c r="V615" i="1"/>
  <c r="R615" i="1"/>
  <c r="S615" i="1" s="1"/>
  <c r="T615" i="1" s="1"/>
  <c r="U615" i="1" s="1"/>
  <c r="F615" i="1"/>
  <c r="V614" i="1"/>
  <c r="R614" i="1"/>
  <c r="S614" i="1" s="1"/>
  <c r="T614" i="1" s="1"/>
  <c r="U614" i="1" s="1"/>
  <c r="F614" i="1"/>
  <c r="V613" i="1"/>
  <c r="R613" i="1"/>
  <c r="S613" i="1" s="1"/>
  <c r="T613" i="1" s="1"/>
  <c r="U613" i="1" s="1"/>
  <c r="F613" i="1"/>
  <c r="V612" i="1"/>
  <c r="R612" i="1"/>
  <c r="S612" i="1" s="1"/>
  <c r="T612" i="1" s="1"/>
  <c r="U612" i="1" s="1"/>
  <c r="F612" i="1"/>
  <c r="V611" i="1"/>
  <c r="R611" i="1"/>
  <c r="S611" i="1" s="1"/>
  <c r="T611" i="1" s="1"/>
  <c r="U611" i="1" s="1"/>
  <c r="F611" i="1"/>
  <c r="V610" i="1"/>
  <c r="R610" i="1"/>
  <c r="S610" i="1" s="1"/>
  <c r="T610" i="1" s="1"/>
  <c r="U610" i="1" s="1"/>
  <c r="F610" i="1"/>
  <c r="V609" i="1"/>
  <c r="R609" i="1"/>
  <c r="S609" i="1" s="1"/>
  <c r="T609" i="1" s="1"/>
  <c r="U609" i="1" s="1"/>
  <c r="F609" i="1"/>
  <c r="V608" i="1"/>
  <c r="R608" i="1"/>
  <c r="S608" i="1" s="1"/>
  <c r="T608" i="1" s="1"/>
  <c r="U608" i="1" s="1"/>
  <c r="F608" i="1"/>
  <c r="V607" i="1"/>
  <c r="R607" i="1"/>
  <c r="S607" i="1" s="1"/>
  <c r="T607" i="1" s="1"/>
  <c r="U607" i="1" s="1"/>
  <c r="F607" i="1"/>
  <c r="V606" i="1"/>
  <c r="R606" i="1"/>
  <c r="S606" i="1" s="1"/>
  <c r="T606" i="1" s="1"/>
  <c r="U606" i="1" s="1"/>
  <c r="F606" i="1"/>
  <c r="V605" i="1"/>
  <c r="R605" i="1"/>
  <c r="S605" i="1" s="1"/>
  <c r="T605" i="1" s="1"/>
  <c r="U605" i="1" s="1"/>
  <c r="F605" i="1"/>
  <c r="V604" i="1"/>
  <c r="R604" i="1"/>
  <c r="S604" i="1" s="1"/>
  <c r="T604" i="1" s="1"/>
  <c r="U604" i="1" s="1"/>
  <c r="F604" i="1"/>
  <c r="V603" i="1"/>
  <c r="R603" i="1"/>
  <c r="S603" i="1" s="1"/>
  <c r="T603" i="1" s="1"/>
  <c r="U603" i="1" s="1"/>
  <c r="F603" i="1"/>
  <c r="V602" i="1"/>
  <c r="R602" i="1"/>
  <c r="S602" i="1" s="1"/>
  <c r="T602" i="1" s="1"/>
  <c r="U602" i="1" s="1"/>
  <c r="F602" i="1"/>
  <c r="V601" i="1"/>
  <c r="R601" i="1"/>
  <c r="S601" i="1" s="1"/>
  <c r="T601" i="1" s="1"/>
  <c r="U601" i="1" s="1"/>
  <c r="F601" i="1"/>
  <c r="V600" i="1"/>
  <c r="R600" i="1"/>
  <c r="S600" i="1" s="1"/>
  <c r="T600" i="1" s="1"/>
  <c r="U600" i="1" s="1"/>
  <c r="F600" i="1"/>
  <c r="V599" i="1"/>
  <c r="R599" i="1"/>
  <c r="S599" i="1" s="1"/>
  <c r="T599" i="1" s="1"/>
  <c r="U599" i="1" s="1"/>
  <c r="F599" i="1"/>
  <c r="V598" i="1"/>
  <c r="R598" i="1"/>
  <c r="S598" i="1" s="1"/>
  <c r="T598" i="1" s="1"/>
  <c r="U598" i="1" s="1"/>
  <c r="F598" i="1"/>
  <c r="V597" i="1"/>
  <c r="R597" i="1"/>
  <c r="S597" i="1" s="1"/>
  <c r="T597" i="1" s="1"/>
  <c r="U597" i="1" s="1"/>
  <c r="F597" i="1"/>
  <c r="V596" i="1"/>
  <c r="R596" i="1"/>
  <c r="S596" i="1" s="1"/>
  <c r="T596" i="1" s="1"/>
  <c r="U596" i="1" s="1"/>
  <c r="F596" i="1"/>
  <c r="V595" i="1"/>
  <c r="R595" i="1"/>
  <c r="S595" i="1" s="1"/>
  <c r="T595" i="1" s="1"/>
  <c r="U595" i="1" s="1"/>
  <c r="F595" i="1"/>
  <c r="V594" i="1"/>
  <c r="R594" i="1"/>
  <c r="S594" i="1" s="1"/>
  <c r="T594" i="1" s="1"/>
  <c r="U594" i="1" s="1"/>
  <c r="F594" i="1"/>
  <c r="V593" i="1"/>
  <c r="R593" i="1"/>
  <c r="S593" i="1" s="1"/>
  <c r="T593" i="1" s="1"/>
  <c r="U593" i="1" s="1"/>
  <c r="F593" i="1"/>
  <c r="V592" i="1"/>
  <c r="R592" i="1"/>
  <c r="S592" i="1" s="1"/>
  <c r="T592" i="1" s="1"/>
  <c r="U592" i="1" s="1"/>
  <c r="F592" i="1"/>
  <c r="V591" i="1"/>
  <c r="R591" i="1"/>
  <c r="S591" i="1" s="1"/>
  <c r="T591" i="1" s="1"/>
  <c r="U591" i="1" s="1"/>
  <c r="F591" i="1"/>
  <c r="V590" i="1"/>
  <c r="R590" i="1"/>
  <c r="S590" i="1" s="1"/>
  <c r="T590" i="1" s="1"/>
  <c r="U590" i="1" s="1"/>
  <c r="F590" i="1"/>
  <c r="V589" i="1"/>
  <c r="R589" i="1"/>
  <c r="S589" i="1" s="1"/>
  <c r="T589" i="1" s="1"/>
  <c r="U589" i="1" s="1"/>
  <c r="F589" i="1"/>
  <c r="V588" i="1"/>
  <c r="R588" i="1"/>
  <c r="S588" i="1" s="1"/>
  <c r="T588" i="1" s="1"/>
  <c r="U588" i="1" s="1"/>
  <c r="F588" i="1"/>
  <c r="V587" i="1"/>
  <c r="R587" i="1"/>
  <c r="S587" i="1" s="1"/>
  <c r="T587" i="1" s="1"/>
  <c r="U587" i="1" s="1"/>
  <c r="F587" i="1"/>
  <c r="V586" i="1"/>
  <c r="R586" i="1"/>
  <c r="S586" i="1" s="1"/>
  <c r="T586" i="1" s="1"/>
  <c r="U586" i="1" s="1"/>
  <c r="F586" i="1"/>
  <c r="V585" i="1"/>
  <c r="R585" i="1"/>
  <c r="S585" i="1" s="1"/>
  <c r="T585" i="1" s="1"/>
  <c r="U585" i="1" s="1"/>
  <c r="F585" i="1"/>
  <c r="V584" i="1"/>
  <c r="R584" i="1"/>
  <c r="S584" i="1" s="1"/>
  <c r="T584" i="1" s="1"/>
  <c r="U584" i="1" s="1"/>
  <c r="F584" i="1"/>
  <c r="V583" i="1"/>
  <c r="R583" i="1"/>
  <c r="S583" i="1" s="1"/>
  <c r="T583" i="1" s="1"/>
  <c r="U583" i="1" s="1"/>
  <c r="F583" i="1"/>
  <c r="V582" i="1"/>
  <c r="R582" i="1"/>
  <c r="S582" i="1" s="1"/>
  <c r="T582" i="1" s="1"/>
  <c r="U582" i="1" s="1"/>
  <c r="F582" i="1"/>
  <c r="V581" i="1"/>
  <c r="R581" i="1"/>
  <c r="S581" i="1" s="1"/>
  <c r="T581" i="1" s="1"/>
  <c r="U581" i="1" s="1"/>
  <c r="F581" i="1"/>
  <c r="V580" i="1"/>
  <c r="R580" i="1"/>
  <c r="S580" i="1" s="1"/>
  <c r="T580" i="1" s="1"/>
  <c r="U580" i="1" s="1"/>
  <c r="F580" i="1"/>
  <c r="V579" i="1"/>
  <c r="R579" i="1"/>
  <c r="S579" i="1" s="1"/>
  <c r="T579" i="1" s="1"/>
  <c r="U579" i="1" s="1"/>
  <c r="F579" i="1"/>
  <c r="V578" i="1"/>
  <c r="R578" i="1"/>
  <c r="S578" i="1" s="1"/>
  <c r="T578" i="1" s="1"/>
  <c r="U578" i="1" s="1"/>
  <c r="F578" i="1"/>
  <c r="V577" i="1"/>
  <c r="R577" i="1"/>
  <c r="S577" i="1" s="1"/>
  <c r="T577" i="1" s="1"/>
  <c r="U577" i="1" s="1"/>
  <c r="F577" i="1"/>
  <c r="V576" i="1"/>
  <c r="R576" i="1"/>
  <c r="S576" i="1" s="1"/>
  <c r="T576" i="1" s="1"/>
  <c r="U576" i="1" s="1"/>
  <c r="F576" i="1"/>
  <c r="V575" i="1"/>
  <c r="R575" i="1"/>
  <c r="S575" i="1" s="1"/>
  <c r="T575" i="1" s="1"/>
  <c r="U575" i="1" s="1"/>
  <c r="F575" i="1"/>
  <c r="V574" i="1"/>
  <c r="R574" i="1"/>
  <c r="S574" i="1" s="1"/>
  <c r="T574" i="1" s="1"/>
  <c r="U574" i="1" s="1"/>
  <c r="F574" i="1"/>
  <c r="V573" i="1"/>
  <c r="R573" i="1"/>
  <c r="S573" i="1" s="1"/>
  <c r="T573" i="1" s="1"/>
  <c r="U573" i="1" s="1"/>
  <c r="F573" i="1"/>
  <c r="V572" i="1"/>
  <c r="R572" i="1"/>
  <c r="S572" i="1" s="1"/>
  <c r="T572" i="1" s="1"/>
  <c r="U572" i="1" s="1"/>
  <c r="F572" i="1"/>
  <c r="V571" i="1"/>
  <c r="R571" i="1"/>
  <c r="S571" i="1" s="1"/>
  <c r="T571" i="1" s="1"/>
  <c r="U571" i="1" s="1"/>
  <c r="F571" i="1"/>
  <c r="V570" i="1"/>
  <c r="R570" i="1"/>
  <c r="S570" i="1" s="1"/>
  <c r="T570" i="1" s="1"/>
  <c r="U570" i="1" s="1"/>
  <c r="F570" i="1"/>
  <c r="V569" i="1"/>
  <c r="R569" i="1"/>
  <c r="S569" i="1" s="1"/>
  <c r="T569" i="1" s="1"/>
  <c r="U569" i="1" s="1"/>
  <c r="F569" i="1"/>
  <c r="V568" i="1"/>
  <c r="R568" i="1"/>
  <c r="S568" i="1" s="1"/>
  <c r="T568" i="1" s="1"/>
  <c r="U568" i="1" s="1"/>
  <c r="F568" i="1"/>
  <c r="V567" i="1"/>
  <c r="R567" i="1"/>
  <c r="S567" i="1" s="1"/>
  <c r="T567" i="1" s="1"/>
  <c r="U567" i="1" s="1"/>
  <c r="F567" i="1"/>
  <c r="V566" i="1"/>
  <c r="R566" i="1"/>
  <c r="S566" i="1" s="1"/>
  <c r="T566" i="1" s="1"/>
  <c r="U566" i="1" s="1"/>
  <c r="F566" i="1"/>
  <c r="V565" i="1"/>
  <c r="R565" i="1"/>
  <c r="S565" i="1" s="1"/>
  <c r="T565" i="1" s="1"/>
  <c r="U565" i="1" s="1"/>
  <c r="F565" i="1"/>
  <c r="V564" i="1"/>
  <c r="R564" i="1"/>
  <c r="S564" i="1" s="1"/>
  <c r="T564" i="1" s="1"/>
  <c r="U564" i="1" s="1"/>
  <c r="F564" i="1"/>
  <c r="V563" i="1"/>
  <c r="R563" i="1"/>
  <c r="S563" i="1" s="1"/>
  <c r="T563" i="1" s="1"/>
  <c r="U563" i="1" s="1"/>
  <c r="F563" i="1"/>
  <c r="V562" i="1"/>
  <c r="R562" i="1"/>
  <c r="S562" i="1" s="1"/>
  <c r="T562" i="1" s="1"/>
  <c r="U562" i="1" s="1"/>
  <c r="F562" i="1"/>
  <c r="V561" i="1"/>
  <c r="R561" i="1"/>
  <c r="S561" i="1" s="1"/>
  <c r="T561" i="1" s="1"/>
  <c r="U561" i="1" s="1"/>
  <c r="F561" i="1"/>
  <c r="V560" i="1"/>
  <c r="R560" i="1"/>
  <c r="S560" i="1" s="1"/>
  <c r="T560" i="1" s="1"/>
  <c r="U560" i="1" s="1"/>
  <c r="F560" i="1"/>
  <c r="V559" i="1"/>
  <c r="R559" i="1"/>
  <c r="S559" i="1" s="1"/>
  <c r="T559" i="1" s="1"/>
  <c r="U559" i="1" s="1"/>
  <c r="F559" i="1"/>
  <c r="V558" i="1"/>
  <c r="R558" i="1"/>
  <c r="S558" i="1" s="1"/>
  <c r="T558" i="1" s="1"/>
  <c r="U558" i="1" s="1"/>
  <c r="F558" i="1"/>
  <c r="V557" i="1"/>
  <c r="R557" i="1"/>
  <c r="S557" i="1" s="1"/>
  <c r="T557" i="1" s="1"/>
  <c r="U557" i="1" s="1"/>
  <c r="F557" i="1"/>
  <c r="V556" i="1"/>
  <c r="R556" i="1"/>
  <c r="S556" i="1" s="1"/>
  <c r="T556" i="1" s="1"/>
  <c r="U556" i="1" s="1"/>
  <c r="F556" i="1"/>
  <c r="V555" i="1"/>
  <c r="R555" i="1"/>
  <c r="S555" i="1" s="1"/>
  <c r="T555" i="1" s="1"/>
  <c r="U555" i="1" s="1"/>
  <c r="F555" i="1"/>
  <c r="V554" i="1"/>
  <c r="R554" i="1"/>
  <c r="S554" i="1" s="1"/>
  <c r="T554" i="1" s="1"/>
  <c r="U554" i="1" s="1"/>
  <c r="F554" i="1"/>
  <c r="V553" i="1"/>
  <c r="R553" i="1"/>
  <c r="S553" i="1" s="1"/>
  <c r="T553" i="1" s="1"/>
  <c r="U553" i="1" s="1"/>
  <c r="F553" i="1"/>
  <c r="V552" i="1"/>
  <c r="R552" i="1"/>
  <c r="S552" i="1" s="1"/>
  <c r="T552" i="1" s="1"/>
  <c r="U552" i="1" s="1"/>
  <c r="F552" i="1"/>
  <c r="V551" i="1"/>
  <c r="R551" i="1"/>
  <c r="S551" i="1" s="1"/>
  <c r="T551" i="1" s="1"/>
  <c r="U551" i="1" s="1"/>
  <c r="F551" i="1"/>
  <c r="V550" i="1"/>
  <c r="R550" i="1"/>
  <c r="S550" i="1" s="1"/>
  <c r="T550" i="1" s="1"/>
  <c r="U550" i="1" s="1"/>
  <c r="F550" i="1"/>
  <c r="V549" i="1"/>
  <c r="R549" i="1"/>
  <c r="S549" i="1" s="1"/>
  <c r="T549" i="1" s="1"/>
  <c r="U549" i="1" s="1"/>
  <c r="F549" i="1"/>
  <c r="V548" i="1"/>
  <c r="R548" i="1"/>
  <c r="S548" i="1" s="1"/>
  <c r="T548" i="1" s="1"/>
  <c r="U548" i="1" s="1"/>
  <c r="F548" i="1"/>
  <c r="V547" i="1"/>
  <c r="R547" i="1"/>
  <c r="S547" i="1" s="1"/>
  <c r="T547" i="1" s="1"/>
  <c r="U547" i="1" s="1"/>
  <c r="F547" i="1"/>
  <c r="V546" i="1"/>
  <c r="R546" i="1"/>
  <c r="S546" i="1" s="1"/>
  <c r="T546" i="1" s="1"/>
  <c r="U546" i="1" s="1"/>
  <c r="F546" i="1"/>
  <c r="V545" i="1"/>
  <c r="R545" i="1"/>
  <c r="S545" i="1" s="1"/>
  <c r="T545" i="1" s="1"/>
  <c r="U545" i="1" s="1"/>
  <c r="F545" i="1"/>
  <c r="V544" i="1"/>
  <c r="R544" i="1"/>
  <c r="S544" i="1" s="1"/>
  <c r="T544" i="1" s="1"/>
  <c r="U544" i="1" s="1"/>
  <c r="F544" i="1"/>
  <c r="V543" i="1"/>
  <c r="R543" i="1"/>
  <c r="S543" i="1" s="1"/>
  <c r="T543" i="1" s="1"/>
  <c r="U543" i="1" s="1"/>
  <c r="F543" i="1"/>
  <c r="V542" i="1"/>
  <c r="R542" i="1"/>
  <c r="S542" i="1" s="1"/>
  <c r="T542" i="1" s="1"/>
  <c r="U542" i="1" s="1"/>
  <c r="F542" i="1"/>
  <c r="V541" i="1"/>
  <c r="R541" i="1"/>
  <c r="S541" i="1" s="1"/>
  <c r="T541" i="1" s="1"/>
  <c r="U541" i="1" s="1"/>
  <c r="F541" i="1"/>
  <c r="V540" i="1"/>
  <c r="R540" i="1"/>
  <c r="S540" i="1" s="1"/>
  <c r="T540" i="1" s="1"/>
  <c r="U540" i="1" s="1"/>
  <c r="F540" i="1"/>
  <c r="V539" i="1"/>
  <c r="R539" i="1"/>
  <c r="S539" i="1" s="1"/>
  <c r="T539" i="1" s="1"/>
  <c r="U539" i="1" s="1"/>
  <c r="F539" i="1"/>
  <c r="V538" i="1"/>
  <c r="R538" i="1"/>
  <c r="S538" i="1" s="1"/>
  <c r="T538" i="1" s="1"/>
  <c r="U538" i="1" s="1"/>
  <c r="F538" i="1"/>
  <c r="V537" i="1"/>
  <c r="R537" i="1"/>
  <c r="S537" i="1" s="1"/>
  <c r="T537" i="1" s="1"/>
  <c r="U537" i="1" s="1"/>
  <c r="F537" i="1"/>
  <c r="V536" i="1"/>
  <c r="R536" i="1"/>
  <c r="S536" i="1" s="1"/>
  <c r="T536" i="1" s="1"/>
  <c r="U536" i="1" s="1"/>
  <c r="F536" i="1"/>
  <c r="V535" i="1"/>
  <c r="R535" i="1"/>
  <c r="S535" i="1" s="1"/>
  <c r="T535" i="1" s="1"/>
  <c r="U535" i="1" s="1"/>
  <c r="F535" i="1"/>
  <c r="V534" i="1"/>
  <c r="R534" i="1"/>
  <c r="S534" i="1" s="1"/>
  <c r="T534" i="1" s="1"/>
  <c r="U534" i="1" s="1"/>
  <c r="F534" i="1"/>
  <c r="V533" i="1"/>
  <c r="R533" i="1"/>
  <c r="S533" i="1" s="1"/>
  <c r="T533" i="1" s="1"/>
  <c r="U533" i="1" s="1"/>
  <c r="F533" i="1"/>
  <c r="V532" i="1"/>
  <c r="R532" i="1"/>
  <c r="S532" i="1" s="1"/>
  <c r="T532" i="1" s="1"/>
  <c r="U532" i="1" s="1"/>
  <c r="F532" i="1"/>
  <c r="V531" i="1"/>
  <c r="R531" i="1"/>
  <c r="S531" i="1" s="1"/>
  <c r="T531" i="1" s="1"/>
  <c r="U531" i="1" s="1"/>
  <c r="F531" i="1"/>
  <c r="V530" i="1"/>
  <c r="R530" i="1"/>
  <c r="S530" i="1" s="1"/>
  <c r="T530" i="1" s="1"/>
  <c r="U530" i="1" s="1"/>
  <c r="F530" i="1"/>
  <c r="V529" i="1"/>
  <c r="R529" i="1"/>
  <c r="S529" i="1" s="1"/>
  <c r="T529" i="1" s="1"/>
  <c r="U529" i="1" s="1"/>
  <c r="F529" i="1"/>
  <c r="V528" i="1"/>
  <c r="R528" i="1"/>
  <c r="S528" i="1" s="1"/>
  <c r="T528" i="1" s="1"/>
  <c r="U528" i="1" s="1"/>
  <c r="F528" i="1"/>
  <c r="V527" i="1"/>
  <c r="R527" i="1"/>
  <c r="S527" i="1" s="1"/>
  <c r="T527" i="1" s="1"/>
  <c r="U527" i="1" s="1"/>
  <c r="F527" i="1"/>
  <c r="V526" i="1"/>
  <c r="R526" i="1"/>
  <c r="S526" i="1" s="1"/>
  <c r="T526" i="1" s="1"/>
  <c r="U526" i="1" s="1"/>
  <c r="F526" i="1"/>
  <c r="V525" i="1"/>
  <c r="R525" i="1"/>
  <c r="S525" i="1" s="1"/>
  <c r="T525" i="1" s="1"/>
  <c r="U525" i="1" s="1"/>
  <c r="F525" i="1"/>
  <c r="V524" i="1"/>
  <c r="R524" i="1"/>
  <c r="S524" i="1" s="1"/>
  <c r="T524" i="1" s="1"/>
  <c r="U524" i="1" s="1"/>
  <c r="F524" i="1"/>
  <c r="V523" i="1"/>
  <c r="R523" i="1"/>
  <c r="S523" i="1" s="1"/>
  <c r="T523" i="1" s="1"/>
  <c r="U523" i="1" s="1"/>
  <c r="F523" i="1"/>
  <c r="V522" i="1"/>
  <c r="R522" i="1"/>
  <c r="S522" i="1" s="1"/>
  <c r="T522" i="1" s="1"/>
  <c r="U522" i="1" s="1"/>
  <c r="F522" i="1"/>
  <c r="V521" i="1"/>
  <c r="R521" i="1"/>
  <c r="S521" i="1" s="1"/>
  <c r="T521" i="1" s="1"/>
  <c r="U521" i="1" s="1"/>
  <c r="F521" i="1"/>
  <c r="V520" i="1"/>
  <c r="R520" i="1"/>
  <c r="S520" i="1" s="1"/>
  <c r="T520" i="1" s="1"/>
  <c r="U520" i="1" s="1"/>
  <c r="F520" i="1"/>
  <c r="V519" i="1"/>
  <c r="R519" i="1"/>
  <c r="S519" i="1" s="1"/>
  <c r="T519" i="1" s="1"/>
  <c r="U519" i="1" s="1"/>
  <c r="F519" i="1"/>
  <c r="V518" i="1"/>
  <c r="R518" i="1"/>
  <c r="S518" i="1" s="1"/>
  <c r="T518" i="1" s="1"/>
  <c r="U518" i="1" s="1"/>
  <c r="F518" i="1"/>
  <c r="V517" i="1"/>
  <c r="R517" i="1"/>
  <c r="S517" i="1" s="1"/>
  <c r="T517" i="1" s="1"/>
  <c r="U517" i="1" s="1"/>
  <c r="F517" i="1"/>
  <c r="V516" i="1"/>
  <c r="R516" i="1"/>
  <c r="S516" i="1" s="1"/>
  <c r="T516" i="1" s="1"/>
  <c r="U516" i="1" s="1"/>
  <c r="F516" i="1"/>
  <c r="V515" i="1"/>
  <c r="R515" i="1"/>
  <c r="S515" i="1" s="1"/>
  <c r="T515" i="1" s="1"/>
  <c r="U515" i="1" s="1"/>
  <c r="F515" i="1"/>
  <c r="V514" i="1"/>
  <c r="R514" i="1"/>
  <c r="S514" i="1" s="1"/>
  <c r="T514" i="1" s="1"/>
  <c r="U514" i="1" s="1"/>
  <c r="F514" i="1"/>
  <c r="V513" i="1"/>
  <c r="R513" i="1"/>
  <c r="S513" i="1" s="1"/>
  <c r="T513" i="1" s="1"/>
  <c r="U513" i="1" s="1"/>
  <c r="F513" i="1"/>
  <c r="V512" i="1"/>
  <c r="R512" i="1"/>
  <c r="S512" i="1" s="1"/>
  <c r="T512" i="1" s="1"/>
  <c r="U512" i="1" s="1"/>
  <c r="F512" i="1"/>
  <c r="V511" i="1"/>
  <c r="R511" i="1"/>
  <c r="S511" i="1" s="1"/>
  <c r="T511" i="1" s="1"/>
  <c r="U511" i="1" s="1"/>
  <c r="F511" i="1"/>
  <c r="V510" i="1"/>
  <c r="R510" i="1"/>
  <c r="S510" i="1" s="1"/>
  <c r="T510" i="1" s="1"/>
  <c r="U510" i="1" s="1"/>
  <c r="F510" i="1"/>
  <c r="V509" i="1"/>
  <c r="R509" i="1"/>
  <c r="S509" i="1" s="1"/>
  <c r="T509" i="1" s="1"/>
  <c r="U509" i="1" s="1"/>
  <c r="F509" i="1"/>
  <c r="V508" i="1"/>
  <c r="R508" i="1"/>
  <c r="S508" i="1" s="1"/>
  <c r="T508" i="1" s="1"/>
  <c r="U508" i="1" s="1"/>
  <c r="F508" i="1"/>
  <c r="V507" i="1"/>
  <c r="R507" i="1"/>
  <c r="S507" i="1" s="1"/>
  <c r="T507" i="1" s="1"/>
  <c r="U507" i="1" s="1"/>
  <c r="F507" i="1"/>
  <c r="V506" i="1"/>
  <c r="R506" i="1"/>
  <c r="S506" i="1" s="1"/>
  <c r="T506" i="1" s="1"/>
  <c r="U506" i="1" s="1"/>
  <c r="F506" i="1"/>
  <c r="V505" i="1"/>
  <c r="R505" i="1"/>
  <c r="S505" i="1" s="1"/>
  <c r="T505" i="1" s="1"/>
  <c r="U505" i="1" s="1"/>
  <c r="F505" i="1"/>
  <c r="V504" i="1"/>
  <c r="R504" i="1"/>
  <c r="S504" i="1" s="1"/>
  <c r="T504" i="1" s="1"/>
  <c r="U504" i="1" s="1"/>
  <c r="F504" i="1"/>
  <c r="V503" i="1"/>
  <c r="R503" i="1"/>
  <c r="S503" i="1" s="1"/>
  <c r="T503" i="1" s="1"/>
  <c r="U503" i="1" s="1"/>
  <c r="F503" i="1"/>
  <c r="V502" i="1"/>
  <c r="R502" i="1"/>
  <c r="S502" i="1" s="1"/>
  <c r="T502" i="1" s="1"/>
  <c r="U502" i="1" s="1"/>
  <c r="F502" i="1"/>
  <c r="V501" i="1"/>
  <c r="R501" i="1"/>
  <c r="S501" i="1" s="1"/>
  <c r="T501" i="1" s="1"/>
  <c r="U501" i="1" s="1"/>
  <c r="F501" i="1"/>
  <c r="V500" i="1"/>
  <c r="R500" i="1"/>
  <c r="S500" i="1" s="1"/>
  <c r="T500" i="1" s="1"/>
  <c r="U500" i="1" s="1"/>
  <c r="F500" i="1"/>
  <c r="V499" i="1"/>
  <c r="R499" i="1"/>
  <c r="S499" i="1" s="1"/>
  <c r="T499" i="1" s="1"/>
  <c r="U499" i="1" s="1"/>
  <c r="F499" i="1"/>
  <c r="V498" i="1"/>
  <c r="R498" i="1"/>
  <c r="S498" i="1" s="1"/>
  <c r="T498" i="1" s="1"/>
  <c r="U498" i="1" s="1"/>
  <c r="F498" i="1"/>
  <c r="V497" i="1"/>
  <c r="R497" i="1"/>
  <c r="S497" i="1" s="1"/>
  <c r="T497" i="1" s="1"/>
  <c r="U497" i="1" s="1"/>
  <c r="F497" i="1"/>
  <c r="V496" i="1"/>
  <c r="R496" i="1"/>
  <c r="S496" i="1" s="1"/>
  <c r="T496" i="1" s="1"/>
  <c r="U496" i="1" s="1"/>
  <c r="F496" i="1"/>
  <c r="V495" i="1"/>
  <c r="R495" i="1"/>
  <c r="S495" i="1" s="1"/>
  <c r="T495" i="1" s="1"/>
  <c r="U495" i="1" s="1"/>
  <c r="F495" i="1"/>
  <c r="V494" i="1"/>
  <c r="R494" i="1"/>
  <c r="S494" i="1" s="1"/>
  <c r="T494" i="1" s="1"/>
  <c r="U494" i="1" s="1"/>
  <c r="F494" i="1"/>
  <c r="V493" i="1"/>
  <c r="R493" i="1"/>
  <c r="S493" i="1" s="1"/>
  <c r="T493" i="1" s="1"/>
  <c r="U493" i="1" s="1"/>
  <c r="F493" i="1"/>
  <c r="V492" i="1"/>
  <c r="R492" i="1"/>
  <c r="S492" i="1" s="1"/>
  <c r="T492" i="1" s="1"/>
  <c r="U492" i="1" s="1"/>
  <c r="F492" i="1"/>
  <c r="V491" i="1"/>
  <c r="R491" i="1"/>
  <c r="S491" i="1" s="1"/>
  <c r="T491" i="1" s="1"/>
  <c r="U491" i="1" s="1"/>
  <c r="F491" i="1"/>
  <c r="V490" i="1"/>
  <c r="R490" i="1"/>
  <c r="S490" i="1" s="1"/>
  <c r="T490" i="1" s="1"/>
  <c r="U490" i="1" s="1"/>
  <c r="F490" i="1"/>
  <c r="V489" i="1"/>
  <c r="R489" i="1"/>
  <c r="S489" i="1" s="1"/>
  <c r="T489" i="1" s="1"/>
  <c r="U489" i="1" s="1"/>
  <c r="F489" i="1"/>
  <c r="V488" i="1"/>
  <c r="R488" i="1"/>
  <c r="S488" i="1" s="1"/>
  <c r="T488" i="1" s="1"/>
  <c r="U488" i="1" s="1"/>
  <c r="F488" i="1"/>
  <c r="V487" i="1"/>
  <c r="R487" i="1"/>
  <c r="S487" i="1" s="1"/>
  <c r="T487" i="1" s="1"/>
  <c r="U487" i="1" s="1"/>
  <c r="F487" i="1"/>
  <c r="V486" i="1"/>
  <c r="R486" i="1"/>
  <c r="S486" i="1" s="1"/>
  <c r="T486" i="1" s="1"/>
  <c r="U486" i="1" s="1"/>
  <c r="F486" i="1"/>
  <c r="V485" i="1"/>
  <c r="R485" i="1"/>
  <c r="S485" i="1" s="1"/>
  <c r="T485" i="1" s="1"/>
  <c r="U485" i="1" s="1"/>
  <c r="F485" i="1"/>
  <c r="V484" i="1"/>
  <c r="R484" i="1"/>
  <c r="S484" i="1" s="1"/>
  <c r="T484" i="1" s="1"/>
  <c r="U484" i="1" s="1"/>
  <c r="F484" i="1"/>
  <c r="V483" i="1"/>
  <c r="R483" i="1"/>
  <c r="S483" i="1" s="1"/>
  <c r="T483" i="1" s="1"/>
  <c r="U483" i="1" s="1"/>
  <c r="F483" i="1"/>
  <c r="V482" i="1"/>
  <c r="R482" i="1"/>
  <c r="S482" i="1" s="1"/>
  <c r="T482" i="1" s="1"/>
  <c r="U482" i="1" s="1"/>
  <c r="F482" i="1"/>
  <c r="V481" i="1"/>
  <c r="R481" i="1"/>
  <c r="S481" i="1" s="1"/>
  <c r="T481" i="1" s="1"/>
  <c r="U481" i="1" s="1"/>
  <c r="F481" i="1"/>
  <c r="V480" i="1"/>
  <c r="R480" i="1"/>
  <c r="S480" i="1" s="1"/>
  <c r="T480" i="1" s="1"/>
  <c r="U480" i="1" s="1"/>
  <c r="F480" i="1"/>
  <c r="V479" i="1"/>
  <c r="R479" i="1"/>
  <c r="S479" i="1" s="1"/>
  <c r="T479" i="1" s="1"/>
  <c r="U479" i="1" s="1"/>
  <c r="F479" i="1"/>
  <c r="V478" i="1"/>
  <c r="R478" i="1"/>
  <c r="S478" i="1" s="1"/>
  <c r="T478" i="1" s="1"/>
  <c r="U478" i="1" s="1"/>
  <c r="F478" i="1"/>
  <c r="V477" i="1"/>
  <c r="R477" i="1"/>
  <c r="S477" i="1" s="1"/>
  <c r="T477" i="1" s="1"/>
  <c r="U477" i="1" s="1"/>
  <c r="F477" i="1"/>
  <c r="V476" i="1"/>
  <c r="R476" i="1"/>
  <c r="S476" i="1" s="1"/>
  <c r="T476" i="1" s="1"/>
  <c r="U476" i="1" s="1"/>
  <c r="F476" i="1"/>
  <c r="V475" i="1"/>
  <c r="R475" i="1"/>
  <c r="S475" i="1" s="1"/>
  <c r="T475" i="1" s="1"/>
  <c r="U475" i="1" s="1"/>
  <c r="F475" i="1"/>
  <c r="V474" i="1"/>
  <c r="R474" i="1"/>
  <c r="S474" i="1" s="1"/>
  <c r="T474" i="1" s="1"/>
  <c r="U474" i="1" s="1"/>
  <c r="F474" i="1"/>
  <c r="V473" i="1"/>
  <c r="R473" i="1"/>
  <c r="S473" i="1" s="1"/>
  <c r="T473" i="1" s="1"/>
  <c r="U473" i="1" s="1"/>
  <c r="F473" i="1"/>
  <c r="V472" i="1"/>
  <c r="R472" i="1"/>
  <c r="S472" i="1" s="1"/>
  <c r="T472" i="1" s="1"/>
  <c r="U472" i="1" s="1"/>
  <c r="F472" i="1"/>
  <c r="V471" i="1"/>
  <c r="R471" i="1"/>
  <c r="S471" i="1" s="1"/>
  <c r="T471" i="1" s="1"/>
  <c r="U471" i="1" s="1"/>
  <c r="F471" i="1"/>
  <c r="V470" i="1"/>
  <c r="R470" i="1"/>
  <c r="S470" i="1" s="1"/>
  <c r="T470" i="1" s="1"/>
  <c r="U470" i="1" s="1"/>
  <c r="F470" i="1"/>
  <c r="V469" i="1"/>
  <c r="R469" i="1"/>
  <c r="S469" i="1" s="1"/>
  <c r="T469" i="1" s="1"/>
  <c r="U469" i="1" s="1"/>
  <c r="F469" i="1"/>
  <c r="V468" i="1"/>
  <c r="R468" i="1"/>
  <c r="S468" i="1" s="1"/>
  <c r="T468" i="1" s="1"/>
  <c r="U468" i="1" s="1"/>
  <c r="F468" i="1"/>
  <c r="V467" i="1"/>
  <c r="R467" i="1"/>
  <c r="S467" i="1" s="1"/>
  <c r="T467" i="1" s="1"/>
  <c r="U467" i="1" s="1"/>
  <c r="F467" i="1"/>
  <c r="V466" i="1"/>
  <c r="R466" i="1"/>
  <c r="S466" i="1" s="1"/>
  <c r="T466" i="1" s="1"/>
  <c r="U466" i="1" s="1"/>
  <c r="F466" i="1"/>
  <c r="V465" i="1"/>
  <c r="R465" i="1"/>
  <c r="S465" i="1" s="1"/>
  <c r="T465" i="1" s="1"/>
  <c r="U465" i="1" s="1"/>
  <c r="F465" i="1"/>
  <c r="V464" i="1"/>
  <c r="R464" i="1"/>
  <c r="S464" i="1" s="1"/>
  <c r="T464" i="1" s="1"/>
  <c r="U464" i="1" s="1"/>
  <c r="F464" i="1"/>
  <c r="V463" i="1"/>
  <c r="R463" i="1"/>
  <c r="S463" i="1" s="1"/>
  <c r="T463" i="1" s="1"/>
  <c r="U463" i="1" s="1"/>
  <c r="F463" i="1"/>
  <c r="V462" i="1"/>
  <c r="R462" i="1"/>
  <c r="S462" i="1" s="1"/>
  <c r="T462" i="1" s="1"/>
  <c r="U462" i="1" s="1"/>
  <c r="F462" i="1"/>
  <c r="V461" i="1"/>
  <c r="R461" i="1"/>
  <c r="S461" i="1" s="1"/>
  <c r="T461" i="1" s="1"/>
  <c r="U461" i="1" s="1"/>
  <c r="F461" i="1"/>
  <c r="V460" i="1"/>
  <c r="R460" i="1"/>
  <c r="S460" i="1" s="1"/>
  <c r="T460" i="1" s="1"/>
  <c r="U460" i="1" s="1"/>
  <c r="F460" i="1"/>
  <c r="V459" i="1"/>
  <c r="R459" i="1"/>
  <c r="S459" i="1" s="1"/>
  <c r="T459" i="1" s="1"/>
  <c r="U459" i="1" s="1"/>
  <c r="F459" i="1"/>
  <c r="V458" i="1"/>
  <c r="R458" i="1"/>
  <c r="S458" i="1" s="1"/>
  <c r="T458" i="1" s="1"/>
  <c r="U458" i="1" s="1"/>
  <c r="F458" i="1"/>
  <c r="V457" i="1"/>
  <c r="R457" i="1"/>
  <c r="S457" i="1" s="1"/>
  <c r="T457" i="1" s="1"/>
  <c r="U457" i="1" s="1"/>
  <c r="F457" i="1"/>
  <c r="V456" i="1"/>
  <c r="R456" i="1"/>
  <c r="S456" i="1" s="1"/>
  <c r="T456" i="1" s="1"/>
  <c r="U456" i="1" s="1"/>
  <c r="F456" i="1"/>
  <c r="V455" i="1"/>
  <c r="R455" i="1"/>
  <c r="S455" i="1" s="1"/>
  <c r="T455" i="1" s="1"/>
  <c r="U455" i="1" s="1"/>
  <c r="F455" i="1"/>
  <c r="V454" i="1"/>
  <c r="R454" i="1"/>
  <c r="S454" i="1" s="1"/>
  <c r="T454" i="1" s="1"/>
  <c r="U454" i="1" s="1"/>
  <c r="F454" i="1"/>
  <c r="V453" i="1"/>
  <c r="R453" i="1"/>
  <c r="S453" i="1" s="1"/>
  <c r="T453" i="1" s="1"/>
  <c r="U453" i="1" s="1"/>
  <c r="F453" i="1"/>
  <c r="V452" i="1"/>
  <c r="R452" i="1"/>
  <c r="S452" i="1" s="1"/>
  <c r="T452" i="1" s="1"/>
  <c r="U452" i="1" s="1"/>
  <c r="F452" i="1"/>
  <c r="V451" i="1"/>
  <c r="R451" i="1"/>
  <c r="S451" i="1" s="1"/>
  <c r="T451" i="1" s="1"/>
  <c r="U451" i="1" s="1"/>
  <c r="F451" i="1"/>
  <c r="V450" i="1"/>
  <c r="R450" i="1"/>
  <c r="S450" i="1" s="1"/>
  <c r="T450" i="1" s="1"/>
  <c r="U450" i="1" s="1"/>
  <c r="F450" i="1"/>
  <c r="V449" i="1"/>
  <c r="R449" i="1"/>
  <c r="S449" i="1" s="1"/>
  <c r="T449" i="1" s="1"/>
  <c r="U449" i="1" s="1"/>
  <c r="F449" i="1"/>
  <c r="V448" i="1"/>
  <c r="R448" i="1"/>
  <c r="S448" i="1" s="1"/>
  <c r="T448" i="1" s="1"/>
  <c r="U448" i="1" s="1"/>
  <c r="F448" i="1"/>
  <c r="V447" i="1"/>
  <c r="R447" i="1"/>
  <c r="S447" i="1" s="1"/>
  <c r="T447" i="1" s="1"/>
  <c r="U447" i="1" s="1"/>
  <c r="F447" i="1"/>
  <c r="V446" i="1"/>
  <c r="R446" i="1"/>
  <c r="S446" i="1" s="1"/>
  <c r="T446" i="1" s="1"/>
  <c r="U446" i="1" s="1"/>
  <c r="F446" i="1"/>
  <c r="V445" i="1"/>
  <c r="R445" i="1"/>
  <c r="S445" i="1" s="1"/>
  <c r="T445" i="1" s="1"/>
  <c r="U445" i="1" s="1"/>
  <c r="F445" i="1"/>
  <c r="V444" i="1"/>
  <c r="R444" i="1"/>
  <c r="S444" i="1" s="1"/>
  <c r="T444" i="1" s="1"/>
  <c r="U444" i="1" s="1"/>
  <c r="F444" i="1"/>
  <c r="V443" i="1"/>
  <c r="R443" i="1"/>
  <c r="S443" i="1" s="1"/>
  <c r="T443" i="1" s="1"/>
  <c r="U443" i="1" s="1"/>
  <c r="F443" i="1"/>
  <c r="V442" i="1"/>
  <c r="R442" i="1"/>
  <c r="S442" i="1" s="1"/>
  <c r="T442" i="1" s="1"/>
  <c r="U442" i="1" s="1"/>
  <c r="F442" i="1"/>
  <c r="V441" i="1"/>
  <c r="R441" i="1"/>
  <c r="S441" i="1" s="1"/>
  <c r="T441" i="1" s="1"/>
  <c r="U441" i="1" s="1"/>
  <c r="F441" i="1"/>
  <c r="V440" i="1"/>
  <c r="R440" i="1"/>
  <c r="S440" i="1" s="1"/>
  <c r="T440" i="1" s="1"/>
  <c r="U440" i="1" s="1"/>
  <c r="F440" i="1"/>
  <c r="V439" i="1"/>
  <c r="R439" i="1"/>
  <c r="S439" i="1" s="1"/>
  <c r="T439" i="1" s="1"/>
  <c r="U439" i="1" s="1"/>
  <c r="F439" i="1"/>
  <c r="V438" i="1"/>
  <c r="R438" i="1"/>
  <c r="S438" i="1" s="1"/>
  <c r="T438" i="1" s="1"/>
  <c r="U438" i="1" s="1"/>
  <c r="F438" i="1"/>
  <c r="V437" i="1"/>
  <c r="R437" i="1"/>
  <c r="S437" i="1" s="1"/>
  <c r="T437" i="1" s="1"/>
  <c r="U437" i="1" s="1"/>
  <c r="F437" i="1"/>
  <c r="V436" i="1"/>
  <c r="R436" i="1"/>
  <c r="S436" i="1" s="1"/>
  <c r="T436" i="1" s="1"/>
  <c r="U436" i="1" s="1"/>
  <c r="F436" i="1"/>
  <c r="V435" i="1"/>
  <c r="R435" i="1"/>
  <c r="S435" i="1" s="1"/>
  <c r="T435" i="1" s="1"/>
  <c r="U435" i="1" s="1"/>
  <c r="F435" i="1"/>
  <c r="V434" i="1"/>
  <c r="R434" i="1"/>
  <c r="S434" i="1" s="1"/>
  <c r="T434" i="1" s="1"/>
  <c r="U434" i="1" s="1"/>
  <c r="F434" i="1"/>
  <c r="V433" i="1"/>
  <c r="R433" i="1"/>
  <c r="S433" i="1" s="1"/>
  <c r="T433" i="1" s="1"/>
  <c r="U433" i="1" s="1"/>
  <c r="F433" i="1"/>
  <c r="V432" i="1"/>
  <c r="R432" i="1"/>
  <c r="S432" i="1" s="1"/>
  <c r="T432" i="1" s="1"/>
  <c r="U432" i="1" s="1"/>
  <c r="F432" i="1"/>
  <c r="V431" i="1"/>
  <c r="R431" i="1"/>
  <c r="S431" i="1" s="1"/>
  <c r="T431" i="1" s="1"/>
  <c r="U431" i="1" s="1"/>
  <c r="F431" i="1"/>
  <c r="V430" i="1"/>
  <c r="R430" i="1"/>
  <c r="S430" i="1" s="1"/>
  <c r="T430" i="1" s="1"/>
  <c r="U430" i="1" s="1"/>
  <c r="F430" i="1"/>
  <c r="V429" i="1"/>
  <c r="R429" i="1"/>
  <c r="S429" i="1" s="1"/>
  <c r="T429" i="1" s="1"/>
  <c r="U429" i="1" s="1"/>
  <c r="F429" i="1"/>
  <c r="V428" i="1"/>
  <c r="R428" i="1"/>
  <c r="S428" i="1" s="1"/>
  <c r="T428" i="1" s="1"/>
  <c r="U428" i="1" s="1"/>
  <c r="F428" i="1"/>
  <c r="V427" i="1"/>
  <c r="R427" i="1"/>
  <c r="S427" i="1" s="1"/>
  <c r="T427" i="1" s="1"/>
  <c r="U427" i="1" s="1"/>
  <c r="F427" i="1"/>
  <c r="V426" i="1"/>
  <c r="R426" i="1"/>
  <c r="S426" i="1" s="1"/>
  <c r="T426" i="1" s="1"/>
  <c r="U426" i="1" s="1"/>
  <c r="F426" i="1"/>
  <c r="V425" i="1"/>
  <c r="R425" i="1"/>
  <c r="S425" i="1" s="1"/>
  <c r="T425" i="1" s="1"/>
  <c r="U425" i="1" s="1"/>
  <c r="F425" i="1"/>
  <c r="V424" i="1"/>
  <c r="R424" i="1"/>
  <c r="S424" i="1" s="1"/>
  <c r="T424" i="1" s="1"/>
  <c r="U424" i="1" s="1"/>
  <c r="F424" i="1"/>
  <c r="V423" i="1"/>
  <c r="R423" i="1"/>
  <c r="S423" i="1" s="1"/>
  <c r="T423" i="1" s="1"/>
  <c r="U423" i="1" s="1"/>
  <c r="F423" i="1"/>
  <c r="V422" i="1"/>
  <c r="R422" i="1"/>
  <c r="S422" i="1" s="1"/>
  <c r="T422" i="1" s="1"/>
  <c r="U422" i="1" s="1"/>
  <c r="F422" i="1"/>
  <c r="V421" i="1"/>
  <c r="R421" i="1"/>
  <c r="S421" i="1" s="1"/>
  <c r="T421" i="1" s="1"/>
  <c r="U421" i="1" s="1"/>
  <c r="F421" i="1"/>
  <c r="V420" i="1"/>
  <c r="R420" i="1"/>
  <c r="S420" i="1" s="1"/>
  <c r="T420" i="1" s="1"/>
  <c r="U420" i="1" s="1"/>
  <c r="F420" i="1"/>
  <c r="V419" i="1"/>
  <c r="R419" i="1"/>
  <c r="S419" i="1" s="1"/>
  <c r="T419" i="1" s="1"/>
  <c r="U419" i="1" s="1"/>
  <c r="F419" i="1"/>
  <c r="V418" i="1"/>
  <c r="R418" i="1"/>
  <c r="S418" i="1" s="1"/>
  <c r="T418" i="1" s="1"/>
  <c r="U418" i="1" s="1"/>
  <c r="F418" i="1"/>
  <c r="V417" i="1"/>
  <c r="R417" i="1"/>
  <c r="S417" i="1" s="1"/>
  <c r="T417" i="1" s="1"/>
  <c r="U417" i="1" s="1"/>
  <c r="F417" i="1"/>
  <c r="V416" i="1"/>
  <c r="R416" i="1"/>
  <c r="S416" i="1" s="1"/>
  <c r="T416" i="1" s="1"/>
  <c r="U416" i="1" s="1"/>
  <c r="F416" i="1"/>
  <c r="V415" i="1"/>
  <c r="R415" i="1"/>
  <c r="S415" i="1" s="1"/>
  <c r="T415" i="1" s="1"/>
  <c r="U415" i="1" s="1"/>
  <c r="F415" i="1"/>
  <c r="V414" i="1"/>
  <c r="R414" i="1"/>
  <c r="S414" i="1" s="1"/>
  <c r="T414" i="1" s="1"/>
  <c r="U414" i="1" s="1"/>
  <c r="F414" i="1"/>
  <c r="V413" i="1"/>
  <c r="R413" i="1"/>
  <c r="S413" i="1" s="1"/>
  <c r="T413" i="1" s="1"/>
  <c r="U413" i="1" s="1"/>
  <c r="F413" i="1"/>
  <c r="V412" i="1"/>
  <c r="R412" i="1"/>
  <c r="S412" i="1" s="1"/>
  <c r="T412" i="1" s="1"/>
  <c r="U412" i="1" s="1"/>
  <c r="F412" i="1"/>
  <c r="V411" i="1"/>
  <c r="R411" i="1"/>
  <c r="S411" i="1" s="1"/>
  <c r="T411" i="1" s="1"/>
  <c r="U411" i="1" s="1"/>
  <c r="F411" i="1"/>
  <c r="V410" i="1"/>
  <c r="R410" i="1"/>
  <c r="S410" i="1" s="1"/>
  <c r="T410" i="1" s="1"/>
  <c r="U410" i="1" s="1"/>
  <c r="F410" i="1"/>
  <c r="V409" i="1"/>
  <c r="R409" i="1"/>
  <c r="S409" i="1" s="1"/>
  <c r="T409" i="1" s="1"/>
  <c r="U409" i="1" s="1"/>
  <c r="F409" i="1"/>
  <c r="V408" i="1"/>
  <c r="R408" i="1"/>
  <c r="S408" i="1" s="1"/>
  <c r="T408" i="1" s="1"/>
  <c r="U408" i="1" s="1"/>
  <c r="F408" i="1"/>
  <c r="V407" i="1"/>
  <c r="R407" i="1"/>
  <c r="S407" i="1" s="1"/>
  <c r="T407" i="1" s="1"/>
  <c r="U407" i="1" s="1"/>
  <c r="F407" i="1"/>
  <c r="V406" i="1"/>
  <c r="R406" i="1"/>
  <c r="S406" i="1" s="1"/>
  <c r="T406" i="1" s="1"/>
  <c r="U406" i="1" s="1"/>
  <c r="F406" i="1"/>
  <c r="V405" i="1"/>
  <c r="R405" i="1"/>
  <c r="S405" i="1" s="1"/>
  <c r="T405" i="1" s="1"/>
  <c r="U405" i="1" s="1"/>
  <c r="F405" i="1"/>
  <c r="V404" i="1"/>
  <c r="R404" i="1"/>
  <c r="S404" i="1" s="1"/>
  <c r="T404" i="1" s="1"/>
  <c r="U404" i="1" s="1"/>
  <c r="F404" i="1"/>
  <c r="V403" i="1"/>
  <c r="R403" i="1"/>
  <c r="S403" i="1" s="1"/>
  <c r="T403" i="1" s="1"/>
  <c r="U403" i="1" s="1"/>
  <c r="F403" i="1"/>
  <c r="V402" i="1"/>
  <c r="R402" i="1"/>
  <c r="S402" i="1" s="1"/>
  <c r="T402" i="1" s="1"/>
  <c r="U402" i="1" s="1"/>
  <c r="F402" i="1"/>
  <c r="V401" i="1"/>
  <c r="R401" i="1"/>
  <c r="S401" i="1" s="1"/>
  <c r="T401" i="1" s="1"/>
  <c r="U401" i="1" s="1"/>
  <c r="F401" i="1"/>
  <c r="V400" i="1"/>
  <c r="R400" i="1"/>
  <c r="S400" i="1" s="1"/>
  <c r="T400" i="1" s="1"/>
  <c r="U400" i="1" s="1"/>
  <c r="F400" i="1"/>
  <c r="V399" i="1"/>
  <c r="R399" i="1"/>
  <c r="S399" i="1" s="1"/>
  <c r="T399" i="1" s="1"/>
  <c r="U399" i="1" s="1"/>
  <c r="F399" i="1"/>
  <c r="V398" i="1"/>
  <c r="R398" i="1"/>
  <c r="S398" i="1" s="1"/>
  <c r="T398" i="1" s="1"/>
  <c r="U398" i="1" s="1"/>
  <c r="F398" i="1"/>
  <c r="V397" i="1"/>
  <c r="R397" i="1"/>
  <c r="S397" i="1" s="1"/>
  <c r="T397" i="1" s="1"/>
  <c r="U397" i="1" s="1"/>
  <c r="F397" i="1"/>
  <c r="V396" i="1"/>
  <c r="R396" i="1"/>
  <c r="S396" i="1" s="1"/>
  <c r="T396" i="1" s="1"/>
  <c r="U396" i="1" s="1"/>
  <c r="F396" i="1"/>
  <c r="V395" i="1"/>
  <c r="R395" i="1"/>
  <c r="S395" i="1" s="1"/>
  <c r="T395" i="1" s="1"/>
  <c r="U395" i="1" s="1"/>
  <c r="F395" i="1"/>
  <c r="V394" i="1"/>
  <c r="R394" i="1"/>
  <c r="S394" i="1" s="1"/>
  <c r="T394" i="1" s="1"/>
  <c r="U394" i="1" s="1"/>
  <c r="F394" i="1"/>
  <c r="V393" i="1"/>
  <c r="R393" i="1"/>
  <c r="S393" i="1" s="1"/>
  <c r="T393" i="1" s="1"/>
  <c r="U393" i="1" s="1"/>
  <c r="F393" i="1"/>
  <c r="V392" i="1"/>
  <c r="R392" i="1"/>
  <c r="S392" i="1" s="1"/>
  <c r="T392" i="1" s="1"/>
  <c r="U392" i="1" s="1"/>
  <c r="F392" i="1"/>
  <c r="V391" i="1"/>
  <c r="R391" i="1"/>
  <c r="S391" i="1" s="1"/>
  <c r="T391" i="1" s="1"/>
  <c r="U391" i="1" s="1"/>
  <c r="F391" i="1"/>
  <c r="V390" i="1"/>
  <c r="R390" i="1"/>
  <c r="S390" i="1" s="1"/>
  <c r="T390" i="1" s="1"/>
  <c r="U390" i="1" s="1"/>
  <c r="F390" i="1"/>
  <c r="V389" i="1"/>
  <c r="R389" i="1"/>
  <c r="S389" i="1" s="1"/>
  <c r="T389" i="1" s="1"/>
  <c r="U389" i="1" s="1"/>
  <c r="F389" i="1"/>
  <c r="V388" i="1"/>
  <c r="R388" i="1"/>
  <c r="S388" i="1" s="1"/>
  <c r="T388" i="1" s="1"/>
  <c r="U388" i="1" s="1"/>
  <c r="F388" i="1"/>
  <c r="V387" i="1"/>
  <c r="R387" i="1"/>
  <c r="S387" i="1" s="1"/>
  <c r="T387" i="1" s="1"/>
  <c r="U387" i="1" s="1"/>
  <c r="F387" i="1"/>
  <c r="V386" i="1"/>
  <c r="R386" i="1"/>
  <c r="S386" i="1" s="1"/>
  <c r="T386" i="1" s="1"/>
  <c r="U386" i="1" s="1"/>
  <c r="F386" i="1"/>
  <c r="V385" i="1"/>
  <c r="R385" i="1"/>
  <c r="S385" i="1" s="1"/>
  <c r="T385" i="1" s="1"/>
  <c r="U385" i="1" s="1"/>
  <c r="F385" i="1"/>
  <c r="V384" i="1"/>
  <c r="R384" i="1"/>
  <c r="S384" i="1" s="1"/>
  <c r="T384" i="1" s="1"/>
  <c r="U384" i="1" s="1"/>
  <c r="F384" i="1"/>
  <c r="V383" i="1"/>
  <c r="R383" i="1"/>
  <c r="S383" i="1" s="1"/>
  <c r="T383" i="1" s="1"/>
  <c r="U383" i="1" s="1"/>
  <c r="F383" i="1"/>
  <c r="V382" i="1"/>
  <c r="R382" i="1"/>
  <c r="S382" i="1" s="1"/>
  <c r="T382" i="1" s="1"/>
  <c r="U382" i="1" s="1"/>
  <c r="F382" i="1"/>
  <c r="V381" i="1"/>
  <c r="R381" i="1"/>
  <c r="S381" i="1" s="1"/>
  <c r="T381" i="1" s="1"/>
  <c r="U381" i="1" s="1"/>
  <c r="F381" i="1"/>
  <c r="V380" i="1"/>
  <c r="R380" i="1"/>
  <c r="S380" i="1" s="1"/>
  <c r="T380" i="1" s="1"/>
  <c r="U380" i="1" s="1"/>
  <c r="F380" i="1"/>
  <c r="V379" i="1"/>
  <c r="R379" i="1"/>
  <c r="S379" i="1" s="1"/>
  <c r="T379" i="1" s="1"/>
  <c r="U379" i="1" s="1"/>
  <c r="F379" i="1"/>
  <c r="V378" i="1"/>
  <c r="R378" i="1"/>
  <c r="S378" i="1" s="1"/>
  <c r="T378" i="1" s="1"/>
  <c r="U378" i="1" s="1"/>
  <c r="F378" i="1"/>
  <c r="V377" i="1"/>
  <c r="R377" i="1"/>
  <c r="S377" i="1" s="1"/>
  <c r="T377" i="1" s="1"/>
  <c r="U377" i="1" s="1"/>
  <c r="F377" i="1"/>
  <c r="V376" i="1"/>
  <c r="R376" i="1"/>
  <c r="S376" i="1" s="1"/>
  <c r="T376" i="1" s="1"/>
  <c r="U376" i="1" s="1"/>
  <c r="F376" i="1"/>
  <c r="V375" i="1"/>
  <c r="R375" i="1"/>
  <c r="S375" i="1" s="1"/>
  <c r="T375" i="1" s="1"/>
  <c r="U375" i="1" s="1"/>
  <c r="F375" i="1"/>
  <c r="V374" i="1"/>
  <c r="R374" i="1"/>
  <c r="S374" i="1" s="1"/>
  <c r="T374" i="1" s="1"/>
  <c r="U374" i="1" s="1"/>
  <c r="F374" i="1"/>
  <c r="V373" i="1"/>
  <c r="R373" i="1"/>
  <c r="S373" i="1" s="1"/>
  <c r="T373" i="1" s="1"/>
  <c r="U373" i="1" s="1"/>
  <c r="F373" i="1"/>
  <c r="V372" i="1"/>
  <c r="R372" i="1"/>
  <c r="S372" i="1" s="1"/>
  <c r="T372" i="1" s="1"/>
  <c r="U372" i="1" s="1"/>
  <c r="F372" i="1"/>
  <c r="V371" i="1"/>
  <c r="R371" i="1"/>
  <c r="S371" i="1" s="1"/>
  <c r="T371" i="1" s="1"/>
  <c r="U371" i="1" s="1"/>
  <c r="F371" i="1"/>
  <c r="V370" i="1"/>
  <c r="R370" i="1"/>
  <c r="S370" i="1" s="1"/>
  <c r="T370" i="1" s="1"/>
  <c r="U370" i="1" s="1"/>
  <c r="F370" i="1"/>
  <c r="V369" i="1"/>
  <c r="R369" i="1"/>
  <c r="S369" i="1" s="1"/>
  <c r="T369" i="1" s="1"/>
  <c r="U369" i="1" s="1"/>
  <c r="F369" i="1"/>
  <c r="V368" i="1"/>
  <c r="R368" i="1"/>
  <c r="S368" i="1" s="1"/>
  <c r="T368" i="1" s="1"/>
  <c r="U368" i="1" s="1"/>
  <c r="F368" i="1"/>
  <c r="V367" i="1"/>
  <c r="R367" i="1"/>
  <c r="S367" i="1" s="1"/>
  <c r="T367" i="1" s="1"/>
  <c r="U367" i="1" s="1"/>
  <c r="F367" i="1"/>
  <c r="V366" i="1"/>
  <c r="R366" i="1"/>
  <c r="S366" i="1" s="1"/>
  <c r="T366" i="1" s="1"/>
  <c r="U366" i="1" s="1"/>
  <c r="F366" i="1"/>
  <c r="V365" i="1"/>
  <c r="R365" i="1"/>
  <c r="S365" i="1" s="1"/>
  <c r="T365" i="1" s="1"/>
  <c r="U365" i="1" s="1"/>
  <c r="F365" i="1"/>
  <c r="V364" i="1"/>
  <c r="R364" i="1"/>
  <c r="S364" i="1" s="1"/>
  <c r="T364" i="1" s="1"/>
  <c r="U364" i="1" s="1"/>
  <c r="F364" i="1"/>
  <c r="V363" i="1"/>
  <c r="R363" i="1"/>
  <c r="S363" i="1" s="1"/>
  <c r="T363" i="1" s="1"/>
  <c r="U363" i="1" s="1"/>
  <c r="F363" i="1"/>
  <c r="V362" i="1"/>
  <c r="R362" i="1"/>
  <c r="S362" i="1" s="1"/>
  <c r="T362" i="1" s="1"/>
  <c r="U362" i="1" s="1"/>
  <c r="F362" i="1"/>
  <c r="V361" i="1"/>
  <c r="R361" i="1"/>
  <c r="S361" i="1" s="1"/>
  <c r="T361" i="1" s="1"/>
  <c r="U361" i="1" s="1"/>
  <c r="F361" i="1"/>
  <c r="V360" i="1"/>
  <c r="R360" i="1"/>
  <c r="S360" i="1" s="1"/>
  <c r="T360" i="1" s="1"/>
  <c r="U360" i="1" s="1"/>
  <c r="F360" i="1"/>
  <c r="V359" i="1"/>
  <c r="R359" i="1"/>
  <c r="S359" i="1" s="1"/>
  <c r="T359" i="1" s="1"/>
  <c r="U359" i="1" s="1"/>
  <c r="F359" i="1"/>
  <c r="V358" i="1"/>
  <c r="R358" i="1"/>
  <c r="S358" i="1" s="1"/>
  <c r="T358" i="1" s="1"/>
  <c r="U358" i="1" s="1"/>
  <c r="F358" i="1"/>
  <c r="V357" i="1"/>
  <c r="R357" i="1"/>
  <c r="S357" i="1" s="1"/>
  <c r="T357" i="1" s="1"/>
  <c r="U357" i="1" s="1"/>
  <c r="F357" i="1"/>
  <c r="V356" i="1"/>
  <c r="R356" i="1"/>
  <c r="S356" i="1" s="1"/>
  <c r="T356" i="1" s="1"/>
  <c r="U356" i="1" s="1"/>
  <c r="F356" i="1"/>
  <c r="V355" i="1"/>
  <c r="R355" i="1"/>
  <c r="S355" i="1" s="1"/>
  <c r="T355" i="1" s="1"/>
  <c r="U355" i="1" s="1"/>
  <c r="F355" i="1"/>
  <c r="V354" i="1"/>
  <c r="R354" i="1"/>
  <c r="S354" i="1" s="1"/>
  <c r="T354" i="1" s="1"/>
  <c r="U354" i="1" s="1"/>
  <c r="F354" i="1"/>
  <c r="V353" i="1"/>
  <c r="R353" i="1"/>
  <c r="S353" i="1" s="1"/>
  <c r="T353" i="1" s="1"/>
  <c r="U353" i="1" s="1"/>
  <c r="F353" i="1"/>
  <c r="V352" i="1"/>
  <c r="R352" i="1"/>
  <c r="S352" i="1" s="1"/>
  <c r="T352" i="1" s="1"/>
  <c r="U352" i="1" s="1"/>
  <c r="F352" i="1"/>
  <c r="V351" i="1"/>
  <c r="R351" i="1"/>
  <c r="S351" i="1" s="1"/>
  <c r="T351" i="1" s="1"/>
  <c r="U351" i="1" s="1"/>
  <c r="F351" i="1"/>
  <c r="V350" i="1"/>
  <c r="R350" i="1"/>
  <c r="S350" i="1" s="1"/>
  <c r="T350" i="1" s="1"/>
  <c r="U350" i="1" s="1"/>
  <c r="F350" i="1"/>
  <c r="V349" i="1"/>
  <c r="R349" i="1"/>
  <c r="S349" i="1" s="1"/>
  <c r="T349" i="1" s="1"/>
  <c r="U349" i="1" s="1"/>
  <c r="F349" i="1"/>
  <c r="V348" i="1"/>
  <c r="R348" i="1"/>
  <c r="S348" i="1" s="1"/>
  <c r="T348" i="1" s="1"/>
  <c r="U348" i="1" s="1"/>
  <c r="F348" i="1"/>
  <c r="V347" i="1"/>
  <c r="R347" i="1"/>
  <c r="S347" i="1" s="1"/>
  <c r="T347" i="1" s="1"/>
  <c r="U347" i="1" s="1"/>
  <c r="F347" i="1"/>
  <c r="V346" i="1"/>
  <c r="R346" i="1"/>
  <c r="S346" i="1" s="1"/>
  <c r="T346" i="1" s="1"/>
  <c r="U346" i="1" s="1"/>
  <c r="F346" i="1"/>
  <c r="V345" i="1"/>
  <c r="R345" i="1"/>
  <c r="S345" i="1" s="1"/>
  <c r="T345" i="1" s="1"/>
  <c r="U345" i="1" s="1"/>
  <c r="F345" i="1"/>
  <c r="V344" i="1"/>
  <c r="R344" i="1"/>
  <c r="S344" i="1" s="1"/>
  <c r="T344" i="1" s="1"/>
  <c r="U344" i="1" s="1"/>
  <c r="F344" i="1"/>
  <c r="V343" i="1"/>
  <c r="R343" i="1"/>
  <c r="S343" i="1" s="1"/>
  <c r="T343" i="1" s="1"/>
  <c r="U343" i="1" s="1"/>
  <c r="F343" i="1"/>
  <c r="V342" i="1"/>
  <c r="R342" i="1"/>
  <c r="S342" i="1" s="1"/>
  <c r="T342" i="1" s="1"/>
  <c r="U342" i="1" s="1"/>
  <c r="F342" i="1"/>
  <c r="V341" i="1"/>
  <c r="R341" i="1"/>
  <c r="S341" i="1" s="1"/>
  <c r="T341" i="1" s="1"/>
  <c r="U341" i="1" s="1"/>
  <c r="F341" i="1"/>
  <c r="V340" i="1"/>
  <c r="R340" i="1"/>
  <c r="S340" i="1" s="1"/>
  <c r="T340" i="1" s="1"/>
  <c r="U340" i="1" s="1"/>
  <c r="F340" i="1"/>
  <c r="V339" i="1"/>
  <c r="R339" i="1"/>
  <c r="S339" i="1" s="1"/>
  <c r="T339" i="1" s="1"/>
  <c r="U339" i="1" s="1"/>
  <c r="F339" i="1"/>
  <c r="V338" i="1"/>
  <c r="R338" i="1"/>
  <c r="S338" i="1" s="1"/>
  <c r="T338" i="1" s="1"/>
  <c r="U338" i="1" s="1"/>
  <c r="F338" i="1"/>
  <c r="V337" i="1"/>
  <c r="R337" i="1"/>
  <c r="S337" i="1" s="1"/>
  <c r="T337" i="1" s="1"/>
  <c r="U337" i="1" s="1"/>
  <c r="F337" i="1"/>
  <c r="V336" i="1"/>
  <c r="R336" i="1"/>
  <c r="S336" i="1" s="1"/>
  <c r="T336" i="1" s="1"/>
  <c r="U336" i="1" s="1"/>
  <c r="F336" i="1"/>
  <c r="V335" i="1"/>
  <c r="R335" i="1"/>
  <c r="S335" i="1" s="1"/>
  <c r="T335" i="1" s="1"/>
  <c r="U335" i="1" s="1"/>
  <c r="F335" i="1"/>
  <c r="V334" i="1"/>
  <c r="R334" i="1"/>
  <c r="S334" i="1" s="1"/>
  <c r="T334" i="1" s="1"/>
  <c r="U334" i="1" s="1"/>
  <c r="F334" i="1"/>
  <c r="V333" i="1"/>
  <c r="R333" i="1"/>
  <c r="S333" i="1" s="1"/>
  <c r="T333" i="1" s="1"/>
  <c r="U333" i="1" s="1"/>
  <c r="F333" i="1"/>
  <c r="V332" i="1"/>
  <c r="R332" i="1"/>
  <c r="S332" i="1" s="1"/>
  <c r="T332" i="1" s="1"/>
  <c r="U332" i="1" s="1"/>
  <c r="F332" i="1"/>
  <c r="V331" i="1"/>
  <c r="R331" i="1"/>
  <c r="S331" i="1" s="1"/>
  <c r="T331" i="1" s="1"/>
  <c r="U331" i="1" s="1"/>
  <c r="F331" i="1"/>
  <c r="V330" i="1"/>
  <c r="R330" i="1"/>
  <c r="S330" i="1" s="1"/>
  <c r="T330" i="1" s="1"/>
  <c r="U330" i="1" s="1"/>
  <c r="F330" i="1"/>
  <c r="V329" i="1"/>
  <c r="R329" i="1"/>
  <c r="S329" i="1" s="1"/>
  <c r="T329" i="1" s="1"/>
  <c r="U329" i="1" s="1"/>
  <c r="F329" i="1"/>
  <c r="V328" i="1"/>
  <c r="R328" i="1"/>
  <c r="S328" i="1" s="1"/>
  <c r="T328" i="1" s="1"/>
  <c r="U328" i="1" s="1"/>
  <c r="F328" i="1"/>
  <c r="V327" i="1"/>
  <c r="R327" i="1"/>
  <c r="S327" i="1" s="1"/>
  <c r="T327" i="1" s="1"/>
  <c r="U327" i="1" s="1"/>
  <c r="F327" i="1"/>
  <c r="V326" i="1"/>
  <c r="R326" i="1"/>
  <c r="S326" i="1" s="1"/>
  <c r="T326" i="1" s="1"/>
  <c r="U326" i="1" s="1"/>
  <c r="F326" i="1"/>
  <c r="V325" i="1"/>
  <c r="R325" i="1"/>
  <c r="S325" i="1" s="1"/>
  <c r="T325" i="1" s="1"/>
  <c r="U325" i="1" s="1"/>
  <c r="F325" i="1"/>
  <c r="V324" i="1"/>
  <c r="R324" i="1"/>
  <c r="S324" i="1" s="1"/>
  <c r="T324" i="1" s="1"/>
  <c r="U324" i="1" s="1"/>
  <c r="F324" i="1"/>
  <c r="V323" i="1"/>
  <c r="R323" i="1"/>
  <c r="S323" i="1" s="1"/>
  <c r="T323" i="1" s="1"/>
  <c r="U323" i="1" s="1"/>
  <c r="F323" i="1"/>
  <c r="V322" i="1"/>
  <c r="R322" i="1"/>
  <c r="S322" i="1" s="1"/>
  <c r="T322" i="1" s="1"/>
  <c r="U322" i="1" s="1"/>
  <c r="F322" i="1"/>
  <c r="V321" i="1"/>
  <c r="R321" i="1"/>
  <c r="S321" i="1" s="1"/>
  <c r="T321" i="1" s="1"/>
  <c r="U321" i="1" s="1"/>
  <c r="F321" i="1"/>
  <c r="V320" i="1"/>
  <c r="R320" i="1"/>
  <c r="S320" i="1" s="1"/>
  <c r="T320" i="1" s="1"/>
  <c r="U320" i="1" s="1"/>
  <c r="F320" i="1"/>
  <c r="V319" i="1"/>
  <c r="R319" i="1"/>
  <c r="S319" i="1" s="1"/>
  <c r="T319" i="1" s="1"/>
  <c r="U319" i="1" s="1"/>
  <c r="F319" i="1"/>
  <c r="V318" i="1"/>
  <c r="R318" i="1"/>
  <c r="S318" i="1" s="1"/>
  <c r="T318" i="1" s="1"/>
  <c r="U318" i="1" s="1"/>
  <c r="F318" i="1"/>
  <c r="V317" i="1"/>
  <c r="R317" i="1"/>
  <c r="S317" i="1" s="1"/>
  <c r="T317" i="1" s="1"/>
  <c r="U317" i="1" s="1"/>
  <c r="F317" i="1"/>
  <c r="V316" i="1"/>
  <c r="R316" i="1"/>
  <c r="S316" i="1" s="1"/>
  <c r="T316" i="1" s="1"/>
  <c r="U316" i="1" s="1"/>
  <c r="F316" i="1"/>
  <c r="V315" i="1"/>
  <c r="R315" i="1"/>
  <c r="S315" i="1" s="1"/>
  <c r="T315" i="1" s="1"/>
  <c r="U315" i="1" s="1"/>
  <c r="F315" i="1"/>
  <c r="V314" i="1"/>
  <c r="R314" i="1"/>
  <c r="S314" i="1" s="1"/>
  <c r="T314" i="1" s="1"/>
  <c r="U314" i="1" s="1"/>
  <c r="F314" i="1"/>
  <c r="V313" i="1"/>
  <c r="R313" i="1"/>
  <c r="S313" i="1" s="1"/>
  <c r="T313" i="1" s="1"/>
  <c r="U313" i="1" s="1"/>
  <c r="F313" i="1"/>
  <c r="V312" i="1"/>
  <c r="R312" i="1"/>
  <c r="S312" i="1" s="1"/>
  <c r="T312" i="1" s="1"/>
  <c r="U312" i="1" s="1"/>
  <c r="F312" i="1"/>
  <c r="V311" i="1"/>
  <c r="R311" i="1"/>
  <c r="S311" i="1" s="1"/>
  <c r="T311" i="1" s="1"/>
  <c r="U311" i="1" s="1"/>
  <c r="F311" i="1"/>
  <c r="V310" i="1"/>
  <c r="R310" i="1"/>
  <c r="S310" i="1" s="1"/>
  <c r="T310" i="1" s="1"/>
  <c r="U310" i="1" s="1"/>
  <c r="F310" i="1"/>
  <c r="V309" i="1"/>
  <c r="R309" i="1"/>
  <c r="S309" i="1" s="1"/>
  <c r="T309" i="1" s="1"/>
  <c r="U309" i="1" s="1"/>
  <c r="F309" i="1"/>
  <c r="V308" i="1"/>
  <c r="R308" i="1"/>
  <c r="S308" i="1" s="1"/>
  <c r="T308" i="1" s="1"/>
  <c r="U308" i="1" s="1"/>
  <c r="F308" i="1"/>
  <c r="V307" i="1"/>
  <c r="R307" i="1"/>
  <c r="S307" i="1" s="1"/>
  <c r="T307" i="1" s="1"/>
  <c r="U307" i="1" s="1"/>
  <c r="F307" i="1"/>
  <c r="V306" i="1"/>
  <c r="R306" i="1"/>
  <c r="S306" i="1" s="1"/>
  <c r="T306" i="1" s="1"/>
  <c r="U306" i="1" s="1"/>
  <c r="F306" i="1"/>
  <c r="V305" i="1"/>
  <c r="R305" i="1"/>
  <c r="S305" i="1" s="1"/>
  <c r="T305" i="1" s="1"/>
  <c r="U305" i="1" s="1"/>
  <c r="F305" i="1"/>
  <c r="V304" i="1"/>
  <c r="R304" i="1"/>
  <c r="S304" i="1" s="1"/>
  <c r="T304" i="1" s="1"/>
  <c r="U304" i="1" s="1"/>
  <c r="F304" i="1"/>
  <c r="V303" i="1"/>
  <c r="R303" i="1"/>
  <c r="S303" i="1" s="1"/>
  <c r="T303" i="1" s="1"/>
  <c r="U303" i="1" s="1"/>
  <c r="F303" i="1"/>
  <c r="V302" i="1"/>
  <c r="R302" i="1"/>
  <c r="S302" i="1" s="1"/>
  <c r="T302" i="1" s="1"/>
  <c r="U302" i="1" s="1"/>
  <c r="F302" i="1"/>
  <c r="V301" i="1"/>
  <c r="R301" i="1"/>
  <c r="S301" i="1" s="1"/>
  <c r="T301" i="1" s="1"/>
  <c r="U301" i="1" s="1"/>
  <c r="F301" i="1"/>
  <c r="V300" i="1"/>
  <c r="R300" i="1"/>
  <c r="S300" i="1" s="1"/>
  <c r="T300" i="1" s="1"/>
  <c r="U300" i="1" s="1"/>
  <c r="F300" i="1"/>
  <c r="V299" i="1"/>
  <c r="R299" i="1"/>
  <c r="S299" i="1" s="1"/>
  <c r="T299" i="1" s="1"/>
  <c r="U299" i="1" s="1"/>
  <c r="F299" i="1"/>
  <c r="V298" i="1"/>
  <c r="R298" i="1"/>
  <c r="S298" i="1" s="1"/>
  <c r="T298" i="1" s="1"/>
  <c r="U298" i="1" s="1"/>
  <c r="F298" i="1"/>
  <c r="V297" i="1"/>
  <c r="R297" i="1"/>
  <c r="S297" i="1" s="1"/>
  <c r="T297" i="1" s="1"/>
  <c r="U297" i="1" s="1"/>
  <c r="F297" i="1"/>
  <c r="V296" i="1"/>
  <c r="R296" i="1"/>
  <c r="S296" i="1" s="1"/>
  <c r="T296" i="1" s="1"/>
  <c r="U296" i="1" s="1"/>
  <c r="F296" i="1"/>
  <c r="V295" i="1"/>
  <c r="R295" i="1"/>
  <c r="S295" i="1" s="1"/>
  <c r="T295" i="1" s="1"/>
  <c r="U295" i="1" s="1"/>
  <c r="F295" i="1"/>
  <c r="V294" i="1"/>
  <c r="R294" i="1"/>
  <c r="S294" i="1" s="1"/>
  <c r="T294" i="1" s="1"/>
  <c r="U294" i="1" s="1"/>
  <c r="F294" i="1"/>
  <c r="V293" i="1"/>
  <c r="R293" i="1"/>
  <c r="S293" i="1" s="1"/>
  <c r="T293" i="1" s="1"/>
  <c r="U293" i="1" s="1"/>
  <c r="F293" i="1"/>
  <c r="V292" i="1"/>
  <c r="R292" i="1"/>
  <c r="S292" i="1" s="1"/>
  <c r="T292" i="1" s="1"/>
  <c r="U292" i="1" s="1"/>
  <c r="F292" i="1"/>
  <c r="V291" i="1"/>
  <c r="R291" i="1"/>
  <c r="S291" i="1" s="1"/>
  <c r="T291" i="1" s="1"/>
  <c r="U291" i="1" s="1"/>
  <c r="F291" i="1"/>
  <c r="V290" i="1"/>
  <c r="R290" i="1"/>
  <c r="S290" i="1" s="1"/>
  <c r="T290" i="1" s="1"/>
  <c r="U290" i="1" s="1"/>
  <c r="F290" i="1"/>
  <c r="V289" i="1"/>
  <c r="R289" i="1"/>
  <c r="S289" i="1" s="1"/>
  <c r="T289" i="1" s="1"/>
  <c r="U289" i="1" s="1"/>
  <c r="F289" i="1"/>
  <c r="V288" i="1"/>
  <c r="R288" i="1"/>
  <c r="S288" i="1" s="1"/>
  <c r="T288" i="1" s="1"/>
  <c r="U288" i="1" s="1"/>
  <c r="F288" i="1"/>
  <c r="V287" i="1"/>
  <c r="R287" i="1"/>
  <c r="S287" i="1" s="1"/>
  <c r="T287" i="1" s="1"/>
  <c r="U287" i="1" s="1"/>
  <c r="F287" i="1"/>
  <c r="V286" i="1"/>
  <c r="R286" i="1"/>
  <c r="S286" i="1" s="1"/>
  <c r="T286" i="1" s="1"/>
  <c r="U286" i="1" s="1"/>
  <c r="F286" i="1"/>
  <c r="V285" i="1"/>
  <c r="R285" i="1"/>
  <c r="S285" i="1" s="1"/>
  <c r="T285" i="1" s="1"/>
  <c r="U285" i="1" s="1"/>
  <c r="F285" i="1"/>
  <c r="V284" i="1"/>
  <c r="R284" i="1"/>
  <c r="S284" i="1" s="1"/>
  <c r="T284" i="1" s="1"/>
  <c r="U284" i="1" s="1"/>
  <c r="F284" i="1"/>
  <c r="V283" i="1"/>
  <c r="R283" i="1"/>
  <c r="S283" i="1" s="1"/>
  <c r="T283" i="1" s="1"/>
  <c r="U283" i="1" s="1"/>
  <c r="F283" i="1"/>
  <c r="V282" i="1"/>
  <c r="R282" i="1"/>
  <c r="S282" i="1" s="1"/>
  <c r="T282" i="1" s="1"/>
  <c r="U282" i="1" s="1"/>
  <c r="F282" i="1"/>
  <c r="V281" i="1"/>
  <c r="R281" i="1"/>
  <c r="S281" i="1" s="1"/>
  <c r="T281" i="1" s="1"/>
  <c r="U281" i="1" s="1"/>
  <c r="F281" i="1"/>
  <c r="V280" i="1"/>
  <c r="R280" i="1"/>
  <c r="S280" i="1" s="1"/>
  <c r="T280" i="1" s="1"/>
  <c r="U280" i="1" s="1"/>
  <c r="F280" i="1"/>
  <c r="V279" i="1"/>
  <c r="R279" i="1"/>
  <c r="S279" i="1" s="1"/>
  <c r="T279" i="1" s="1"/>
  <c r="U279" i="1" s="1"/>
  <c r="F279" i="1"/>
  <c r="V278" i="1"/>
  <c r="R278" i="1"/>
  <c r="S278" i="1" s="1"/>
  <c r="T278" i="1" s="1"/>
  <c r="U278" i="1" s="1"/>
  <c r="F278" i="1"/>
  <c r="V277" i="1"/>
  <c r="R277" i="1"/>
  <c r="S277" i="1" s="1"/>
  <c r="T277" i="1" s="1"/>
  <c r="U277" i="1" s="1"/>
  <c r="F277" i="1"/>
  <c r="V276" i="1"/>
  <c r="R276" i="1"/>
  <c r="S276" i="1" s="1"/>
  <c r="T276" i="1" s="1"/>
  <c r="U276" i="1" s="1"/>
  <c r="F276" i="1"/>
  <c r="V275" i="1"/>
  <c r="R275" i="1"/>
  <c r="S275" i="1" s="1"/>
  <c r="T275" i="1" s="1"/>
  <c r="U275" i="1" s="1"/>
  <c r="F275" i="1"/>
  <c r="V274" i="1"/>
  <c r="R274" i="1"/>
  <c r="S274" i="1" s="1"/>
  <c r="T274" i="1" s="1"/>
  <c r="U274" i="1" s="1"/>
  <c r="F274" i="1"/>
  <c r="V273" i="1"/>
  <c r="R273" i="1"/>
  <c r="S273" i="1" s="1"/>
  <c r="T273" i="1" s="1"/>
  <c r="U273" i="1" s="1"/>
  <c r="F273" i="1"/>
  <c r="V272" i="1"/>
  <c r="R272" i="1"/>
  <c r="S272" i="1" s="1"/>
  <c r="T272" i="1" s="1"/>
  <c r="U272" i="1" s="1"/>
  <c r="F272" i="1"/>
  <c r="V271" i="1"/>
  <c r="R271" i="1"/>
  <c r="S271" i="1" s="1"/>
  <c r="T271" i="1" s="1"/>
  <c r="U271" i="1" s="1"/>
  <c r="F271" i="1"/>
  <c r="V270" i="1"/>
  <c r="R270" i="1"/>
  <c r="S270" i="1" s="1"/>
  <c r="T270" i="1" s="1"/>
  <c r="U270" i="1" s="1"/>
  <c r="F270" i="1"/>
  <c r="V269" i="1"/>
  <c r="R269" i="1"/>
  <c r="S269" i="1" s="1"/>
  <c r="T269" i="1" s="1"/>
  <c r="U269" i="1" s="1"/>
  <c r="F269" i="1"/>
  <c r="V268" i="1"/>
  <c r="R268" i="1"/>
  <c r="S268" i="1" s="1"/>
  <c r="T268" i="1" s="1"/>
  <c r="U268" i="1" s="1"/>
  <c r="F268" i="1"/>
  <c r="V267" i="1"/>
  <c r="R267" i="1"/>
  <c r="S267" i="1" s="1"/>
  <c r="T267" i="1" s="1"/>
  <c r="U267" i="1" s="1"/>
  <c r="F267" i="1"/>
  <c r="V266" i="1"/>
  <c r="R266" i="1"/>
  <c r="S266" i="1" s="1"/>
  <c r="T266" i="1" s="1"/>
  <c r="U266" i="1" s="1"/>
  <c r="F266" i="1"/>
  <c r="V265" i="1"/>
  <c r="R265" i="1"/>
  <c r="S265" i="1" s="1"/>
  <c r="T265" i="1" s="1"/>
  <c r="U265" i="1" s="1"/>
  <c r="F265" i="1"/>
  <c r="V264" i="1"/>
  <c r="R264" i="1"/>
  <c r="S264" i="1" s="1"/>
  <c r="T264" i="1" s="1"/>
  <c r="U264" i="1" s="1"/>
  <c r="F264" i="1"/>
  <c r="V263" i="1"/>
  <c r="R263" i="1"/>
  <c r="S263" i="1" s="1"/>
  <c r="T263" i="1" s="1"/>
  <c r="U263" i="1" s="1"/>
  <c r="F263" i="1"/>
  <c r="V262" i="1"/>
  <c r="R262" i="1"/>
  <c r="S262" i="1" s="1"/>
  <c r="T262" i="1" s="1"/>
  <c r="U262" i="1" s="1"/>
  <c r="F262" i="1"/>
  <c r="V261" i="1"/>
  <c r="R261" i="1"/>
  <c r="S261" i="1" s="1"/>
  <c r="T261" i="1" s="1"/>
  <c r="U261" i="1" s="1"/>
  <c r="F261" i="1"/>
  <c r="V260" i="1"/>
  <c r="R260" i="1"/>
  <c r="S260" i="1" s="1"/>
  <c r="T260" i="1" s="1"/>
  <c r="U260" i="1" s="1"/>
  <c r="F260" i="1"/>
  <c r="V259" i="1"/>
  <c r="R259" i="1"/>
  <c r="S259" i="1" s="1"/>
  <c r="T259" i="1" s="1"/>
  <c r="U259" i="1" s="1"/>
  <c r="F259" i="1"/>
  <c r="V258" i="1"/>
  <c r="R258" i="1"/>
  <c r="S258" i="1" s="1"/>
  <c r="T258" i="1" s="1"/>
  <c r="U258" i="1" s="1"/>
  <c r="F258" i="1"/>
  <c r="V257" i="1"/>
  <c r="R257" i="1"/>
  <c r="S257" i="1" s="1"/>
  <c r="T257" i="1" s="1"/>
  <c r="U257" i="1" s="1"/>
  <c r="F257" i="1"/>
  <c r="V256" i="1"/>
  <c r="R256" i="1"/>
  <c r="S256" i="1" s="1"/>
  <c r="T256" i="1" s="1"/>
  <c r="U256" i="1" s="1"/>
  <c r="F256" i="1"/>
  <c r="V255" i="1"/>
  <c r="R255" i="1"/>
  <c r="S255" i="1" s="1"/>
  <c r="T255" i="1" s="1"/>
  <c r="U255" i="1" s="1"/>
  <c r="F255" i="1"/>
  <c r="V254" i="1"/>
  <c r="R254" i="1"/>
  <c r="S254" i="1" s="1"/>
  <c r="T254" i="1" s="1"/>
  <c r="U254" i="1" s="1"/>
  <c r="F254" i="1"/>
  <c r="V253" i="1"/>
  <c r="R253" i="1"/>
  <c r="S253" i="1" s="1"/>
  <c r="T253" i="1" s="1"/>
  <c r="U253" i="1" s="1"/>
  <c r="F253" i="1"/>
  <c r="V252" i="1"/>
  <c r="R252" i="1"/>
  <c r="S252" i="1" s="1"/>
  <c r="T252" i="1" s="1"/>
  <c r="U252" i="1" s="1"/>
  <c r="F252" i="1"/>
  <c r="V251" i="1"/>
  <c r="R251" i="1"/>
  <c r="S251" i="1" s="1"/>
  <c r="T251" i="1" s="1"/>
  <c r="U251" i="1" s="1"/>
  <c r="F251" i="1"/>
  <c r="V250" i="1"/>
  <c r="R250" i="1"/>
  <c r="S250" i="1" s="1"/>
  <c r="T250" i="1" s="1"/>
  <c r="U250" i="1" s="1"/>
  <c r="F250" i="1"/>
  <c r="V249" i="1"/>
  <c r="R249" i="1"/>
  <c r="S249" i="1" s="1"/>
  <c r="T249" i="1" s="1"/>
  <c r="U249" i="1" s="1"/>
  <c r="F249" i="1"/>
  <c r="V248" i="1"/>
  <c r="R248" i="1"/>
  <c r="S248" i="1" s="1"/>
  <c r="T248" i="1" s="1"/>
  <c r="U248" i="1" s="1"/>
  <c r="F248" i="1"/>
  <c r="V247" i="1"/>
  <c r="R247" i="1"/>
  <c r="S247" i="1" s="1"/>
  <c r="T247" i="1" s="1"/>
  <c r="U247" i="1" s="1"/>
  <c r="F247" i="1"/>
  <c r="V246" i="1"/>
  <c r="R246" i="1"/>
  <c r="S246" i="1" s="1"/>
  <c r="T246" i="1" s="1"/>
  <c r="U246" i="1" s="1"/>
  <c r="F246" i="1"/>
  <c r="V245" i="1"/>
  <c r="R245" i="1"/>
  <c r="S245" i="1" s="1"/>
  <c r="T245" i="1" s="1"/>
  <c r="U245" i="1" s="1"/>
  <c r="F245" i="1"/>
  <c r="V244" i="1"/>
  <c r="R244" i="1"/>
  <c r="S244" i="1" s="1"/>
  <c r="T244" i="1" s="1"/>
  <c r="U244" i="1" s="1"/>
  <c r="F244" i="1"/>
  <c r="V243" i="1"/>
  <c r="R243" i="1"/>
  <c r="S243" i="1" s="1"/>
  <c r="T243" i="1" s="1"/>
  <c r="U243" i="1" s="1"/>
  <c r="F243" i="1"/>
  <c r="V242" i="1"/>
  <c r="R242" i="1"/>
  <c r="S242" i="1" s="1"/>
  <c r="T242" i="1" s="1"/>
  <c r="U242" i="1" s="1"/>
  <c r="F242" i="1"/>
  <c r="V241" i="1"/>
  <c r="R241" i="1"/>
  <c r="S241" i="1" s="1"/>
  <c r="T241" i="1" s="1"/>
  <c r="U241" i="1" s="1"/>
  <c r="F241" i="1"/>
  <c r="V240" i="1"/>
  <c r="R240" i="1"/>
  <c r="S240" i="1" s="1"/>
  <c r="T240" i="1" s="1"/>
  <c r="U240" i="1" s="1"/>
  <c r="F240" i="1"/>
  <c r="V239" i="1"/>
  <c r="R239" i="1"/>
  <c r="S239" i="1" s="1"/>
  <c r="T239" i="1" s="1"/>
  <c r="U239" i="1" s="1"/>
  <c r="F239" i="1"/>
  <c r="V238" i="1"/>
  <c r="R238" i="1"/>
  <c r="S238" i="1" s="1"/>
  <c r="T238" i="1" s="1"/>
  <c r="U238" i="1" s="1"/>
  <c r="F238" i="1"/>
  <c r="V237" i="1"/>
  <c r="R237" i="1"/>
  <c r="S237" i="1" s="1"/>
  <c r="T237" i="1" s="1"/>
  <c r="U237" i="1" s="1"/>
  <c r="F237" i="1"/>
  <c r="V236" i="1"/>
  <c r="R236" i="1"/>
  <c r="S236" i="1" s="1"/>
  <c r="T236" i="1" s="1"/>
  <c r="U236" i="1" s="1"/>
  <c r="F236" i="1"/>
  <c r="V235" i="1"/>
  <c r="R235" i="1"/>
  <c r="S235" i="1" s="1"/>
  <c r="T235" i="1" s="1"/>
  <c r="U235" i="1" s="1"/>
  <c r="F235" i="1"/>
  <c r="V234" i="1"/>
  <c r="R234" i="1"/>
  <c r="S234" i="1" s="1"/>
  <c r="T234" i="1" s="1"/>
  <c r="U234" i="1" s="1"/>
  <c r="F234" i="1"/>
  <c r="V233" i="1"/>
  <c r="R233" i="1"/>
  <c r="S233" i="1" s="1"/>
  <c r="T233" i="1" s="1"/>
  <c r="U233" i="1" s="1"/>
  <c r="F233" i="1"/>
  <c r="V232" i="1"/>
  <c r="R232" i="1"/>
  <c r="S232" i="1" s="1"/>
  <c r="T232" i="1" s="1"/>
  <c r="U232" i="1" s="1"/>
  <c r="F232" i="1"/>
  <c r="V231" i="1"/>
  <c r="R231" i="1"/>
  <c r="S231" i="1" s="1"/>
  <c r="T231" i="1" s="1"/>
  <c r="U231" i="1" s="1"/>
  <c r="F231" i="1"/>
  <c r="V230" i="1"/>
  <c r="R230" i="1"/>
  <c r="S230" i="1" s="1"/>
  <c r="T230" i="1" s="1"/>
  <c r="U230" i="1" s="1"/>
  <c r="F230" i="1"/>
  <c r="V229" i="1"/>
  <c r="R229" i="1"/>
  <c r="S229" i="1" s="1"/>
  <c r="T229" i="1" s="1"/>
  <c r="U229" i="1" s="1"/>
  <c r="F229" i="1"/>
  <c r="V228" i="1"/>
  <c r="R228" i="1"/>
  <c r="S228" i="1" s="1"/>
  <c r="T228" i="1" s="1"/>
  <c r="U228" i="1" s="1"/>
  <c r="F228" i="1"/>
  <c r="V227" i="1"/>
  <c r="R227" i="1"/>
  <c r="S227" i="1" s="1"/>
  <c r="T227" i="1" s="1"/>
  <c r="U227" i="1" s="1"/>
  <c r="F227" i="1"/>
  <c r="V226" i="1"/>
  <c r="R226" i="1"/>
  <c r="S226" i="1" s="1"/>
  <c r="T226" i="1" s="1"/>
  <c r="U226" i="1" s="1"/>
  <c r="F226" i="1"/>
  <c r="V225" i="1"/>
  <c r="R225" i="1"/>
  <c r="S225" i="1" s="1"/>
  <c r="T225" i="1" s="1"/>
  <c r="U225" i="1" s="1"/>
  <c r="F225" i="1"/>
  <c r="V224" i="1"/>
  <c r="R224" i="1"/>
  <c r="S224" i="1" s="1"/>
  <c r="T224" i="1" s="1"/>
  <c r="U224" i="1" s="1"/>
  <c r="F224" i="1"/>
  <c r="V223" i="1"/>
  <c r="R223" i="1"/>
  <c r="S223" i="1" s="1"/>
  <c r="T223" i="1" s="1"/>
  <c r="U223" i="1" s="1"/>
  <c r="F223" i="1"/>
  <c r="V222" i="1"/>
  <c r="R222" i="1"/>
  <c r="S222" i="1" s="1"/>
  <c r="T222" i="1" s="1"/>
  <c r="U222" i="1" s="1"/>
  <c r="F222" i="1"/>
  <c r="V221" i="1"/>
  <c r="R221" i="1"/>
  <c r="S221" i="1" s="1"/>
  <c r="T221" i="1" s="1"/>
  <c r="U221" i="1" s="1"/>
  <c r="F221" i="1"/>
  <c r="V220" i="1"/>
  <c r="R220" i="1"/>
  <c r="S220" i="1" s="1"/>
  <c r="T220" i="1" s="1"/>
  <c r="U220" i="1" s="1"/>
  <c r="F220" i="1"/>
  <c r="V219" i="1"/>
  <c r="R219" i="1"/>
  <c r="S219" i="1" s="1"/>
  <c r="T219" i="1" s="1"/>
  <c r="U219" i="1" s="1"/>
  <c r="F219" i="1"/>
  <c r="V218" i="1"/>
  <c r="R218" i="1"/>
  <c r="S218" i="1" s="1"/>
  <c r="T218" i="1" s="1"/>
  <c r="U218" i="1" s="1"/>
  <c r="F218" i="1"/>
  <c r="V217" i="1"/>
  <c r="R217" i="1"/>
  <c r="S217" i="1" s="1"/>
  <c r="T217" i="1" s="1"/>
  <c r="U217" i="1" s="1"/>
  <c r="F217" i="1"/>
  <c r="V216" i="1"/>
  <c r="R216" i="1"/>
  <c r="S216" i="1" s="1"/>
  <c r="T216" i="1" s="1"/>
  <c r="U216" i="1" s="1"/>
  <c r="F216" i="1"/>
  <c r="V215" i="1"/>
  <c r="R215" i="1"/>
  <c r="S215" i="1" s="1"/>
  <c r="T215" i="1" s="1"/>
  <c r="U215" i="1" s="1"/>
  <c r="F215" i="1"/>
  <c r="V214" i="1"/>
  <c r="R214" i="1"/>
  <c r="S214" i="1" s="1"/>
  <c r="T214" i="1" s="1"/>
  <c r="U214" i="1" s="1"/>
  <c r="F214" i="1"/>
  <c r="V213" i="1"/>
  <c r="R213" i="1"/>
  <c r="S213" i="1" s="1"/>
  <c r="T213" i="1" s="1"/>
  <c r="U213" i="1" s="1"/>
  <c r="F213" i="1"/>
  <c r="V212" i="1"/>
  <c r="R212" i="1"/>
  <c r="S212" i="1" s="1"/>
  <c r="T212" i="1" s="1"/>
  <c r="U212" i="1" s="1"/>
  <c r="F212" i="1"/>
  <c r="V211" i="1"/>
  <c r="R211" i="1"/>
  <c r="S211" i="1" s="1"/>
  <c r="T211" i="1" s="1"/>
  <c r="U211" i="1" s="1"/>
  <c r="F211" i="1"/>
  <c r="V210" i="1"/>
  <c r="R210" i="1"/>
  <c r="S210" i="1" s="1"/>
  <c r="T210" i="1" s="1"/>
  <c r="U210" i="1" s="1"/>
  <c r="F210" i="1"/>
  <c r="V209" i="1"/>
  <c r="R209" i="1"/>
  <c r="S209" i="1" s="1"/>
  <c r="T209" i="1" s="1"/>
  <c r="U209" i="1" s="1"/>
  <c r="F209" i="1"/>
  <c r="V208" i="1"/>
  <c r="R208" i="1"/>
  <c r="S208" i="1" s="1"/>
  <c r="T208" i="1" s="1"/>
  <c r="U208" i="1" s="1"/>
  <c r="F208" i="1"/>
  <c r="V207" i="1"/>
  <c r="R207" i="1"/>
  <c r="S207" i="1" s="1"/>
  <c r="T207" i="1" s="1"/>
  <c r="U207" i="1" s="1"/>
  <c r="F207" i="1"/>
  <c r="V206" i="1"/>
  <c r="R206" i="1"/>
  <c r="S206" i="1" s="1"/>
  <c r="T206" i="1" s="1"/>
  <c r="U206" i="1" s="1"/>
  <c r="F206" i="1"/>
  <c r="V205" i="1"/>
  <c r="R205" i="1"/>
  <c r="S205" i="1" s="1"/>
  <c r="T205" i="1" s="1"/>
  <c r="U205" i="1" s="1"/>
  <c r="F205" i="1"/>
  <c r="V204" i="1"/>
  <c r="R204" i="1"/>
  <c r="S204" i="1" s="1"/>
  <c r="T204" i="1" s="1"/>
  <c r="U204" i="1" s="1"/>
  <c r="F204" i="1"/>
  <c r="V203" i="1"/>
  <c r="R203" i="1"/>
  <c r="S203" i="1" s="1"/>
  <c r="T203" i="1" s="1"/>
  <c r="U203" i="1" s="1"/>
  <c r="F203" i="1"/>
  <c r="V202" i="1"/>
  <c r="R202" i="1"/>
  <c r="S202" i="1" s="1"/>
  <c r="T202" i="1" s="1"/>
  <c r="U202" i="1" s="1"/>
  <c r="F202" i="1"/>
  <c r="V201" i="1"/>
  <c r="R201" i="1"/>
  <c r="S201" i="1" s="1"/>
  <c r="T201" i="1" s="1"/>
  <c r="U201" i="1" s="1"/>
  <c r="F201" i="1"/>
  <c r="V200" i="1"/>
  <c r="R200" i="1"/>
  <c r="S200" i="1" s="1"/>
  <c r="T200" i="1" s="1"/>
  <c r="U200" i="1" s="1"/>
  <c r="F200" i="1"/>
  <c r="V199" i="1"/>
  <c r="R199" i="1"/>
  <c r="S199" i="1" s="1"/>
  <c r="T199" i="1" s="1"/>
  <c r="U199" i="1" s="1"/>
  <c r="F199" i="1"/>
  <c r="V198" i="1"/>
  <c r="R198" i="1"/>
  <c r="S198" i="1" s="1"/>
  <c r="T198" i="1" s="1"/>
  <c r="U198" i="1" s="1"/>
  <c r="F198" i="1"/>
  <c r="V197" i="1"/>
  <c r="R197" i="1"/>
  <c r="S197" i="1" s="1"/>
  <c r="T197" i="1" s="1"/>
  <c r="U197" i="1" s="1"/>
  <c r="F197" i="1"/>
  <c r="V196" i="1"/>
  <c r="R196" i="1"/>
  <c r="S196" i="1" s="1"/>
  <c r="T196" i="1" s="1"/>
  <c r="U196" i="1" s="1"/>
  <c r="F196" i="1"/>
  <c r="V195" i="1"/>
  <c r="R195" i="1"/>
  <c r="S195" i="1" s="1"/>
  <c r="T195" i="1" s="1"/>
  <c r="U195" i="1" s="1"/>
  <c r="F195" i="1"/>
  <c r="V194" i="1"/>
  <c r="R194" i="1"/>
  <c r="S194" i="1" s="1"/>
  <c r="T194" i="1" s="1"/>
  <c r="U194" i="1" s="1"/>
  <c r="F194" i="1"/>
  <c r="V193" i="1"/>
  <c r="R193" i="1"/>
  <c r="S193" i="1" s="1"/>
  <c r="T193" i="1" s="1"/>
  <c r="U193" i="1" s="1"/>
  <c r="F193" i="1"/>
  <c r="V192" i="1"/>
  <c r="R192" i="1"/>
  <c r="S192" i="1" s="1"/>
  <c r="T192" i="1" s="1"/>
  <c r="U192" i="1" s="1"/>
  <c r="F192" i="1"/>
  <c r="V191" i="1"/>
  <c r="R191" i="1"/>
  <c r="S191" i="1" s="1"/>
  <c r="T191" i="1" s="1"/>
  <c r="U191" i="1" s="1"/>
  <c r="F191" i="1"/>
  <c r="V190" i="1"/>
  <c r="R190" i="1"/>
  <c r="S190" i="1" s="1"/>
  <c r="T190" i="1" s="1"/>
  <c r="U190" i="1" s="1"/>
  <c r="F190" i="1"/>
  <c r="V189" i="1"/>
  <c r="R189" i="1"/>
  <c r="S189" i="1" s="1"/>
  <c r="T189" i="1" s="1"/>
  <c r="U189" i="1" s="1"/>
  <c r="F189" i="1"/>
  <c r="V188" i="1"/>
  <c r="R188" i="1"/>
  <c r="S188" i="1" s="1"/>
  <c r="T188" i="1" s="1"/>
  <c r="U188" i="1" s="1"/>
  <c r="F188" i="1"/>
  <c r="V187" i="1"/>
  <c r="R187" i="1"/>
  <c r="S187" i="1" s="1"/>
  <c r="T187" i="1" s="1"/>
  <c r="U187" i="1" s="1"/>
  <c r="F187" i="1"/>
  <c r="V186" i="1"/>
  <c r="R186" i="1"/>
  <c r="S186" i="1" s="1"/>
  <c r="T186" i="1" s="1"/>
  <c r="U186" i="1" s="1"/>
  <c r="F186" i="1"/>
  <c r="V185" i="1"/>
  <c r="R185" i="1"/>
  <c r="S185" i="1" s="1"/>
  <c r="T185" i="1" s="1"/>
  <c r="U185" i="1" s="1"/>
  <c r="F185" i="1"/>
  <c r="V184" i="1"/>
  <c r="R184" i="1"/>
  <c r="S184" i="1" s="1"/>
  <c r="T184" i="1" s="1"/>
  <c r="U184" i="1" s="1"/>
  <c r="F184" i="1"/>
  <c r="V183" i="1"/>
  <c r="R183" i="1"/>
  <c r="S183" i="1" s="1"/>
  <c r="T183" i="1" s="1"/>
  <c r="U183" i="1" s="1"/>
  <c r="F183" i="1"/>
  <c r="V182" i="1"/>
  <c r="R182" i="1"/>
  <c r="S182" i="1" s="1"/>
  <c r="T182" i="1" s="1"/>
  <c r="U182" i="1" s="1"/>
  <c r="F182" i="1"/>
  <c r="V181" i="1"/>
  <c r="R181" i="1"/>
  <c r="S181" i="1" s="1"/>
  <c r="T181" i="1" s="1"/>
  <c r="U181" i="1" s="1"/>
  <c r="F181" i="1"/>
  <c r="V180" i="1"/>
  <c r="R180" i="1"/>
  <c r="S180" i="1" s="1"/>
  <c r="T180" i="1" s="1"/>
  <c r="U180" i="1" s="1"/>
  <c r="F180" i="1"/>
  <c r="V179" i="1"/>
  <c r="R179" i="1"/>
  <c r="S179" i="1" s="1"/>
  <c r="T179" i="1" s="1"/>
  <c r="U179" i="1" s="1"/>
  <c r="F179" i="1"/>
  <c r="V178" i="1"/>
  <c r="R178" i="1"/>
  <c r="S178" i="1" s="1"/>
  <c r="T178" i="1" s="1"/>
  <c r="U178" i="1" s="1"/>
  <c r="F178" i="1"/>
  <c r="V177" i="1"/>
  <c r="R177" i="1"/>
  <c r="S177" i="1" s="1"/>
  <c r="T177" i="1" s="1"/>
  <c r="U177" i="1" s="1"/>
  <c r="F177" i="1"/>
  <c r="V176" i="1"/>
  <c r="R176" i="1"/>
  <c r="S176" i="1" s="1"/>
  <c r="T176" i="1" s="1"/>
  <c r="U176" i="1" s="1"/>
  <c r="F176" i="1"/>
  <c r="V175" i="1"/>
  <c r="R175" i="1"/>
  <c r="S175" i="1" s="1"/>
  <c r="T175" i="1" s="1"/>
  <c r="U175" i="1" s="1"/>
  <c r="F175" i="1"/>
  <c r="V174" i="1"/>
  <c r="R174" i="1"/>
  <c r="S174" i="1" s="1"/>
  <c r="T174" i="1" s="1"/>
  <c r="U174" i="1" s="1"/>
  <c r="F174" i="1"/>
  <c r="V173" i="1"/>
  <c r="R173" i="1"/>
  <c r="S173" i="1" s="1"/>
  <c r="T173" i="1" s="1"/>
  <c r="U173" i="1" s="1"/>
  <c r="F173" i="1"/>
  <c r="V172" i="1"/>
  <c r="R172" i="1"/>
  <c r="S172" i="1" s="1"/>
  <c r="T172" i="1" s="1"/>
  <c r="U172" i="1" s="1"/>
  <c r="F172" i="1"/>
  <c r="V171" i="1"/>
  <c r="R171" i="1"/>
  <c r="S171" i="1" s="1"/>
  <c r="T171" i="1" s="1"/>
  <c r="U171" i="1" s="1"/>
  <c r="F171" i="1"/>
  <c r="V170" i="1"/>
  <c r="R170" i="1"/>
  <c r="S170" i="1" s="1"/>
  <c r="T170" i="1" s="1"/>
  <c r="U170" i="1" s="1"/>
  <c r="F170" i="1"/>
  <c r="V169" i="1"/>
  <c r="R169" i="1"/>
  <c r="S169" i="1" s="1"/>
  <c r="T169" i="1" s="1"/>
  <c r="U169" i="1" s="1"/>
  <c r="F169" i="1"/>
  <c r="V168" i="1"/>
  <c r="R168" i="1"/>
  <c r="S168" i="1" s="1"/>
  <c r="T168" i="1" s="1"/>
  <c r="U168" i="1" s="1"/>
  <c r="F168" i="1"/>
  <c r="V167" i="1"/>
  <c r="R167" i="1"/>
  <c r="S167" i="1" s="1"/>
  <c r="T167" i="1" s="1"/>
  <c r="U167" i="1" s="1"/>
  <c r="F167" i="1"/>
  <c r="V166" i="1"/>
  <c r="R166" i="1"/>
  <c r="S166" i="1" s="1"/>
  <c r="T166" i="1" s="1"/>
  <c r="U166" i="1" s="1"/>
  <c r="F166" i="1"/>
  <c r="V165" i="1"/>
  <c r="R165" i="1"/>
  <c r="S165" i="1" s="1"/>
  <c r="T165" i="1" s="1"/>
  <c r="U165" i="1" s="1"/>
  <c r="F165" i="1"/>
  <c r="V164" i="1"/>
  <c r="R164" i="1"/>
  <c r="S164" i="1" s="1"/>
  <c r="T164" i="1" s="1"/>
  <c r="U164" i="1" s="1"/>
  <c r="F164" i="1"/>
  <c r="V163" i="1"/>
  <c r="R163" i="1"/>
  <c r="S163" i="1" s="1"/>
  <c r="T163" i="1" s="1"/>
  <c r="U163" i="1" s="1"/>
  <c r="F163" i="1"/>
  <c r="V162" i="1"/>
  <c r="R162" i="1"/>
  <c r="S162" i="1" s="1"/>
  <c r="T162" i="1" s="1"/>
  <c r="U162" i="1" s="1"/>
  <c r="F162" i="1"/>
  <c r="V161" i="1"/>
  <c r="R161" i="1"/>
  <c r="S161" i="1" s="1"/>
  <c r="T161" i="1" s="1"/>
  <c r="U161" i="1" s="1"/>
  <c r="F161" i="1"/>
  <c r="V160" i="1"/>
  <c r="R160" i="1"/>
  <c r="S160" i="1" s="1"/>
  <c r="T160" i="1" s="1"/>
  <c r="U160" i="1" s="1"/>
  <c r="F160" i="1"/>
  <c r="V159" i="1"/>
  <c r="R159" i="1"/>
  <c r="S159" i="1" s="1"/>
  <c r="T159" i="1" s="1"/>
  <c r="U159" i="1" s="1"/>
  <c r="F159" i="1"/>
  <c r="V158" i="1"/>
  <c r="R158" i="1"/>
  <c r="S158" i="1" s="1"/>
  <c r="T158" i="1" s="1"/>
  <c r="U158" i="1" s="1"/>
  <c r="F158" i="1"/>
  <c r="V157" i="1"/>
  <c r="R157" i="1"/>
  <c r="S157" i="1" s="1"/>
  <c r="T157" i="1" s="1"/>
  <c r="U157" i="1" s="1"/>
  <c r="F157" i="1"/>
  <c r="V156" i="1"/>
  <c r="R156" i="1"/>
  <c r="S156" i="1" s="1"/>
  <c r="T156" i="1" s="1"/>
  <c r="U156" i="1" s="1"/>
  <c r="F156" i="1"/>
  <c r="V155" i="1"/>
  <c r="R155" i="1"/>
  <c r="S155" i="1" s="1"/>
  <c r="T155" i="1" s="1"/>
  <c r="U155" i="1" s="1"/>
  <c r="F155" i="1"/>
  <c r="V154" i="1"/>
  <c r="R154" i="1"/>
  <c r="S154" i="1" s="1"/>
  <c r="T154" i="1" s="1"/>
  <c r="U154" i="1" s="1"/>
  <c r="F154" i="1"/>
  <c r="V153" i="1"/>
  <c r="R153" i="1"/>
  <c r="S153" i="1" s="1"/>
  <c r="T153" i="1" s="1"/>
  <c r="U153" i="1" s="1"/>
  <c r="F153" i="1"/>
  <c r="V152" i="1"/>
  <c r="R152" i="1"/>
  <c r="S152" i="1" s="1"/>
  <c r="T152" i="1" s="1"/>
  <c r="U152" i="1" s="1"/>
  <c r="F152" i="1"/>
  <c r="V151" i="1"/>
  <c r="R151" i="1"/>
  <c r="S151" i="1" s="1"/>
  <c r="T151" i="1" s="1"/>
  <c r="U151" i="1" s="1"/>
  <c r="F151" i="1"/>
  <c r="V150" i="1"/>
  <c r="R150" i="1"/>
  <c r="S150" i="1" s="1"/>
  <c r="T150" i="1" s="1"/>
  <c r="U150" i="1" s="1"/>
  <c r="F150" i="1"/>
  <c r="V149" i="1"/>
  <c r="R149" i="1"/>
  <c r="S149" i="1" s="1"/>
  <c r="T149" i="1" s="1"/>
  <c r="U149" i="1" s="1"/>
  <c r="F149" i="1"/>
  <c r="V148" i="1"/>
  <c r="R148" i="1"/>
  <c r="S148" i="1" s="1"/>
  <c r="T148" i="1" s="1"/>
  <c r="U148" i="1" s="1"/>
  <c r="F148" i="1"/>
  <c r="V147" i="1"/>
  <c r="R147" i="1"/>
  <c r="S147" i="1" s="1"/>
  <c r="T147" i="1" s="1"/>
  <c r="U147" i="1" s="1"/>
  <c r="F147" i="1"/>
  <c r="V146" i="1"/>
  <c r="R146" i="1"/>
  <c r="S146" i="1" s="1"/>
  <c r="T146" i="1" s="1"/>
  <c r="U146" i="1" s="1"/>
  <c r="F146" i="1"/>
  <c r="V145" i="1"/>
  <c r="R145" i="1"/>
  <c r="S145" i="1" s="1"/>
  <c r="T145" i="1" s="1"/>
  <c r="U145" i="1" s="1"/>
  <c r="F145" i="1"/>
  <c r="V144" i="1"/>
  <c r="R144" i="1"/>
  <c r="S144" i="1" s="1"/>
  <c r="T144" i="1" s="1"/>
  <c r="U144" i="1" s="1"/>
  <c r="F144" i="1"/>
  <c r="V143" i="1"/>
  <c r="R143" i="1"/>
  <c r="S143" i="1" s="1"/>
  <c r="T143" i="1" s="1"/>
  <c r="U143" i="1" s="1"/>
  <c r="F143" i="1"/>
  <c r="V142" i="1"/>
  <c r="R142" i="1"/>
  <c r="S142" i="1" s="1"/>
  <c r="T142" i="1" s="1"/>
  <c r="U142" i="1" s="1"/>
  <c r="F142" i="1"/>
  <c r="V141" i="1"/>
  <c r="R141" i="1"/>
  <c r="S141" i="1" s="1"/>
  <c r="T141" i="1" s="1"/>
  <c r="U141" i="1" s="1"/>
  <c r="F141" i="1"/>
  <c r="V140" i="1"/>
  <c r="R140" i="1"/>
  <c r="S140" i="1" s="1"/>
  <c r="T140" i="1" s="1"/>
  <c r="U140" i="1" s="1"/>
  <c r="F140" i="1"/>
  <c r="V139" i="1"/>
  <c r="R139" i="1"/>
  <c r="S139" i="1" s="1"/>
  <c r="T139" i="1" s="1"/>
  <c r="U139" i="1" s="1"/>
  <c r="F139" i="1"/>
  <c r="V138" i="1"/>
  <c r="R138" i="1"/>
  <c r="S138" i="1" s="1"/>
  <c r="T138" i="1" s="1"/>
  <c r="U138" i="1" s="1"/>
  <c r="F138" i="1"/>
  <c r="V137" i="1"/>
  <c r="R137" i="1"/>
  <c r="S137" i="1" s="1"/>
  <c r="T137" i="1" s="1"/>
  <c r="U137" i="1" s="1"/>
  <c r="F137" i="1"/>
  <c r="V136" i="1"/>
  <c r="R136" i="1"/>
  <c r="S136" i="1" s="1"/>
  <c r="T136" i="1" s="1"/>
  <c r="U136" i="1" s="1"/>
  <c r="F136" i="1"/>
  <c r="V135" i="1"/>
  <c r="R135" i="1"/>
  <c r="S135" i="1" s="1"/>
  <c r="T135" i="1" s="1"/>
  <c r="U135" i="1" s="1"/>
  <c r="F135" i="1"/>
  <c r="V134" i="1"/>
  <c r="R134" i="1"/>
  <c r="S134" i="1" s="1"/>
  <c r="T134" i="1" s="1"/>
  <c r="U134" i="1" s="1"/>
  <c r="F134" i="1"/>
  <c r="V133" i="1"/>
  <c r="R133" i="1"/>
  <c r="S133" i="1" s="1"/>
  <c r="T133" i="1" s="1"/>
  <c r="U133" i="1" s="1"/>
  <c r="F133" i="1"/>
  <c r="V132" i="1"/>
  <c r="R132" i="1"/>
  <c r="S132" i="1" s="1"/>
  <c r="T132" i="1" s="1"/>
  <c r="U132" i="1" s="1"/>
  <c r="F132" i="1"/>
  <c r="V131" i="1"/>
  <c r="R131" i="1"/>
  <c r="S131" i="1" s="1"/>
  <c r="T131" i="1" s="1"/>
  <c r="U131" i="1" s="1"/>
  <c r="F131" i="1"/>
  <c r="V130" i="1"/>
  <c r="R130" i="1"/>
  <c r="S130" i="1" s="1"/>
  <c r="T130" i="1" s="1"/>
  <c r="U130" i="1" s="1"/>
  <c r="F130" i="1"/>
  <c r="V129" i="1"/>
  <c r="R129" i="1"/>
  <c r="S129" i="1" s="1"/>
  <c r="T129" i="1" s="1"/>
  <c r="U129" i="1" s="1"/>
  <c r="F129" i="1"/>
  <c r="V128" i="1"/>
  <c r="R128" i="1"/>
  <c r="S128" i="1" s="1"/>
  <c r="T128" i="1" s="1"/>
  <c r="U128" i="1" s="1"/>
  <c r="F128" i="1"/>
  <c r="V127" i="1"/>
  <c r="R127" i="1"/>
  <c r="S127" i="1" s="1"/>
  <c r="T127" i="1" s="1"/>
  <c r="U127" i="1" s="1"/>
  <c r="F127" i="1"/>
  <c r="V126" i="1"/>
  <c r="R126" i="1"/>
  <c r="S126" i="1" s="1"/>
  <c r="T126" i="1" s="1"/>
  <c r="U126" i="1" s="1"/>
  <c r="F126" i="1"/>
  <c r="V125" i="1"/>
  <c r="R125" i="1"/>
  <c r="S125" i="1" s="1"/>
  <c r="T125" i="1" s="1"/>
  <c r="U125" i="1" s="1"/>
  <c r="F125" i="1"/>
  <c r="V124" i="1"/>
  <c r="R124" i="1"/>
  <c r="S124" i="1" s="1"/>
  <c r="T124" i="1" s="1"/>
  <c r="U124" i="1" s="1"/>
  <c r="F124" i="1"/>
  <c r="V123" i="1"/>
  <c r="R123" i="1"/>
  <c r="S123" i="1" s="1"/>
  <c r="T123" i="1" s="1"/>
  <c r="U123" i="1" s="1"/>
  <c r="F123" i="1"/>
  <c r="V122" i="1"/>
  <c r="R122" i="1"/>
  <c r="S122" i="1" s="1"/>
  <c r="T122" i="1" s="1"/>
  <c r="U122" i="1" s="1"/>
  <c r="F122" i="1"/>
  <c r="V121" i="1"/>
  <c r="R121" i="1"/>
  <c r="S121" i="1" s="1"/>
  <c r="T121" i="1" s="1"/>
  <c r="U121" i="1" s="1"/>
  <c r="F121" i="1"/>
  <c r="V120" i="1"/>
  <c r="R120" i="1"/>
  <c r="S120" i="1" s="1"/>
  <c r="T120" i="1" s="1"/>
  <c r="U120" i="1" s="1"/>
  <c r="F120" i="1"/>
  <c r="V119" i="1"/>
  <c r="R119" i="1"/>
  <c r="S119" i="1" s="1"/>
  <c r="T119" i="1" s="1"/>
  <c r="U119" i="1" s="1"/>
  <c r="F119" i="1"/>
  <c r="V118" i="1"/>
  <c r="R118" i="1"/>
  <c r="S118" i="1" s="1"/>
  <c r="T118" i="1" s="1"/>
  <c r="U118" i="1" s="1"/>
  <c r="F118" i="1"/>
  <c r="V117" i="1"/>
  <c r="R117" i="1"/>
  <c r="S117" i="1" s="1"/>
  <c r="T117" i="1" s="1"/>
  <c r="U117" i="1" s="1"/>
  <c r="F117" i="1"/>
  <c r="V116" i="1"/>
  <c r="R116" i="1"/>
  <c r="S116" i="1" s="1"/>
  <c r="T116" i="1" s="1"/>
  <c r="U116" i="1" s="1"/>
  <c r="F116" i="1"/>
  <c r="V115" i="1"/>
  <c r="R115" i="1"/>
  <c r="S115" i="1" s="1"/>
  <c r="T115" i="1" s="1"/>
  <c r="U115" i="1" s="1"/>
  <c r="F115" i="1"/>
  <c r="V114" i="1"/>
  <c r="R114" i="1"/>
  <c r="S114" i="1" s="1"/>
  <c r="T114" i="1" s="1"/>
  <c r="U114" i="1" s="1"/>
  <c r="F114" i="1"/>
  <c r="V113" i="1"/>
  <c r="R113" i="1"/>
  <c r="S113" i="1" s="1"/>
  <c r="T113" i="1" s="1"/>
  <c r="U113" i="1" s="1"/>
  <c r="F113" i="1"/>
  <c r="V112" i="1"/>
  <c r="R112" i="1"/>
  <c r="S112" i="1" s="1"/>
  <c r="T112" i="1" s="1"/>
  <c r="U112" i="1" s="1"/>
  <c r="F112" i="1"/>
  <c r="V111" i="1"/>
  <c r="R111" i="1"/>
  <c r="S111" i="1" s="1"/>
  <c r="T111" i="1" s="1"/>
  <c r="U111" i="1" s="1"/>
  <c r="F111" i="1"/>
  <c r="V110" i="1"/>
  <c r="R110" i="1"/>
  <c r="S110" i="1" s="1"/>
  <c r="T110" i="1" s="1"/>
  <c r="U110" i="1" s="1"/>
  <c r="F110" i="1"/>
  <c r="V109" i="1"/>
  <c r="R109" i="1"/>
  <c r="S109" i="1" s="1"/>
  <c r="T109" i="1" s="1"/>
  <c r="U109" i="1" s="1"/>
  <c r="F109" i="1"/>
  <c r="V108" i="1"/>
  <c r="R108" i="1"/>
  <c r="S108" i="1" s="1"/>
  <c r="T108" i="1" s="1"/>
  <c r="U108" i="1" s="1"/>
  <c r="F108" i="1"/>
  <c r="V107" i="1"/>
  <c r="R107" i="1"/>
  <c r="S107" i="1" s="1"/>
  <c r="T107" i="1" s="1"/>
  <c r="U107" i="1" s="1"/>
  <c r="F107" i="1"/>
  <c r="V106" i="1"/>
  <c r="R106" i="1"/>
  <c r="S106" i="1" s="1"/>
  <c r="T106" i="1" s="1"/>
  <c r="U106" i="1" s="1"/>
  <c r="F106" i="1"/>
  <c r="V105" i="1"/>
  <c r="R105" i="1"/>
  <c r="S105" i="1" s="1"/>
  <c r="T105" i="1" s="1"/>
  <c r="U105" i="1" s="1"/>
  <c r="F105" i="1"/>
  <c r="V104" i="1"/>
  <c r="R104" i="1"/>
  <c r="S104" i="1" s="1"/>
  <c r="T104" i="1" s="1"/>
  <c r="U104" i="1" s="1"/>
  <c r="F104" i="1"/>
  <c r="V103" i="1"/>
  <c r="R103" i="1"/>
  <c r="S103" i="1" s="1"/>
  <c r="T103" i="1" s="1"/>
  <c r="U103" i="1" s="1"/>
  <c r="F103" i="1"/>
  <c r="V102" i="1"/>
  <c r="R102" i="1"/>
  <c r="S102" i="1" s="1"/>
  <c r="T102" i="1" s="1"/>
  <c r="U102" i="1" s="1"/>
  <c r="F102" i="1"/>
  <c r="V101" i="1"/>
  <c r="R101" i="1"/>
  <c r="S101" i="1" s="1"/>
  <c r="T101" i="1" s="1"/>
  <c r="U101" i="1" s="1"/>
  <c r="F101" i="1"/>
  <c r="V100" i="1"/>
  <c r="R100" i="1"/>
  <c r="S100" i="1" s="1"/>
  <c r="T100" i="1" s="1"/>
  <c r="U100" i="1" s="1"/>
  <c r="F100" i="1"/>
  <c r="V99" i="1"/>
  <c r="R99" i="1"/>
  <c r="S99" i="1" s="1"/>
  <c r="T99" i="1" s="1"/>
  <c r="U99" i="1" s="1"/>
  <c r="F99" i="1"/>
  <c r="V98" i="1"/>
  <c r="R98" i="1"/>
  <c r="S98" i="1" s="1"/>
  <c r="T98" i="1" s="1"/>
  <c r="U98" i="1" s="1"/>
  <c r="F98" i="1"/>
  <c r="V97" i="1"/>
  <c r="R97" i="1"/>
  <c r="S97" i="1" s="1"/>
  <c r="T97" i="1" s="1"/>
  <c r="U97" i="1" s="1"/>
  <c r="F97" i="1"/>
  <c r="V96" i="1"/>
  <c r="R96" i="1"/>
  <c r="S96" i="1" s="1"/>
  <c r="T96" i="1" s="1"/>
  <c r="U96" i="1" s="1"/>
  <c r="F96" i="1"/>
  <c r="V95" i="1"/>
  <c r="R95" i="1"/>
  <c r="S95" i="1" s="1"/>
  <c r="T95" i="1" s="1"/>
  <c r="U95" i="1" s="1"/>
  <c r="F95" i="1"/>
  <c r="V94" i="1"/>
  <c r="R94" i="1"/>
  <c r="S94" i="1" s="1"/>
  <c r="T94" i="1" s="1"/>
  <c r="U94" i="1" s="1"/>
  <c r="F94" i="1"/>
  <c r="V93" i="1"/>
  <c r="R93" i="1"/>
  <c r="S93" i="1" s="1"/>
  <c r="T93" i="1" s="1"/>
  <c r="U93" i="1" s="1"/>
  <c r="F93" i="1"/>
  <c r="V92" i="1"/>
  <c r="R92" i="1"/>
  <c r="S92" i="1" s="1"/>
  <c r="T92" i="1" s="1"/>
  <c r="U92" i="1" s="1"/>
  <c r="F92" i="1"/>
  <c r="V91" i="1"/>
  <c r="R91" i="1"/>
  <c r="S91" i="1" s="1"/>
  <c r="T91" i="1" s="1"/>
  <c r="U91" i="1" s="1"/>
  <c r="F91" i="1"/>
  <c r="V90" i="1"/>
  <c r="R90" i="1"/>
  <c r="S90" i="1" s="1"/>
  <c r="T90" i="1" s="1"/>
  <c r="U90" i="1" s="1"/>
  <c r="F90" i="1"/>
  <c r="V89" i="1"/>
  <c r="R89" i="1"/>
  <c r="S89" i="1" s="1"/>
  <c r="T89" i="1" s="1"/>
  <c r="U89" i="1" s="1"/>
  <c r="F89" i="1"/>
  <c r="V88" i="1"/>
  <c r="R88" i="1"/>
  <c r="S88" i="1" s="1"/>
  <c r="T88" i="1" s="1"/>
  <c r="U88" i="1" s="1"/>
  <c r="F88" i="1"/>
  <c r="V87" i="1"/>
  <c r="R87" i="1"/>
  <c r="S87" i="1" s="1"/>
  <c r="T87" i="1" s="1"/>
  <c r="U87" i="1" s="1"/>
  <c r="F87" i="1"/>
  <c r="V86" i="1"/>
  <c r="R86" i="1"/>
  <c r="S86" i="1" s="1"/>
  <c r="T86" i="1" s="1"/>
  <c r="U86" i="1" s="1"/>
  <c r="F86" i="1"/>
  <c r="V85" i="1"/>
  <c r="R85" i="1"/>
  <c r="S85" i="1" s="1"/>
  <c r="T85" i="1" s="1"/>
  <c r="U85" i="1" s="1"/>
  <c r="F85" i="1"/>
  <c r="V84" i="1"/>
  <c r="R84" i="1"/>
  <c r="S84" i="1" s="1"/>
  <c r="T84" i="1" s="1"/>
  <c r="U84" i="1" s="1"/>
  <c r="F84" i="1"/>
  <c r="V83" i="1"/>
  <c r="R83" i="1"/>
  <c r="S83" i="1" s="1"/>
  <c r="T83" i="1" s="1"/>
  <c r="U83" i="1" s="1"/>
  <c r="F83" i="1"/>
  <c r="V82" i="1"/>
  <c r="R82" i="1"/>
  <c r="S82" i="1" s="1"/>
  <c r="T82" i="1" s="1"/>
  <c r="U82" i="1" s="1"/>
  <c r="F82" i="1"/>
  <c r="V81" i="1"/>
  <c r="R81" i="1"/>
  <c r="S81" i="1" s="1"/>
  <c r="T81" i="1" s="1"/>
  <c r="U81" i="1" s="1"/>
  <c r="F81" i="1"/>
  <c r="V80" i="1"/>
  <c r="R80" i="1"/>
  <c r="S80" i="1" s="1"/>
  <c r="T80" i="1" s="1"/>
  <c r="U80" i="1" s="1"/>
  <c r="F80" i="1"/>
  <c r="V79" i="1"/>
  <c r="R79" i="1"/>
  <c r="S79" i="1" s="1"/>
  <c r="T79" i="1" s="1"/>
  <c r="U79" i="1" s="1"/>
  <c r="F79" i="1"/>
  <c r="V78" i="1"/>
  <c r="R78" i="1"/>
  <c r="S78" i="1" s="1"/>
  <c r="T78" i="1" s="1"/>
  <c r="U78" i="1" s="1"/>
  <c r="F78" i="1"/>
  <c r="V77" i="1"/>
  <c r="R77" i="1"/>
  <c r="S77" i="1" s="1"/>
  <c r="T77" i="1" s="1"/>
  <c r="U77" i="1" s="1"/>
  <c r="F77" i="1"/>
  <c r="V76" i="1"/>
  <c r="R76" i="1"/>
  <c r="S76" i="1" s="1"/>
  <c r="T76" i="1" s="1"/>
  <c r="U76" i="1" s="1"/>
  <c r="F76" i="1"/>
  <c r="V75" i="1"/>
  <c r="R75" i="1"/>
  <c r="S75" i="1" s="1"/>
  <c r="T75" i="1" s="1"/>
  <c r="U75" i="1" s="1"/>
  <c r="F75" i="1"/>
  <c r="V74" i="1"/>
  <c r="R74" i="1"/>
  <c r="S74" i="1" s="1"/>
  <c r="T74" i="1" s="1"/>
  <c r="U74" i="1" s="1"/>
  <c r="F74" i="1"/>
  <c r="V73" i="1"/>
  <c r="R73" i="1"/>
  <c r="S73" i="1" s="1"/>
  <c r="T73" i="1" s="1"/>
  <c r="U73" i="1" s="1"/>
  <c r="F73" i="1"/>
  <c r="V72" i="1"/>
  <c r="R72" i="1"/>
  <c r="S72" i="1" s="1"/>
  <c r="T72" i="1" s="1"/>
  <c r="U72" i="1" s="1"/>
  <c r="F72" i="1"/>
  <c r="V71" i="1"/>
  <c r="R71" i="1"/>
  <c r="S71" i="1" s="1"/>
  <c r="T71" i="1" s="1"/>
  <c r="U71" i="1" s="1"/>
  <c r="F71" i="1"/>
  <c r="V70" i="1"/>
  <c r="R70" i="1"/>
  <c r="S70" i="1" s="1"/>
  <c r="T70" i="1" s="1"/>
  <c r="U70" i="1" s="1"/>
  <c r="F70" i="1"/>
  <c r="V69" i="1"/>
  <c r="R69" i="1"/>
  <c r="S69" i="1" s="1"/>
  <c r="T69" i="1" s="1"/>
  <c r="U69" i="1" s="1"/>
  <c r="F69" i="1"/>
  <c r="V68" i="1"/>
  <c r="R68" i="1"/>
  <c r="S68" i="1" s="1"/>
  <c r="T68" i="1" s="1"/>
  <c r="U68" i="1" s="1"/>
  <c r="F68" i="1"/>
  <c r="V67" i="1"/>
  <c r="R67" i="1"/>
  <c r="S67" i="1" s="1"/>
  <c r="T67" i="1" s="1"/>
  <c r="U67" i="1" s="1"/>
  <c r="F67" i="1"/>
  <c r="V66" i="1"/>
  <c r="R66" i="1"/>
  <c r="S66" i="1" s="1"/>
  <c r="T66" i="1" s="1"/>
  <c r="U66" i="1" s="1"/>
  <c r="F66" i="1"/>
  <c r="V65" i="1"/>
  <c r="R65" i="1"/>
  <c r="S65" i="1" s="1"/>
  <c r="T65" i="1" s="1"/>
  <c r="U65" i="1" s="1"/>
  <c r="F65" i="1"/>
  <c r="V64" i="1"/>
  <c r="R64" i="1"/>
  <c r="S64" i="1" s="1"/>
  <c r="T64" i="1" s="1"/>
  <c r="U64" i="1" s="1"/>
  <c r="F64" i="1"/>
  <c r="V63" i="1"/>
  <c r="R63" i="1"/>
  <c r="S63" i="1" s="1"/>
  <c r="T63" i="1" s="1"/>
  <c r="U63" i="1" s="1"/>
  <c r="F63" i="1"/>
  <c r="V62" i="1"/>
  <c r="R62" i="1"/>
  <c r="S62" i="1" s="1"/>
  <c r="T62" i="1" s="1"/>
  <c r="U62" i="1" s="1"/>
  <c r="F62" i="1"/>
  <c r="V61" i="1"/>
  <c r="R61" i="1"/>
  <c r="S61" i="1" s="1"/>
  <c r="T61" i="1" s="1"/>
  <c r="U61" i="1" s="1"/>
  <c r="F61" i="1"/>
  <c r="V60" i="1"/>
  <c r="R60" i="1"/>
  <c r="S60" i="1" s="1"/>
  <c r="T60" i="1" s="1"/>
  <c r="U60" i="1" s="1"/>
  <c r="F60" i="1"/>
  <c r="V59" i="1"/>
  <c r="R59" i="1"/>
  <c r="S59" i="1" s="1"/>
  <c r="T59" i="1" s="1"/>
  <c r="U59" i="1" s="1"/>
  <c r="F59" i="1"/>
  <c r="V58" i="1"/>
  <c r="R58" i="1"/>
  <c r="S58" i="1" s="1"/>
  <c r="T58" i="1" s="1"/>
  <c r="U58" i="1" s="1"/>
  <c r="F58" i="1"/>
  <c r="V57" i="1"/>
  <c r="R57" i="1"/>
  <c r="S57" i="1" s="1"/>
  <c r="T57" i="1" s="1"/>
  <c r="U57" i="1" s="1"/>
  <c r="F57" i="1"/>
  <c r="V56" i="1"/>
  <c r="R56" i="1"/>
  <c r="S56" i="1" s="1"/>
  <c r="T56" i="1" s="1"/>
  <c r="U56" i="1" s="1"/>
  <c r="F56" i="1"/>
  <c r="V55" i="1"/>
  <c r="R55" i="1"/>
  <c r="S55" i="1" s="1"/>
  <c r="T55" i="1" s="1"/>
  <c r="U55" i="1" s="1"/>
  <c r="F55" i="1"/>
  <c r="V54" i="1"/>
  <c r="R54" i="1"/>
  <c r="S54" i="1" s="1"/>
  <c r="T54" i="1" s="1"/>
  <c r="U54" i="1" s="1"/>
  <c r="F54" i="1"/>
  <c r="V53" i="1"/>
  <c r="R53" i="1"/>
  <c r="S53" i="1" s="1"/>
  <c r="T53" i="1" s="1"/>
  <c r="U53" i="1" s="1"/>
  <c r="F53" i="1"/>
  <c r="V52" i="1"/>
  <c r="R52" i="1"/>
  <c r="S52" i="1" s="1"/>
  <c r="T52" i="1" s="1"/>
  <c r="U52" i="1" s="1"/>
  <c r="F52" i="1"/>
  <c r="V51" i="1"/>
  <c r="R51" i="1"/>
  <c r="S51" i="1" s="1"/>
  <c r="T51" i="1" s="1"/>
  <c r="U51" i="1" s="1"/>
  <c r="F51" i="1"/>
  <c r="V50" i="1"/>
  <c r="R50" i="1"/>
  <c r="S50" i="1" s="1"/>
  <c r="T50" i="1" s="1"/>
  <c r="U50" i="1" s="1"/>
  <c r="F50" i="1"/>
  <c r="V49" i="1"/>
  <c r="R49" i="1"/>
  <c r="S49" i="1" s="1"/>
  <c r="T49" i="1" s="1"/>
  <c r="U49" i="1" s="1"/>
  <c r="F49" i="1"/>
  <c r="V48" i="1"/>
  <c r="R48" i="1"/>
  <c r="S48" i="1" s="1"/>
  <c r="T48" i="1" s="1"/>
  <c r="U48" i="1" s="1"/>
  <c r="F48" i="1"/>
  <c r="V47" i="1"/>
  <c r="R47" i="1"/>
  <c r="S47" i="1" s="1"/>
  <c r="T47" i="1" s="1"/>
  <c r="U47" i="1" s="1"/>
  <c r="F47" i="1"/>
  <c r="V46" i="1"/>
  <c r="R46" i="1"/>
  <c r="S46" i="1" s="1"/>
  <c r="T46" i="1" s="1"/>
  <c r="U46" i="1" s="1"/>
  <c r="F46" i="1"/>
  <c r="V45" i="1"/>
  <c r="R45" i="1"/>
  <c r="S45" i="1" s="1"/>
  <c r="T45" i="1" s="1"/>
  <c r="U45" i="1" s="1"/>
  <c r="F45" i="1"/>
  <c r="V44" i="1"/>
  <c r="R44" i="1"/>
  <c r="S44" i="1" s="1"/>
  <c r="T44" i="1" s="1"/>
  <c r="U44" i="1" s="1"/>
  <c r="F44" i="1"/>
  <c r="V43" i="1"/>
  <c r="R43" i="1"/>
  <c r="S43" i="1" s="1"/>
  <c r="T43" i="1" s="1"/>
  <c r="U43" i="1" s="1"/>
  <c r="F43" i="1"/>
  <c r="V42" i="1"/>
  <c r="R42" i="1"/>
  <c r="S42" i="1" s="1"/>
  <c r="T42" i="1" s="1"/>
  <c r="U42" i="1" s="1"/>
  <c r="F42" i="1"/>
  <c r="V41" i="1"/>
  <c r="R41" i="1"/>
  <c r="S41" i="1" s="1"/>
  <c r="T41" i="1" s="1"/>
  <c r="U41" i="1" s="1"/>
  <c r="F41" i="1"/>
  <c r="V40" i="1"/>
  <c r="R40" i="1"/>
  <c r="S40" i="1" s="1"/>
  <c r="T40" i="1" s="1"/>
  <c r="U40" i="1" s="1"/>
  <c r="F40" i="1"/>
  <c r="V39" i="1"/>
  <c r="R39" i="1"/>
  <c r="S39" i="1" s="1"/>
  <c r="T39" i="1" s="1"/>
  <c r="U39" i="1" s="1"/>
  <c r="F39" i="1"/>
  <c r="V38" i="1"/>
  <c r="R38" i="1"/>
  <c r="S38" i="1" s="1"/>
  <c r="T38" i="1" s="1"/>
  <c r="U38" i="1" s="1"/>
  <c r="F38" i="1"/>
  <c r="V37" i="1"/>
  <c r="R37" i="1"/>
  <c r="S37" i="1" s="1"/>
  <c r="T37" i="1" s="1"/>
  <c r="U37" i="1" s="1"/>
  <c r="F37" i="1"/>
  <c r="V36" i="1"/>
  <c r="R36" i="1"/>
  <c r="S36" i="1" s="1"/>
  <c r="T36" i="1" s="1"/>
  <c r="U36" i="1" s="1"/>
  <c r="F36" i="1"/>
  <c r="V35" i="1"/>
  <c r="R35" i="1"/>
  <c r="S35" i="1" s="1"/>
  <c r="T35" i="1" s="1"/>
  <c r="U35" i="1" s="1"/>
  <c r="F35" i="1"/>
  <c r="V34" i="1"/>
  <c r="R34" i="1"/>
  <c r="S34" i="1" s="1"/>
  <c r="T34" i="1" s="1"/>
  <c r="U34" i="1" s="1"/>
  <c r="F34" i="1"/>
  <c r="V33" i="1"/>
  <c r="R33" i="1"/>
  <c r="S33" i="1" s="1"/>
  <c r="T33" i="1" s="1"/>
  <c r="U33" i="1" s="1"/>
  <c r="F33" i="1"/>
  <c r="V32" i="1"/>
  <c r="R32" i="1"/>
  <c r="S32" i="1" s="1"/>
  <c r="T32" i="1" s="1"/>
  <c r="U32" i="1" s="1"/>
  <c r="F32" i="1"/>
  <c r="V31" i="1"/>
  <c r="R31" i="1"/>
  <c r="S31" i="1" s="1"/>
  <c r="T31" i="1" s="1"/>
  <c r="U31" i="1" s="1"/>
  <c r="F31" i="1"/>
  <c r="V30" i="1"/>
  <c r="R30" i="1"/>
  <c r="S30" i="1" s="1"/>
  <c r="T30" i="1" s="1"/>
  <c r="U30" i="1" s="1"/>
  <c r="F30" i="1"/>
  <c r="V29" i="1"/>
  <c r="R29" i="1"/>
  <c r="S29" i="1" s="1"/>
  <c r="T29" i="1" s="1"/>
  <c r="U29" i="1" s="1"/>
  <c r="F29" i="1"/>
  <c r="V28" i="1"/>
  <c r="R28" i="1"/>
  <c r="S28" i="1" s="1"/>
  <c r="T28" i="1" s="1"/>
  <c r="U28" i="1" s="1"/>
  <c r="F28" i="1"/>
  <c r="V27" i="1"/>
  <c r="R27" i="1"/>
  <c r="S27" i="1" s="1"/>
  <c r="T27" i="1" s="1"/>
  <c r="U27" i="1" s="1"/>
  <c r="F27" i="1"/>
  <c r="V26" i="1"/>
  <c r="R26" i="1"/>
  <c r="S26" i="1" s="1"/>
  <c r="T26" i="1" s="1"/>
  <c r="U26" i="1" s="1"/>
  <c r="F26" i="1"/>
  <c r="V25" i="1"/>
  <c r="R25" i="1"/>
  <c r="S25" i="1" s="1"/>
  <c r="T25" i="1" s="1"/>
  <c r="U25" i="1" s="1"/>
  <c r="F25" i="1"/>
  <c r="V24" i="1"/>
  <c r="R24" i="1"/>
  <c r="S24" i="1" s="1"/>
  <c r="T24" i="1" s="1"/>
  <c r="U24" i="1" s="1"/>
  <c r="F24" i="1"/>
  <c r="V23" i="1"/>
  <c r="R23" i="1"/>
  <c r="S23" i="1" s="1"/>
  <c r="T23" i="1" s="1"/>
  <c r="U23" i="1" s="1"/>
  <c r="F23" i="1"/>
  <c r="V22" i="1"/>
  <c r="R22" i="1"/>
  <c r="S22" i="1" s="1"/>
  <c r="T22" i="1" s="1"/>
  <c r="U22" i="1" s="1"/>
  <c r="F22" i="1"/>
  <c r="V21" i="1"/>
  <c r="R21" i="1"/>
  <c r="S21" i="1" s="1"/>
  <c r="T21" i="1" s="1"/>
  <c r="U21" i="1" s="1"/>
  <c r="F21" i="1"/>
  <c r="V20" i="1"/>
  <c r="R20" i="1"/>
  <c r="S20" i="1" s="1"/>
  <c r="T20" i="1" s="1"/>
  <c r="U20" i="1" s="1"/>
  <c r="F20" i="1"/>
  <c r="V19" i="1"/>
  <c r="R19" i="1"/>
  <c r="S19" i="1" s="1"/>
  <c r="T19" i="1" s="1"/>
  <c r="U19" i="1" s="1"/>
  <c r="F19" i="1"/>
  <c r="V18" i="1"/>
  <c r="R18" i="1"/>
  <c r="S18" i="1" s="1"/>
  <c r="T18" i="1" s="1"/>
  <c r="U18" i="1" s="1"/>
  <c r="F18" i="1"/>
  <c r="V17" i="1"/>
  <c r="R17" i="1"/>
  <c r="S17" i="1" s="1"/>
  <c r="T17" i="1" s="1"/>
  <c r="U17" i="1" s="1"/>
  <c r="F17" i="1"/>
  <c r="V16" i="1"/>
  <c r="R16" i="1"/>
  <c r="S16" i="1" s="1"/>
  <c r="T16" i="1" s="1"/>
  <c r="U16" i="1" s="1"/>
  <c r="F16" i="1"/>
  <c r="V15" i="1"/>
  <c r="R15" i="1"/>
  <c r="S15" i="1" s="1"/>
  <c r="T15" i="1" s="1"/>
  <c r="U15" i="1" s="1"/>
  <c r="F15" i="1"/>
  <c r="V14" i="1"/>
  <c r="R14" i="1"/>
  <c r="S14" i="1" s="1"/>
  <c r="T14" i="1" s="1"/>
  <c r="U14" i="1" s="1"/>
  <c r="F14" i="1"/>
  <c r="V13" i="1"/>
  <c r="R13" i="1"/>
  <c r="S13" i="1" s="1"/>
  <c r="T13" i="1" s="1"/>
  <c r="U13" i="1" s="1"/>
  <c r="F13" i="1"/>
  <c r="V12" i="1"/>
  <c r="R12" i="1"/>
  <c r="S12" i="1" s="1"/>
  <c r="T12" i="1" s="1"/>
  <c r="U12" i="1" s="1"/>
  <c r="F12" i="1"/>
  <c r="V11" i="1"/>
  <c r="R11" i="1"/>
  <c r="S11" i="1" s="1"/>
  <c r="T11" i="1" s="1"/>
  <c r="U11" i="1" s="1"/>
  <c r="F11" i="1"/>
  <c r="V10" i="1"/>
  <c r="R10" i="1"/>
  <c r="S10" i="1" s="1"/>
  <c r="T10" i="1" s="1"/>
  <c r="U10" i="1" s="1"/>
  <c r="F10" i="1"/>
  <c r="V9" i="1"/>
  <c r="R9" i="1"/>
  <c r="S9" i="1" s="1"/>
  <c r="T9" i="1" s="1"/>
  <c r="U9" i="1" s="1"/>
  <c r="F9" i="1"/>
  <c r="V8" i="1"/>
  <c r="R8" i="1"/>
  <c r="S8" i="1" s="1"/>
  <c r="T8" i="1" s="1"/>
  <c r="U8" i="1" s="1"/>
  <c r="F8" i="1"/>
  <c r="V7" i="1"/>
  <c r="R7" i="1"/>
  <c r="S7" i="1" s="1"/>
  <c r="T7" i="1" s="1"/>
  <c r="U7" i="1" s="1"/>
  <c r="F7" i="1"/>
  <c r="V6" i="1"/>
  <c r="R6" i="1"/>
  <c r="S6" i="1" s="1"/>
  <c r="T6" i="1" s="1"/>
  <c r="U6" i="1" s="1"/>
  <c r="F6" i="1"/>
  <c r="V5" i="1"/>
  <c r="R5" i="1"/>
  <c r="S5" i="1" s="1"/>
  <c r="T5" i="1" s="1"/>
  <c r="U5" i="1" s="1"/>
  <c r="F5" i="1"/>
  <c r="V4" i="1"/>
  <c r="R4" i="1"/>
  <c r="S4" i="1" s="1"/>
  <c r="T4" i="1" s="1"/>
  <c r="U4" i="1" s="1"/>
  <c r="F4" i="1"/>
  <c r="V3" i="1"/>
  <c r="R3" i="1"/>
  <c r="S3" i="1" s="1"/>
  <c r="T3" i="1" s="1"/>
  <c r="U3" i="1" s="1"/>
  <c r="F3" i="1"/>
  <c r="V2" i="1"/>
  <c r="R2" i="1"/>
  <c r="S2" i="1" s="1"/>
  <c r="T2" i="1" s="1"/>
  <c r="U2" i="1" s="1"/>
  <c r="F2" i="1"/>
</calcChain>
</file>

<file path=xl/sharedStrings.xml><?xml version="1.0" encoding="utf-8"?>
<sst xmlns="http://schemas.openxmlformats.org/spreadsheetml/2006/main" count="11850" uniqueCount="4038">
  <si>
    <t>first_name</t>
  </si>
  <si>
    <t>last_name</t>
  </si>
  <si>
    <t>gender</t>
  </si>
  <si>
    <t>past_3_years_bike_related_purchases</t>
  </si>
  <si>
    <t>DOB</t>
  </si>
  <si>
    <t>Average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</si>
  <si>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</si>
  <si>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</si>
  <si>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</si>
  <si>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</si>
  <si>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</si>
  <si>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</si>
  <si>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</si>
  <si>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</si>
  <si>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</si>
  <si>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</si>
  <si>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</si>
  <si>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Column1</t>
  </si>
  <si>
    <t>Column2</t>
  </si>
  <si>
    <t>Column3</t>
  </si>
  <si>
    <t>Column4</t>
  </si>
  <si>
    <t>Rank</t>
  </si>
  <si>
    <t>Value</t>
  </si>
  <si>
    <t>Chickie</t>
  </si>
  <si>
    <t>Brister</t>
  </si>
  <si>
    <t>Male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</si>
  <si>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</si>
  <si>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</si>
  <si>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</si>
  <si>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</si>
  <si>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</si>
  <si>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</si>
  <si>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</si>
  <si>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QLD</t>
  </si>
  <si>
    <t>Australia</t>
  </si>
  <si>
    <t>Morly</t>
  </si>
  <si>
    <t>Genery</t>
  </si>
  <si>
    <t>1970-03-22</t>
  </si>
  <si>
    <t>Structural Engineer</t>
  </si>
  <si>
    <t>Property</t>
  </si>
  <si>
    <t>No</t>
  </si>
  <si>
    <t>14 Mccormick Park</t>
  </si>
  <si>
    <t>NSW</t>
  </si>
  <si>
    <t>Ardelis</t>
  </si>
  <si>
    <t>Forrester</t>
  </si>
  <si>
    <t>Female</t>
  </si>
  <si>
    <t>Senior Cost Accountant</t>
  </si>
  <si>
    <t>Financial Services</t>
  </si>
  <si>
    <t>Affluent Customer</t>
  </si>
  <si>
    <t>5 Colorado Crossing</t>
  </si>
  <si>
    <t>VIC</t>
  </si>
  <si>
    <t>Lucine</t>
  </si>
  <si>
    <t>Stutt</t>
  </si>
  <si>
    <t>1979-01-28</t>
  </si>
  <si>
    <t>Account Representative III</t>
  </si>
  <si>
    <t>207 Annamark Plaza</t>
  </si>
  <si>
    <t>Melinda</t>
  </si>
  <si>
    <t>Hadlee</t>
  </si>
  <si>
    <t>1965-09-21</t>
  </si>
  <si>
    <t>Financial Analyst</t>
  </si>
  <si>
    <t>115 Montana Place</t>
  </si>
  <si>
    <t>Druci</t>
  </si>
  <si>
    <t>Brandli</t>
  </si>
  <si>
    <t>1951-04-29</t>
  </si>
  <si>
    <t>Assistant Media Planner</t>
  </si>
  <si>
    <t>Entertainment</t>
  </si>
  <si>
    <t>High Net Worth</t>
  </si>
  <si>
    <t>89105 Pearson Terrace</t>
  </si>
  <si>
    <t>Rutledge</t>
  </si>
  <si>
    <t>Hallt</t>
  </si>
  <si>
    <t>1976-10-06</t>
  </si>
  <si>
    <t>Compensation Analyst</t>
  </si>
  <si>
    <t>7 Nevada Crossing</t>
  </si>
  <si>
    <t>Nancie</t>
  </si>
  <si>
    <t>Vian</t>
  </si>
  <si>
    <t>1972-12-27</t>
  </si>
  <si>
    <t>Human Resources Assistant II</t>
  </si>
  <si>
    <t>Retail</t>
  </si>
  <si>
    <t>85 Carioca Point</t>
  </si>
  <si>
    <t>Duff</t>
  </si>
  <si>
    <t>Karlowicz</t>
  </si>
  <si>
    <t>1972-04-28</t>
  </si>
  <si>
    <t>Speech Pathologist</t>
  </si>
  <si>
    <t>717 West Drive</t>
  </si>
  <si>
    <t>Barthel</t>
  </si>
  <si>
    <t>Docket</t>
  </si>
  <si>
    <t>1985-08-02</t>
  </si>
  <si>
    <t>Accounting Assistant IV</t>
  </si>
  <si>
    <t>IT</t>
  </si>
  <si>
    <t>80 Scofield Junction</t>
  </si>
  <si>
    <t>Rockwell</t>
  </si>
  <si>
    <t>Matson</t>
  </si>
  <si>
    <t>1995-01-01</t>
  </si>
  <si>
    <t>Programmer Analyst I</t>
  </si>
  <si>
    <t>3682 Crowley Point</t>
  </si>
  <si>
    <t>Wheeler</t>
  </si>
  <si>
    <t>Winward</t>
  </si>
  <si>
    <t>1999-08-30</t>
  </si>
  <si>
    <t>Environmental Specialist</t>
  </si>
  <si>
    <t>3 Golden Leaf Point</t>
  </si>
  <si>
    <t>Olag</t>
  </si>
  <si>
    <t>1990-05-13</t>
  </si>
  <si>
    <t>Human Resources Manager</t>
  </si>
  <si>
    <t>Telecommunications</t>
  </si>
  <si>
    <t>0484 North Avenue</t>
  </si>
  <si>
    <t>Melba</t>
  </si>
  <si>
    <t>Spellacy</t>
  </si>
  <si>
    <t>1976-12-09</t>
  </si>
  <si>
    <t>VP Marketing</t>
  </si>
  <si>
    <t>Health</t>
  </si>
  <si>
    <t>0591 Anzinger Circle</t>
  </si>
  <si>
    <t>Mandie</t>
  </si>
  <si>
    <t>Feares</t>
  </si>
  <si>
    <t>1964-04-19</t>
  </si>
  <si>
    <t>Clinical Specialist</t>
  </si>
  <si>
    <t>39 Kedzie Pass</t>
  </si>
  <si>
    <t>Dukie</t>
  </si>
  <si>
    <t>Swire</t>
  </si>
  <si>
    <t>1954-03-31</t>
  </si>
  <si>
    <t>64 Granby Parkway</t>
  </si>
  <si>
    <t>Marcelia</t>
  </si>
  <si>
    <t>Monkleigh</t>
  </si>
  <si>
    <t>1993-08-22</t>
  </si>
  <si>
    <t>Associate Professor</t>
  </si>
  <si>
    <t>610 Swallow Street</t>
  </si>
  <si>
    <t>Winnifred</t>
  </si>
  <si>
    <t>Beswetherick</t>
  </si>
  <si>
    <t>Actuary</t>
  </si>
  <si>
    <t>61 4th Street</t>
  </si>
  <si>
    <t>Odilia</t>
  </si>
  <si>
    <t>Quick</t>
  </si>
  <si>
    <t>1938-11-09</t>
  </si>
  <si>
    <t>1550 Russell Way</t>
  </si>
  <si>
    <t>Karly</t>
  </si>
  <si>
    <t>Willavize</t>
  </si>
  <si>
    <t>1954-08-12</t>
  </si>
  <si>
    <t>Internal Auditor</t>
  </si>
  <si>
    <t>193 North Point</t>
  </si>
  <si>
    <t>Teddie</t>
  </si>
  <si>
    <t>Burchill</t>
  </si>
  <si>
    <t>1968-12-21</t>
  </si>
  <si>
    <t>Programmer I</t>
  </si>
  <si>
    <t>321 Raven Plaza</t>
  </si>
  <si>
    <t>Gaston</t>
  </si>
  <si>
    <t>Dallaghan</t>
  </si>
  <si>
    <t>1993-09-29</t>
  </si>
  <si>
    <t>656 Fuller Street</t>
  </si>
  <si>
    <t>Otis</t>
  </si>
  <si>
    <t>Ottey</t>
  </si>
  <si>
    <t>1998-02-05</t>
  </si>
  <si>
    <t>Quality Engineer</t>
  </si>
  <si>
    <t>n/a</t>
  </si>
  <si>
    <t>1562 Merchant Street</t>
  </si>
  <si>
    <t>Tabbatha</t>
  </si>
  <si>
    <t>Averill</t>
  </si>
  <si>
    <t>Quality Control Specialist</t>
  </si>
  <si>
    <t>663 8th Parkway</t>
  </si>
  <si>
    <t>Brena</t>
  </si>
  <si>
    <t>Schnitter</t>
  </si>
  <si>
    <t>1982-10-11</t>
  </si>
  <si>
    <t>Account Executive</t>
  </si>
  <si>
    <t>67 Shelley Street</t>
  </si>
  <si>
    <t>Rourke</t>
  </si>
  <si>
    <t>Gillbard</t>
  </si>
  <si>
    <t>1945-08-03</t>
  </si>
  <si>
    <t>75 Cordelia Trail</t>
  </si>
  <si>
    <t>Dyane</t>
  </si>
  <si>
    <t>Burwell</t>
  </si>
  <si>
    <t>1952-06-27</t>
  </si>
  <si>
    <t>Engineer II</t>
  </si>
  <si>
    <t>51 Hooker Court</t>
  </si>
  <si>
    <t>Claudine</t>
  </si>
  <si>
    <t>Barstowk</t>
  </si>
  <si>
    <t>1966-07-20</t>
  </si>
  <si>
    <t>Nurse</t>
  </si>
  <si>
    <t>1859 Forest Circle</t>
  </si>
  <si>
    <t>Blinnie</t>
  </si>
  <si>
    <t>Roze</t>
  </si>
  <si>
    <t>1960-12-10</t>
  </si>
  <si>
    <t>Librarian</t>
  </si>
  <si>
    <t>44557 Rutledge Court</t>
  </si>
  <si>
    <t>Rhona</t>
  </si>
  <si>
    <t>De Freyne</t>
  </si>
  <si>
    <t>1960-11-22</t>
  </si>
  <si>
    <t>11184 East Drive</t>
  </si>
  <si>
    <t>Sharron</t>
  </si>
  <si>
    <t>Claibourn</t>
  </si>
  <si>
    <t>1980-01-26</t>
  </si>
  <si>
    <t>555 Hermina Avenue</t>
  </si>
  <si>
    <t>Brien</t>
  </si>
  <si>
    <t>Heaton</t>
  </si>
  <si>
    <t>1951-11-28</t>
  </si>
  <si>
    <t>8 Novick Trail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</si>
  <si>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</si>
  <si>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</si>
  <si>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</si>
  <si>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</si>
  <si>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</si>
  <si>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</si>
  <si>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</si>
  <si>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</si>
  <si>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</si>
  <si>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Maisie</t>
  </si>
  <si>
    <t>Maddox</t>
  </si>
  <si>
    <t>Assistant Manager</t>
  </si>
  <si>
    <t>8 Dennis Point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</si>
  <si>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</si>
  <si>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</si>
  <si>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</si>
  <si>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</si>
  <si>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</si>
  <si>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</si>
  <si>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</si>
  <si>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1968-03-25</t>
  </si>
  <si>
    <t>Recruiting Manager</t>
  </si>
  <si>
    <t>2330 Butternut Trail</t>
  </si>
  <si>
    <t>Mitchell</t>
  </si>
  <si>
    <t>MacCague</t>
  </si>
  <si>
    <t>1979-04-11</t>
  </si>
  <si>
    <t>240 Acker Avenue</t>
  </si>
  <si>
    <t>Garik</t>
  </si>
  <si>
    <t>Whitwell</t>
  </si>
  <si>
    <t>1955-06-13</t>
  </si>
  <si>
    <t>04 Dexter Way</t>
  </si>
  <si>
    <t>Antonin</t>
  </si>
  <si>
    <t>Britt</t>
  </si>
  <si>
    <t>1993-08-28</t>
  </si>
  <si>
    <t>011 Northland Trail</t>
  </si>
  <si>
    <t>Vinny</t>
  </si>
  <si>
    <t>Incogna</t>
  </si>
  <si>
    <t>1953-02-13</t>
  </si>
  <si>
    <t>8 Grayhawk Circle</t>
  </si>
  <si>
    <t>Colene</t>
  </si>
  <si>
    <t>Fishleigh</t>
  </si>
  <si>
    <t>1985-03-14</t>
  </si>
  <si>
    <t>Design Engineer</t>
  </si>
  <si>
    <t>44 Darwin Lane</t>
  </si>
  <si>
    <t>Neile</t>
  </si>
  <si>
    <t>Argent</t>
  </si>
  <si>
    <t>1946-10-25</t>
  </si>
  <si>
    <t>2548 Arrowood Pass</t>
  </si>
  <si>
    <t>Corinna</t>
  </si>
  <si>
    <t>Suggey</t>
  </si>
  <si>
    <t>1966-09-18</t>
  </si>
  <si>
    <t>938 Ilene Road</t>
  </si>
  <si>
    <t>Brooke</t>
  </si>
  <si>
    <t>Arling</t>
  </si>
  <si>
    <t>1961-12-05</t>
  </si>
  <si>
    <t>6 Melby Center</t>
  </si>
  <si>
    <t>Gipsy</t>
  </si>
  <si>
    <t>Ewestace</t>
  </si>
  <si>
    <t>1956-08-30</t>
  </si>
  <si>
    <t>Business Systems Development Analyst</t>
  </si>
  <si>
    <t>08708 Moulton Park</t>
  </si>
  <si>
    <t>Sheena</t>
  </si>
  <si>
    <t>Kybbye</t>
  </si>
  <si>
    <t>1956-07-16</t>
  </si>
  <si>
    <t>306 Clemons Junction</t>
  </si>
  <si>
    <t>Jobina</t>
  </si>
  <si>
    <t>Gobourn</t>
  </si>
  <si>
    <t>1994-12-04</t>
  </si>
  <si>
    <t>VP Quality Control</t>
  </si>
  <si>
    <t>18 Grim Road</t>
  </si>
  <si>
    <t>Gale</t>
  </si>
  <si>
    <t>Disbrow</t>
  </si>
  <si>
    <t>1977-05-14</t>
  </si>
  <si>
    <t>Cost Accountant</t>
  </si>
  <si>
    <t>169 Bashford Drive</t>
  </si>
  <si>
    <t>Thaxter</t>
  </si>
  <si>
    <t>Kingsbury</t>
  </si>
  <si>
    <t>1950-05-03</t>
  </si>
  <si>
    <t>Product Engineer</t>
  </si>
  <si>
    <t>Argiculture</t>
  </si>
  <si>
    <t>3 Vermont Lane</t>
  </si>
  <si>
    <t>Heinrick</t>
  </si>
  <si>
    <t>Shilstone</t>
  </si>
  <si>
    <t>998 Gale Park</t>
  </si>
  <si>
    <t>Taylor</t>
  </si>
  <si>
    <t>Steuhlmeyer</t>
  </si>
  <si>
    <t>1999-03-22</t>
  </si>
  <si>
    <t>64 Mcguire Trail</t>
  </si>
  <si>
    <t>Griswold</t>
  </si>
  <si>
    <t>Kelsall</t>
  </si>
  <si>
    <t>1993-12-19</t>
  </si>
  <si>
    <t>Social Worker</t>
  </si>
  <si>
    <t>74127 Blaine Point</t>
  </si>
  <si>
    <t>Odessa</t>
  </si>
  <si>
    <t>Mc Andrew</t>
  </si>
  <si>
    <t>1981-12-01</t>
  </si>
  <si>
    <t>31756 Meadow Valley Lane</t>
  </si>
  <si>
    <t>Lavena</t>
  </si>
  <si>
    <t>Seekings</t>
  </si>
  <si>
    <t>1995-03-25</t>
  </si>
  <si>
    <t>Payment Adjustment Coordinator</t>
  </si>
  <si>
    <t>293 Mayfield Street</t>
  </si>
  <si>
    <t>Martelle</t>
  </si>
  <si>
    <t>Tuppeny</t>
  </si>
  <si>
    <t>1981-02-03</t>
  </si>
  <si>
    <t>Marketing Assistant</t>
  </si>
  <si>
    <t>261 Grayhawk Way</t>
  </si>
  <si>
    <t>Briant</t>
  </si>
  <si>
    <t>Ladley</t>
  </si>
  <si>
    <t>1979-12-17</t>
  </si>
  <si>
    <t>Recruiter</t>
  </si>
  <si>
    <t>2 Schlimgen Terrace</t>
  </si>
  <si>
    <t>Marylou</t>
  </si>
  <si>
    <t>Kirkup</t>
  </si>
  <si>
    <t>1972-10-31</t>
  </si>
  <si>
    <t>VP Product Management</t>
  </si>
  <si>
    <t>76733 Sunbrook Terrace</t>
  </si>
  <si>
    <t>Whittaker</t>
  </si>
  <si>
    <t>1966-07-29</t>
  </si>
  <si>
    <t>Media Manager III</t>
  </si>
  <si>
    <t>683 Florence Way</t>
  </si>
  <si>
    <t>Normy</t>
  </si>
  <si>
    <t>Goodinge</t>
  </si>
  <si>
    <t>U</t>
  </si>
  <si>
    <t>7232 Fulton Parkway</t>
  </si>
  <si>
    <t>Lorrie</t>
  </si>
  <si>
    <t>Antonelli</t>
  </si>
  <si>
    <t>1983-02-11</t>
  </si>
  <si>
    <t>06936 Bobwhite Circle</t>
  </si>
  <si>
    <t>Jedediah</t>
  </si>
  <si>
    <t>Kedie</t>
  </si>
  <si>
    <t>1971-12-29</t>
  </si>
  <si>
    <t>Developer I</t>
  </si>
  <si>
    <t>283 Acker Drive</t>
  </si>
  <si>
    <t>Kaine</t>
  </si>
  <si>
    <t>Smallcombe</t>
  </si>
  <si>
    <t>1942-02-06</t>
  </si>
  <si>
    <t>Senior Financial Analyst</t>
  </si>
  <si>
    <t>9 Mosinee Parkway</t>
  </si>
  <si>
    <t>Loise</t>
  </si>
  <si>
    <t>Iltchev</t>
  </si>
  <si>
    <t>1967-03-18</t>
  </si>
  <si>
    <t>Electrical Engineer</t>
  </si>
  <si>
    <t>45 Becker Place</t>
  </si>
  <si>
    <t>Cristen</t>
  </si>
  <si>
    <t>Maroney</t>
  </si>
  <si>
    <t>1999-11-21</t>
  </si>
  <si>
    <t>Accountant IV</t>
  </si>
  <si>
    <t>27 Karstens Crossing</t>
  </si>
  <si>
    <t>Dorothy</t>
  </si>
  <si>
    <t>Barnardo</t>
  </si>
  <si>
    <t>1983-02-01</t>
  </si>
  <si>
    <t>9630 Cottonwood Avenue</t>
  </si>
  <si>
    <t>Rosmunda</t>
  </si>
  <si>
    <t>Duxbarry</t>
  </si>
  <si>
    <t>1996-07-20</t>
  </si>
  <si>
    <t>Executive Secretary</t>
  </si>
  <si>
    <t>989 Graedel Terrace</t>
  </si>
  <si>
    <t>Rozamond</t>
  </si>
  <si>
    <t>Riha</t>
  </si>
  <si>
    <t>1984-10-07</t>
  </si>
  <si>
    <t>Account Representative I</t>
  </si>
  <si>
    <t>76 Bartelt Center</t>
  </si>
  <si>
    <t>Gunner</t>
  </si>
  <si>
    <t>Petti</t>
  </si>
  <si>
    <t>1999-06-08</t>
  </si>
  <si>
    <t>29778 Mendota Drive</t>
  </si>
  <si>
    <t>Vivienne</t>
  </si>
  <si>
    <t>Crayden</t>
  </si>
  <si>
    <t>1988-09-18</t>
  </si>
  <si>
    <t>69 Algoma Center</t>
  </si>
  <si>
    <t>Sherilyn</t>
  </si>
  <si>
    <t>Canero</t>
  </si>
  <si>
    <t>1996-08-03</t>
  </si>
  <si>
    <t>Dental Hygienist</t>
  </si>
  <si>
    <t>8288 Lyons Way</t>
  </si>
  <si>
    <t>Bessie</t>
  </si>
  <si>
    <t>Roscow</t>
  </si>
  <si>
    <t>1994-08-04</t>
  </si>
  <si>
    <t>GIS Technical Architect</t>
  </si>
  <si>
    <t>4185 Florence Trail</t>
  </si>
  <si>
    <t>Kevina</t>
  </si>
  <si>
    <t>Ferandez</t>
  </si>
  <si>
    <t>1999-09-21</t>
  </si>
  <si>
    <t>Assistant Professor</t>
  </si>
  <si>
    <t>9608 Heffernan Drive</t>
  </si>
  <si>
    <t>Yancy</t>
  </si>
  <si>
    <t>Clementet</t>
  </si>
  <si>
    <t>1968-02-16</t>
  </si>
  <si>
    <t>Mechanical Systems Engineer</t>
  </si>
  <si>
    <t>9 Union Center</t>
  </si>
  <si>
    <t>Mabelle</t>
  </si>
  <si>
    <t>Wellbelove</t>
  </si>
  <si>
    <t>1958-04-21</t>
  </si>
  <si>
    <t>800 Emmet Park</t>
  </si>
  <si>
    <t>Hasheem</t>
  </si>
  <si>
    <t>Groucock</t>
  </si>
  <si>
    <t>1974-09-17</t>
  </si>
  <si>
    <t>Budget/Accounting Analyst IV</t>
  </si>
  <si>
    <t>12351 Spenser Pass</t>
  </si>
  <si>
    <t>Tobias</t>
  </si>
  <si>
    <t>Woodhams</t>
  </si>
  <si>
    <t>1961-04-15</t>
  </si>
  <si>
    <t>Research Nurse</t>
  </si>
  <si>
    <t>4 Valley Edge Plaza</t>
  </si>
  <si>
    <t>Glennis</t>
  </si>
  <si>
    <t>Flintoff</t>
  </si>
  <si>
    <t>1956-10-22</t>
  </si>
  <si>
    <t>1601 Rutledge Lane</t>
  </si>
  <si>
    <t>Chanda</t>
  </si>
  <si>
    <t>Mensler</t>
  </si>
  <si>
    <t>1972-01-14</t>
  </si>
  <si>
    <t>Computer Systems Analyst IV</t>
  </si>
  <si>
    <t>0 Mockingbird Plaza</t>
  </si>
  <si>
    <t>Katheryn</t>
  </si>
  <si>
    <t>Kinner</t>
  </si>
  <si>
    <t>1973-11-28</t>
  </si>
  <si>
    <t>Analyst Programmer</t>
  </si>
  <si>
    <t>1665 Kenwood Center</t>
  </si>
  <si>
    <t>Sumner</t>
  </si>
  <si>
    <t>Carrivick</t>
  </si>
  <si>
    <t>1995-04-09</t>
  </si>
  <si>
    <t>Desktop Support Technician</t>
  </si>
  <si>
    <t>5 4th Center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</si>
  <si>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</si>
  <si>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</si>
  <si>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</si>
  <si>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</si>
  <si>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</si>
  <si>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</si>
  <si>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</si>
  <si>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</si>
  <si>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</si>
  <si>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Gardie</t>
  </si>
  <si>
    <t>Crellim</t>
  </si>
  <si>
    <t>Biostatistician IV</t>
  </si>
  <si>
    <t>564 Forest Dale Avenue</t>
  </si>
  <si>
    <t>Sean</t>
  </si>
  <si>
    <t>O'Loughlin</t>
  </si>
  <si>
    <t>1961-03-22</t>
  </si>
  <si>
    <t>Database Administrator III</t>
  </si>
  <si>
    <t>83 Old Gate Point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</si>
  <si>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</si>
  <si>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</si>
  <si>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</si>
  <si>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</si>
  <si>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</si>
  <si>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</si>
  <si>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</si>
  <si>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</si>
  <si>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</si>
  <si>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Kahaleel</t>
  </si>
  <si>
    <t>1942-11-01</t>
  </si>
  <si>
    <t>12 Arapahoe Park</t>
  </si>
  <si>
    <t>Ossie</t>
  </si>
  <si>
    <t>Midden</t>
  </si>
  <si>
    <t>1950-02-10</t>
  </si>
  <si>
    <t>Physical Therapy Assistant</t>
  </si>
  <si>
    <t>4915 Debra Center</t>
  </si>
  <si>
    <t>Sid</t>
  </si>
  <si>
    <t>Carlone</t>
  </si>
  <si>
    <t>1971-08-18</t>
  </si>
  <si>
    <t>76 Sunnyside Avenue</t>
  </si>
  <si>
    <t>Ludovico</t>
  </si>
  <si>
    <t>Juster</t>
  </si>
  <si>
    <t>1992-04-19</t>
  </si>
  <si>
    <t>1 Talisman Avenue</t>
  </si>
  <si>
    <t>Patricia</t>
  </si>
  <si>
    <t>Everix</t>
  </si>
  <si>
    <t>Director of Sales</t>
  </si>
  <si>
    <t>91164 Washington Terrace</t>
  </si>
  <si>
    <t>Andromache</t>
  </si>
  <si>
    <t>Bonafacino</t>
  </si>
  <si>
    <t>1977-09-01</t>
  </si>
  <si>
    <t>74 Carpenter Street</t>
  </si>
  <si>
    <t>Levy</t>
  </si>
  <si>
    <t>Abramamov</t>
  </si>
  <si>
    <t>1952-09-21</t>
  </si>
  <si>
    <t>Teacher</t>
  </si>
  <si>
    <t>6776 Anderson Center</t>
  </si>
  <si>
    <t>Nobe</t>
  </si>
  <si>
    <t>McAughtry</t>
  </si>
  <si>
    <t>1 Orin Hill</t>
  </si>
  <si>
    <t>Jehu</t>
  </si>
  <si>
    <t>Prestedge</t>
  </si>
  <si>
    <t>1999-10-20</t>
  </si>
  <si>
    <t>88 Annamark Avenue</t>
  </si>
  <si>
    <t>Symon</t>
  </si>
  <si>
    <t>Mawne</t>
  </si>
  <si>
    <t>1943-02-08</t>
  </si>
  <si>
    <t>Human Resources Assistant IV</t>
  </si>
  <si>
    <t>37439 High Crossing Circle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</si>
  <si>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</si>
  <si>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</si>
  <si>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</si>
  <si>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</si>
  <si>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</si>
  <si>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</si>
  <si>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</si>
  <si>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</si>
  <si>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</si>
  <si>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</si>
  <si>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</si>
  <si>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2000-05-09</t>
  </si>
  <si>
    <t>Structural Analysis Engineer</t>
  </si>
  <si>
    <t>0 Meadow Ridge Street</t>
  </si>
  <si>
    <t>Hanny</t>
  </si>
  <si>
    <t>Treven</t>
  </si>
  <si>
    <t>1991-01-22</t>
  </si>
  <si>
    <t>5 Quincy Street</t>
  </si>
  <si>
    <t>Gina</t>
  </si>
  <si>
    <t>Mallon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</si>
  <si>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</si>
  <si>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</si>
  <si>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</si>
  <si>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</si>
  <si>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</si>
  <si>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</si>
  <si>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</si>
  <si>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Flossy</t>
  </si>
  <si>
    <t>Concannon</t>
  </si>
  <si>
    <t>1980-10-20</t>
  </si>
  <si>
    <t>Staff Accountant IV</t>
  </si>
  <si>
    <t>802 Mallory Park</t>
  </si>
  <si>
    <t>Wiltshire</t>
  </si>
  <si>
    <t>1961-10-20</t>
  </si>
  <si>
    <t>VP Sales</t>
  </si>
  <si>
    <t>93 Judy Drive</t>
  </si>
  <si>
    <t>Griffith</t>
  </si>
  <si>
    <t>Escot</t>
  </si>
  <si>
    <t>1946-10-23</t>
  </si>
  <si>
    <t>Accountant III</t>
  </si>
  <si>
    <t>94 Manitowish Court</t>
  </si>
  <si>
    <t>Jamie</t>
  </si>
  <si>
    <t>Jiruca</t>
  </si>
  <si>
    <t>1963-06-16</t>
  </si>
  <si>
    <t>5013 Erie Crossing</t>
  </si>
  <si>
    <t>Lyon</t>
  </si>
  <si>
    <t>Brittan</t>
  </si>
  <si>
    <t>1972-04-23</t>
  </si>
  <si>
    <t>Sales Representative</t>
  </si>
  <si>
    <t>540 Sachs Road</t>
  </si>
  <si>
    <t>Aridatha</t>
  </si>
  <si>
    <t>Sephton</t>
  </si>
  <si>
    <t>1961-10-22</t>
  </si>
  <si>
    <t>422 Forster Circle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</si>
  <si>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</si>
  <si>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</si>
  <si>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</si>
  <si>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</si>
  <si>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</si>
  <si>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</si>
  <si>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</si>
  <si>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</si>
  <si>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</si>
  <si>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Jordan</t>
  </si>
  <si>
    <t>Clampe</t>
  </si>
  <si>
    <t>1939-12-09</t>
  </si>
  <si>
    <t>Staff Scientist</t>
  </si>
  <si>
    <t>276 Westend Road</t>
  </si>
  <si>
    <t>David</t>
  </si>
  <si>
    <t>Napoleon</t>
  </si>
  <si>
    <t>1961-11-05</t>
  </si>
  <si>
    <t>69 Garrison Point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</si>
  <si>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</si>
  <si>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</si>
  <si>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</si>
  <si>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</si>
  <si>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</si>
  <si>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</si>
  <si>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</si>
  <si>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</si>
  <si>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Frederik</t>
  </si>
  <si>
    <t>Milan</t>
  </si>
  <si>
    <t>1997-11-13</t>
  </si>
  <si>
    <t>56 Riverside Street</t>
  </si>
  <si>
    <t>Rollo</t>
  </si>
  <si>
    <t>Louedey</t>
  </si>
  <si>
    <t>1946-07-09</t>
  </si>
  <si>
    <t>Information Systems Manager</t>
  </si>
  <si>
    <t>7 Cascade Park</t>
  </si>
  <si>
    <t>Jerrine</t>
  </si>
  <si>
    <t>Cosbey</t>
  </si>
  <si>
    <t>1978-01-11</t>
  </si>
  <si>
    <t>Junior Executive</t>
  </si>
  <si>
    <t>29307 Russell Avenue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</si>
  <si>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</si>
  <si>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</si>
  <si>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</si>
  <si>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</si>
  <si>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</si>
  <si>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</si>
  <si>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</si>
  <si>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</si>
  <si>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</si>
  <si>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Ashby</t>
  </si>
  <si>
    <t>Bispham</t>
  </si>
  <si>
    <t>1981-10-29</t>
  </si>
  <si>
    <t>Software Consultant</t>
  </si>
  <si>
    <t>83716 Russell Lane</t>
  </si>
  <si>
    <t>Alexander</t>
  </si>
  <si>
    <t>Broadbent</t>
  </si>
  <si>
    <t>1997-05-28</t>
  </si>
  <si>
    <t>265 Stephen Trail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</si>
  <si>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</si>
  <si>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</si>
  <si>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</si>
  <si>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</si>
  <si>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</si>
  <si>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</si>
  <si>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</si>
  <si>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</si>
  <si>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</si>
  <si>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</si>
  <si>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</si>
  <si>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</si>
  <si>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Elsworth</t>
  </si>
  <si>
    <t>Abbitt</t>
  </si>
  <si>
    <t>1956-02-08</t>
  </si>
  <si>
    <t>9722 Northport Way</t>
  </si>
  <si>
    <t>Rebeca</t>
  </si>
  <si>
    <t>Aggas</t>
  </si>
  <si>
    <t>1953-02-27</t>
  </si>
  <si>
    <t>7026 Katie Lane</t>
  </si>
  <si>
    <t>Ricki</t>
  </si>
  <si>
    <t>Dobrowski</t>
  </si>
  <si>
    <t>1975-03-10</t>
  </si>
  <si>
    <t>Civil Engineer</t>
  </si>
  <si>
    <t>8 Eggendart Pass</t>
  </si>
  <si>
    <t>Georgetta</t>
  </si>
  <si>
    <t>Lovett</t>
  </si>
  <si>
    <t>1940-02-02</t>
  </si>
  <si>
    <t>1 Bluejay Place</t>
  </si>
  <si>
    <t>Bambi</t>
  </si>
  <si>
    <t>Cogger</t>
  </si>
  <si>
    <t>1990-07-12</t>
  </si>
  <si>
    <t>28970 Monument Lane</t>
  </si>
  <si>
    <t>Aurie</t>
  </si>
  <si>
    <t>Rhead</t>
  </si>
  <si>
    <t>1962-07-28</t>
  </si>
  <si>
    <t>Geological Engineer</t>
  </si>
  <si>
    <t>235 Mendota Court</t>
  </si>
  <si>
    <t>Farris</t>
  </si>
  <si>
    <t>Skettles</t>
  </si>
  <si>
    <t>1965-07-03</t>
  </si>
  <si>
    <t>49309 Redwing Lane</t>
  </si>
  <si>
    <t>Sharline</t>
  </si>
  <si>
    <t>Abyss</t>
  </si>
  <si>
    <t>1960-03-18</t>
  </si>
  <si>
    <t>367 Bay Point</t>
  </si>
  <si>
    <t>Nowell</t>
  </si>
  <si>
    <t>Preddy</t>
  </si>
  <si>
    <t>1985-07-23</t>
  </si>
  <si>
    <t>932 Glendale Avenue</t>
  </si>
  <si>
    <t>Lacy</t>
  </si>
  <si>
    <t>Drance</t>
  </si>
  <si>
    <t>1978-02-05</t>
  </si>
  <si>
    <t>Graphic Designer</t>
  </si>
  <si>
    <t>492 Waywood Lane</t>
  </si>
  <si>
    <t>Padraig</t>
  </si>
  <si>
    <t>Snel</t>
  </si>
  <si>
    <t>1970-11-08</t>
  </si>
  <si>
    <t>Staff Accountant II</t>
  </si>
  <si>
    <t>12683 Mifflin Point</t>
  </si>
  <si>
    <t>Malorie</t>
  </si>
  <si>
    <t>Votier</t>
  </si>
  <si>
    <t>1990-05-29</t>
  </si>
  <si>
    <t>6160 Weeping Birch Hill</t>
  </si>
  <si>
    <t>Shepperd</t>
  </si>
  <si>
    <t>Ricards</t>
  </si>
  <si>
    <t>1967-09-27</t>
  </si>
  <si>
    <t>7 Oakridge Lane</t>
  </si>
  <si>
    <t>Daryl</t>
  </si>
  <si>
    <t>Pauncefort</t>
  </si>
  <si>
    <t>1979-06-18</t>
  </si>
  <si>
    <t>Community Outreach Specialist</t>
  </si>
  <si>
    <t>0 Dexter Parkway</t>
  </si>
  <si>
    <t>Norina</t>
  </si>
  <si>
    <t>Blakeway</t>
  </si>
  <si>
    <t>1980-02-11</t>
  </si>
  <si>
    <t>Programmer Analyst II</t>
  </si>
  <si>
    <t>75813 Lawn Lane</t>
  </si>
  <si>
    <t>My</t>
  </si>
  <si>
    <t>Chaston</t>
  </si>
  <si>
    <t>1966-07-16</t>
  </si>
  <si>
    <t>74613 Northport Park</t>
  </si>
  <si>
    <t>Isak</t>
  </si>
  <si>
    <t>Bergstram</t>
  </si>
  <si>
    <t>2001-03-08</t>
  </si>
  <si>
    <t>Pharmacist</t>
  </si>
  <si>
    <t>68 Karstens Pass</t>
  </si>
  <si>
    <t>Grannie</t>
  </si>
  <si>
    <t>Cracker</t>
  </si>
  <si>
    <t>1949-03-06</t>
  </si>
  <si>
    <t>87254 Hermina Pass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</si>
  <si>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</si>
  <si>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</si>
  <si>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</si>
  <si>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</si>
  <si>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</si>
  <si>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</si>
  <si>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</si>
  <si>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</si>
  <si>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</si>
  <si>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</si>
  <si>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</si>
  <si>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1950-11-05</t>
  </si>
  <si>
    <t>Sales Associate</t>
  </si>
  <si>
    <t>92934 Mallory Trail</t>
  </si>
  <si>
    <t>Tyne</t>
  </si>
  <si>
    <t>Coate</t>
  </si>
  <si>
    <t>1965-07-15</t>
  </si>
  <si>
    <t>Developer II</t>
  </si>
  <si>
    <t>90820 Thackeray Street</t>
  </si>
  <si>
    <t>Christie</t>
  </si>
  <si>
    <t>Anders</t>
  </si>
  <si>
    <t>1969-10-02</t>
  </si>
  <si>
    <t>48 Ludington Plaza</t>
  </si>
  <si>
    <t>Agnella</t>
  </si>
  <si>
    <t>Capener</t>
  </si>
  <si>
    <t>1969-05-21</t>
  </si>
  <si>
    <t>49185 Derek Circle</t>
  </si>
  <si>
    <t>Bernardine</t>
  </si>
  <si>
    <t>Delmonti</t>
  </si>
  <si>
    <t>1971-03-31</t>
  </si>
  <si>
    <t>0721 Meadow Ridge Pass</t>
  </si>
  <si>
    <t>Daisy</t>
  </si>
  <si>
    <t>Spowart</t>
  </si>
  <si>
    <t>1967-12-18</t>
  </si>
  <si>
    <t>Staff Accountant I</t>
  </si>
  <si>
    <t>115 Westridge Road</t>
  </si>
  <si>
    <t>Denys</t>
  </si>
  <si>
    <t>Minshall</t>
  </si>
  <si>
    <t>1961-12-26</t>
  </si>
  <si>
    <t>Environmental Tech</t>
  </si>
  <si>
    <t>7 Myrtle Lane</t>
  </si>
  <si>
    <t>Archibald</t>
  </si>
  <si>
    <t>Blessed</t>
  </si>
  <si>
    <t>1969-02-10</t>
  </si>
  <si>
    <t>7795 Memorial Drive</t>
  </si>
  <si>
    <t>Feodor</t>
  </si>
  <si>
    <t>Englishby</t>
  </si>
  <si>
    <t>1961-08-14</t>
  </si>
  <si>
    <t>Account Coordinator</t>
  </si>
  <si>
    <t>24695 Boyd Road</t>
  </si>
  <si>
    <t>Skippie</t>
  </si>
  <si>
    <t>Yearsley</t>
  </si>
  <si>
    <t>1956-09-04</t>
  </si>
  <si>
    <t>95306 John Wall Avenue</t>
  </si>
  <si>
    <t>Bill</t>
  </si>
  <si>
    <t>1963-04-24</t>
  </si>
  <si>
    <t>6704 Pine View Lane</t>
  </si>
  <si>
    <t>Tessa</t>
  </si>
  <si>
    <t>Friese</t>
  </si>
  <si>
    <t>Health Coach II</t>
  </si>
  <si>
    <t>98158 Alpine Point</t>
  </si>
  <si>
    <t>Roseanne</t>
  </si>
  <si>
    <t>Caruth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</si>
  <si>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</si>
  <si>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</si>
  <si>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</si>
  <si>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</si>
  <si>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</si>
  <si>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</si>
  <si>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</si>
  <si>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Roberto</t>
  </si>
  <si>
    <t>Harme</t>
  </si>
  <si>
    <t>1951-06-11</t>
  </si>
  <si>
    <t>101 Starling Pass</t>
  </si>
  <si>
    <t>Nichole</t>
  </si>
  <si>
    <t>Leisman</t>
  </si>
  <si>
    <t>1986-08-07</t>
  </si>
  <si>
    <t>Geologist III</t>
  </si>
  <si>
    <t>35151 Bunker Hill Crossing</t>
  </si>
  <si>
    <t>Amil</t>
  </si>
  <si>
    <t>Ennor</t>
  </si>
  <si>
    <t>1995-08-04</t>
  </si>
  <si>
    <t>2093 Amoth Pass</t>
  </si>
  <si>
    <t>Shawna</t>
  </si>
  <si>
    <t>Hinrichsen</t>
  </si>
  <si>
    <t>1969-08-27</t>
  </si>
  <si>
    <t>57343 Eagan Avenue</t>
  </si>
  <si>
    <t>Fonsie</t>
  </si>
  <si>
    <t>Levane</t>
  </si>
  <si>
    <t>1951-07-10</t>
  </si>
  <si>
    <t>83 Armistice Terrace</t>
  </si>
  <si>
    <t>Emilie</t>
  </si>
  <si>
    <t>Brody</t>
  </si>
  <si>
    <t>1979-05-22</t>
  </si>
  <si>
    <t>5388 Burrows Alley</t>
  </si>
  <si>
    <t>Robert</t>
  </si>
  <si>
    <t>Corkill</t>
  </si>
  <si>
    <t>1976-03-12</t>
  </si>
  <si>
    <t>5612 Toban Point</t>
  </si>
  <si>
    <t>Elvira</t>
  </si>
  <si>
    <t>Kurten</t>
  </si>
  <si>
    <t>1973-03-18</t>
  </si>
  <si>
    <t>65 Ridge Oak Court</t>
  </si>
  <si>
    <t>Juliana</t>
  </si>
  <si>
    <t>Mitchenson</t>
  </si>
  <si>
    <t>1989-01-05</t>
  </si>
  <si>
    <t>74 Russell Terrace</t>
  </si>
  <si>
    <t>Regine</t>
  </si>
  <si>
    <t>Bownes</t>
  </si>
  <si>
    <t>1952-07-01</t>
  </si>
  <si>
    <t>Senior Developer</t>
  </si>
  <si>
    <t>255 Loeprich Lane</t>
  </si>
  <si>
    <t>Abner</t>
  </si>
  <si>
    <t>Fraschetti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</si>
  <si>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</si>
  <si>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</si>
  <si>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</si>
  <si>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</si>
  <si>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</si>
  <si>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</si>
  <si>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</si>
  <si>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Sawyer</t>
  </si>
  <si>
    <t>Sponton</t>
  </si>
  <si>
    <t>1956-02-22</t>
  </si>
  <si>
    <t>Help Desk Technician</t>
  </si>
  <si>
    <t>5 Golf Terrace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</si>
  <si>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</si>
  <si>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</si>
  <si>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</si>
  <si>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</si>
  <si>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</si>
  <si>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</si>
  <si>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</si>
  <si>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Loria</t>
  </si>
  <si>
    <t>Tappington</t>
  </si>
  <si>
    <t>1955-09-06</t>
  </si>
  <si>
    <t>Research Assistant IV</t>
  </si>
  <si>
    <t>3920 Swallow Junction</t>
  </si>
  <si>
    <t>Tanya</t>
  </si>
  <si>
    <t>Kiefer</t>
  </si>
  <si>
    <t>1992-07-05</t>
  </si>
  <si>
    <t>4 Warner Park</t>
  </si>
  <si>
    <t>Devonne</t>
  </si>
  <si>
    <t>Alderwick</t>
  </si>
  <si>
    <t>1939-01-29</t>
  </si>
  <si>
    <t>Research Associate</t>
  </si>
  <si>
    <t>534 Lien Lane</t>
  </si>
  <si>
    <t>Omero</t>
  </si>
  <si>
    <t>McDonand</t>
  </si>
  <si>
    <t>1952-04-01</t>
  </si>
  <si>
    <t>48 Shoshone Park</t>
  </si>
  <si>
    <t>Iain</t>
  </si>
  <si>
    <t>Haversham</t>
  </si>
  <si>
    <t>1950-12-26</t>
  </si>
  <si>
    <t>170 Briar Crest Place</t>
  </si>
  <si>
    <t>Keriann</t>
  </si>
  <si>
    <t>Newham</t>
  </si>
  <si>
    <t>1975-03-26</t>
  </si>
  <si>
    <t>0193 Northland Street</t>
  </si>
  <si>
    <t>Conroy</t>
  </si>
  <si>
    <t>Rappaport</t>
  </si>
  <si>
    <t>1965-01-08</t>
  </si>
  <si>
    <t>5219 Pearson Drive</t>
  </si>
  <si>
    <t>Dorian</t>
  </si>
  <si>
    <t>Rustman</t>
  </si>
  <si>
    <t>1974-12-09</t>
  </si>
  <si>
    <t>6156 Summit Center</t>
  </si>
  <si>
    <t>Quillan</t>
  </si>
  <si>
    <t>Guinane</t>
  </si>
  <si>
    <t>1946-03-24</t>
  </si>
  <si>
    <t>803 Badeau Point</t>
  </si>
  <si>
    <t>Harlin</t>
  </si>
  <si>
    <t>Mazin</t>
  </si>
  <si>
    <t>1974-03-25</t>
  </si>
  <si>
    <t>Computer Systems Analyst I</t>
  </si>
  <si>
    <t>735 Westridge Road</t>
  </si>
  <si>
    <t>Eustacia</t>
  </si>
  <si>
    <t>Dornan</t>
  </si>
  <si>
    <t>1985-09-02</t>
  </si>
  <si>
    <t>Account Representative IV</t>
  </si>
  <si>
    <t>1190 Hanson Street</t>
  </si>
  <si>
    <t>Maury</t>
  </si>
  <si>
    <t>Galego</t>
  </si>
  <si>
    <t>1992-07-27</t>
  </si>
  <si>
    <t>370 Division Junction</t>
  </si>
  <si>
    <t>Reggie</t>
  </si>
  <si>
    <t>Kernar</t>
  </si>
  <si>
    <t>1971-11-28</t>
  </si>
  <si>
    <t>90 Northport Hill</t>
  </si>
  <si>
    <t>Brigitte</t>
  </si>
  <si>
    <t>Whellams</t>
  </si>
  <si>
    <t>77785 Veith Lane</t>
  </si>
  <si>
    <t>Kinna</t>
  </si>
  <si>
    <t>Kollasch</t>
  </si>
  <si>
    <t>1986-11-09</t>
  </si>
  <si>
    <t>Safety Technician I</t>
  </si>
  <si>
    <t>232 Knutson Park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</si>
  <si>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</si>
  <si>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</si>
  <si>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</si>
  <si>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</si>
  <si>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</si>
  <si>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</si>
  <si>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</si>
  <si>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</si>
  <si>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Franklin</t>
  </si>
  <si>
    <t>Wohler</t>
  </si>
  <si>
    <t>1938-10-16</t>
  </si>
  <si>
    <t>6966 Delladonna Street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</si>
  <si>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</si>
  <si>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</si>
  <si>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</si>
  <si>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</si>
  <si>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</si>
  <si>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</si>
  <si>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</si>
  <si>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</si>
  <si>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</si>
  <si>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</si>
  <si>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</si>
  <si>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</si>
  <si>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Vincent</t>
  </si>
  <si>
    <t>Jopke</t>
  </si>
  <si>
    <t>1972-03-10</t>
  </si>
  <si>
    <t>Analog Circuit Design manager</t>
  </si>
  <si>
    <t>45788 Stang Plaza</t>
  </si>
  <si>
    <t>Jeffryes</t>
  </si>
  <si>
    <t>1981-02-16</t>
  </si>
  <si>
    <t>96515 Di Loreto Pass</t>
  </si>
  <si>
    <t>Collete</t>
  </si>
  <si>
    <t>Dory</t>
  </si>
  <si>
    <t>1990-01-09</t>
  </si>
  <si>
    <t>8625 Dakota Plaza</t>
  </si>
  <si>
    <t>Leonid</t>
  </si>
  <si>
    <t>Dorricott</t>
  </si>
  <si>
    <t>1993-11-18</t>
  </si>
  <si>
    <t>02 Hoffman Road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</si>
  <si>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</si>
  <si>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</si>
  <si>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</si>
  <si>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</si>
  <si>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</si>
  <si>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</si>
  <si>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</si>
  <si>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</si>
  <si>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</si>
  <si>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</si>
  <si>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</si>
  <si>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</si>
  <si>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</si>
  <si>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</si>
  <si>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</si>
  <si>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Rosemonde</t>
  </si>
  <si>
    <t>Cartwight</t>
  </si>
  <si>
    <t>1952-10-20</t>
  </si>
  <si>
    <t>518 Paget Hill</t>
  </si>
  <si>
    <t>Alano</t>
  </si>
  <si>
    <t>Satchel</t>
  </si>
  <si>
    <t>1998-11-26</t>
  </si>
  <si>
    <t>87107 Shelley Crossing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</si>
  <si>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</si>
  <si>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</si>
  <si>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</si>
  <si>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</si>
  <si>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</si>
  <si>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</si>
  <si>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</si>
  <si>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</si>
  <si>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</si>
  <si>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</si>
  <si>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</si>
  <si>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</si>
  <si>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</si>
  <si>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</si>
  <si>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</si>
  <si>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</si>
  <si>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</si>
  <si>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</si>
  <si>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Tannie</t>
  </si>
  <si>
    <t>Gambrell</t>
  </si>
  <si>
    <t>1967-05-25</t>
  </si>
  <si>
    <t>49 Surrey Point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</si>
  <si>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</si>
  <si>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</si>
  <si>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</si>
  <si>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</si>
  <si>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</si>
  <si>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</si>
  <si>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</si>
  <si>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</si>
  <si>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</si>
  <si>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</si>
  <si>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</si>
  <si>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</si>
  <si>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</si>
  <si>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Shane</t>
  </si>
  <si>
    <t>Killen</t>
  </si>
  <si>
    <t>1956-10-16</t>
  </si>
  <si>
    <t>7 Hazelcrest Place</t>
  </si>
  <si>
    <t>Roberta</t>
  </si>
  <si>
    <t>Goodale</t>
  </si>
  <si>
    <t>1947-02-28</t>
  </si>
  <si>
    <t>013 David Junction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</si>
  <si>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</si>
  <si>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</si>
  <si>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</si>
  <si>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</si>
  <si>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</si>
  <si>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</si>
  <si>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</si>
  <si>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</si>
  <si>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</si>
  <si>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Cami</t>
  </si>
  <si>
    <t>Barnbrook</t>
  </si>
  <si>
    <t>1963-01-01</t>
  </si>
  <si>
    <t>Occupational Therapist</t>
  </si>
  <si>
    <t>890 Truax Lane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</si>
  <si>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</si>
  <si>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</si>
  <si>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</si>
  <si>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</si>
  <si>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</si>
  <si>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</si>
  <si>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</si>
  <si>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</si>
  <si>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</si>
  <si>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</si>
  <si>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</si>
  <si>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</si>
  <si>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</si>
  <si>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</si>
  <si>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</si>
  <si>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</si>
  <si>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</si>
  <si>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</si>
  <si>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</si>
  <si>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</si>
  <si>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Tobiah</t>
  </si>
  <si>
    <t>Heinsius</t>
  </si>
  <si>
    <t>2000-01-25</t>
  </si>
  <si>
    <t>3630 Dawn Crossing</t>
  </si>
  <si>
    <t>Wallace</t>
  </si>
  <si>
    <t>Newart</t>
  </si>
  <si>
    <t>29007 Dapin Street</t>
  </si>
  <si>
    <t>Hersh</t>
  </si>
  <si>
    <t>Stubbert</t>
  </si>
  <si>
    <t>2000-06-25</t>
  </si>
  <si>
    <t>68 Fairfield Street</t>
  </si>
  <si>
    <t>Hatti</t>
  </si>
  <si>
    <t>Carletti</t>
  </si>
  <si>
    <t>6 Iowa Center</t>
  </si>
  <si>
    <t>Wyn</t>
  </si>
  <si>
    <t>Saynor</t>
  </si>
  <si>
    <t>1964-06-22</t>
  </si>
  <si>
    <t>5 Briar Crest Road</t>
  </si>
  <si>
    <t>Maribeth</t>
  </si>
  <si>
    <t>Stivani</t>
  </si>
  <si>
    <t>1954-11-13</t>
  </si>
  <si>
    <t>945 Bobwhite Court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</si>
  <si>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</si>
  <si>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</si>
  <si>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</si>
  <si>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</si>
  <si>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</si>
  <si>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</si>
  <si>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</si>
  <si>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</si>
  <si>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</si>
  <si>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</si>
  <si>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</si>
  <si>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</si>
  <si>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</si>
  <si>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</si>
  <si>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</si>
  <si>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</si>
  <si>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</si>
  <si>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</si>
  <si>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</si>
  <si>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</si>
  <si>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</si>
  <si>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Agace</t>
  </si>
  <si>
    <t>Hedge</t>
  </si>
  <si>
    <t>1997-07-23</t>
  </si>
  <si>
    <t>Media Manager II</t>
  </si>
  <si>
    <t>92 Petterle Place</t>
  </si>
  <si>
    <t>Rolland</t>
  </si>
  <si>
    <t>Esmead</t>
  </si>
  <si>
    <t>1940-07-13</t>
  </si>
  <si>
    <t>72008 7th Avenue</t>
  </si>
  <si>
    <t>Latrena</t>
  </si>
  <si>
    <t>Walklate</t>
  </si>
  <si>
    <t>1943-10-05</t>
  </si>
  <si>
    <t>87 Sheridan Junction</t>
  </si>
  <si>
    <t>Mariquilla</t>
  </si>
  <si>
    <t>Springthorpe</t>
  </si>
  <si>
    <t>1939-04-04</t>
  </si>
  <si>
    <t>811 Melrose Park</t>
  </si>
  <si>
    <t>Leticia</t>
  </si>
  <si>
    <t>Danovich</t>
  </si>
  <si>
    <t>1941-10-02</t>
  </si>
  <si>
    <t>2 Logan Avenue</t>
  </si>
  <si>
    <t>Harman</t>
  </si>
  <si>
    <t>Lynds</t>
  </si>
  <si>
    <t>1961-05-27</t>
  </si>
  <si>
    <t>Professor</t>
  </si>
  <si>
    <t>538 Gina Way</t>
  </si>
  <si>
    <t>Farra</t>
  </si>
  <si>
    <t>Matyushkin</t>
  </si>
  <si>
    <t>1974-01-24</t>
  </si>
  <si>
    <t>52761 Portage Crossing</t>
  </si>
  <si>
    <t>Robenia</t>
  </si>
  <si>
    <t>Monks</t>
  </si>
  <si>
    <t>1959-05-08</t>
  </si>
  <si>
    <t>8 Fieldstone Street</t>
  </si>
  <si>
    <t>Roman</t>
  </si>
  <si>
    <t>Eastwood</t>
  </si>
  <si>
    <t>1969-09-21</t>
  </si>
  <si>
    <t>8957 Anhalt Alley</t>
  </si>
  <si>
    <t>Solomon</t>
  </si>
  <si>
    <t>Bruck</t>
  </si>
  <si>
    <t>1957-11-15</t>
  </si>
  <si>
    <t>5 High Crossing Junction</t>
  </si>
  <si>
    <t>Krystyna</t>
  </si>
  <si>
    <t>Airey</t>
  </si>
  <si>
    <t>1950-09-05</t>
  </si>
  <si>
    <t>Safety Technician II</t>
  </si>
  <si>
    <t>75760 Toban Junction</t>
  </si>
  <si>
    <t>Katharine</t>
  </si>
  <si>
    <t>Redbourn</t>
  </si>
  <si>
    <t>1967-09-11</t>
  </si>
  <si>
    <t>178 Waxwing Trail</t>
  </si>
  <si>
    <t>Cammy</t>
  </si>
  <si>
    <t>Stoneham</t>
  </si>
  <si>
    <t>1963-05-02</t>
  </si>
  <si>
    <t>8648 Green Alley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</si>
  <si>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</si>
  <si>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</si>
  <si>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</si>
  <si>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</si>
  <si>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</si>
  <si>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</si>
  <si>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</si>
  <si>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</si>
  <si>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</si>
  <si>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</si>
  <si>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</si>
  <si>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</si>
  <si>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</si>
  <si>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</si>
  <si>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</si>
  <si>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</si>
  <si>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</si>
  <si>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</si>
  <si>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</si>
  <si>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</si>
  <si>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</si>
  <si>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</si>
  <si>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</si>
  <si>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</si>
  <si>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</si>
  <si>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</si>
  <si>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</si>
  <si>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</si>
  <si>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</si>
  <si>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Lea</t>
  </si>
  <si>
    <t>Ilyinski</t>
  </si>
  <si>
    <t>1997-09-25</t>
  </si>
  <si>
    <t>895 Glendale Park</t>
  </si>
  <si>
    <t>Dyann</t>
  </si>
  <si>
    <t>Olechnowicz</t>
  </si>
  <si>
    <t>1939-07-17</t>
  </si>
  <si>
    <t>Nuclear Power Engineer</t>
  </si>
  <si>
    <t>0474 Bowman Hill</t>
  </si>
  <si>
    <t>Delly</t>
  </si>
  <si>
    <t>Sunman</t>
  </si>
  <si>
    <t>1959-04-11</t>
  </si>
  <si>
    <t>652 Fuller Terrace</t>
  </si>
  <si>
    <t>Malvin</t>
  </si>
  <si>
    <t>Ryhorovich</t>
  </si>
  <si>
    <t>1962-03-03</t>
  </si>
  <si>
    <t>5356 Sugar Plaza</t>
  </si>
  <si>
    <t>Hamberston</t>
  </si>
  <si>
    <t>2000-09-25</t>
  </si>
  <si>
    <t>7 Schiller Point</t>
  </si>
  <si>
    <t>Kaela</t>
  </si>
  <si>
    <t>Romaines</t>
  </si>
  <si>
    <t>1971-11-27</t>
  </si>
  <si>
    <t>9193 Prairieview Drive</t>
  </si>
  <si>
    <t>Evonne</t>
  </si>
  <si>
    <t>Bembridge</t>
  </si>
  <si>
    <t>1969-07-06</t>
  </si>
  <si>
    <t>13272 Basil Avenue</t>
  </si>
  <si>
    <t>Shannen</t>
  </si>
  <si>
    <t>Lewin</t>
  </si>
  <si>
    <t>1991-06-07</t>
  </si>
  <si>
    <t>29 Aberg Crossing</t>
  </si>
  <si>
    <t>Bogey</t>
  </si>
  <si>
    <t>Attew</t>
  </si>
  <si>
    <t>1992-11-18</t>
  </si>
  <si>
    <t>Software Engineer II</t>
  </si>
  <si>
    <t>4 Monterey Road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</si>
  <si>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</si>
  <si>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</si>
  <si>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</si>
  <si>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</si>
  <si>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</si>
  <si>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</si>
  <si>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</si>
  <si>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</si>
  <si>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</si>
  <si>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</si>
  <si>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</si>
  <si>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</si>
  <si>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</si>
  <si>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</si>
  <si>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1969-11-17</t>
  </si>
  <si>
    <t>47 Kim Terrace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</si>
  <si>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</si>
  <si>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</si>
  <si>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</si>
  <si>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</si>
  <si>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</si>
  <si>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</si>
  <si>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</si>
  <si>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</si>
  <si>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</si>
  <si>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</si>
  <si>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</si>
  <si>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</si>
  <si>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</si>
  <si>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</si>
  <si>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</si>
  <si>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</si>
  <si>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</si>
  <si>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</si>
  <si>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</si>
  <si>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Bartram</t>
  </si>
  <si>
    <t>Di Lucia</t>
  </si>
  <si>
    <t>1961-01-03</t>
  </si>
  <si>
    <t>83509 Delaware Street</t>
  </si>
  <si>
    <t>Theresa</t>
  </si>
  <si>
    <t>Cowper</t>
  </si>
  <si>
    <t>1976-08-24</t>
  </si>
  <si>
    <t>88 Mifflin Pass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</si>
  <si>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</si>
  <si>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</si>
  <si>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</si>
  <si>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</si>
  <si>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</si>
  <si>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</si>
  <si>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</si>
  <si>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</si>
  <si>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</si>
  <si>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</si>
  <si>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</si>
  <si>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Timi</t>
  </si>
  <si>
    <t>Duny</t>
  </si>
  <si>
    <t>1953-03-12</t>
  </si>
  <si>
    <t>Office Assistant II</t>
  </si>
  <si>
    <t>39192 Glendale Alley</t>
  </si>
  <si>
    <t>Dominick</t>
  </si>
  <si>
    <t>Asher</t>
  </si>
  <si>
    <t>1962-10-06</t>
  </si>
  <si>
    <t>7307 Lake View Crossing</t>
  </si>
  <si>
    <t>Raye</t>
  </si>
  <si>
    <t>Roo</t>
  </si>
  <si>
    <t>Database Administrator I</t>
  </si>
  <si>
    <t>1199 Express Plaza</t>
  </si>
  <si>
    <t>Becka</t>
  </si>
  <si>
    <t>Hacon</t>
  </si>
  <si>
    <t>1 Namekagon Point</t>
  </si>
  <si>
    <t>Cirillo</t>
  </si>
  <si>
    <t>Frossell</t>
  </si>
  <si>
    <t>1968-10-14</t>
  </si>
  <si>
    <t>602 Meadow Vale Lane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</si>
  <si>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</si>
  <si>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</si>
  <si>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</si>
  <si>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</si>
  <si>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</si>
  <si>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</si>
  <si>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</si>
  <si>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</si>
  <si>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</si>
  <si>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</si>
  <si>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</si>
  <si>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Konstanze</t>
  </si>
  <si>
    <t>Hovie</t>
  </si>
  <si>
    <t>1967-01-09</t>
  </si>
  <si>
    <t>351 Sunfield Lane</t>
  </si>
  <si>
    <t>Bink</t>
  </si>
  <si>
    <t>Bentje</t>
  </si>
  <si>
    <t>1957-03-23</t>
  </si>
  <si>
    <t>8427 Moulton Place</t>
  </si>
  <si>
    <t>Taber</t>
  </si>
  <si>
    <t>Szymon</t>
  </si>
  <si>
    <t>1947-04-22</t>
  </si>
  <si>
    <t>984 Del Sol Junction</t>
  </si>
  <si>
    <t>Debbi</t>
  </si>
  <si>
    <t>Dannatt</t>
  </si>
  <si>
    <t>1958-12-28</t>
  </si>
  <si>
    <t>3 Pepper Wood Hill</t>
  </si>
  <si>
    <t>Giana</t>
  </si>
  <si>
    <t>Staresmeare</t>
  </si>
  <si>
    <t>1976-04-20</t>
  </si>
  <si>
    <t>8737 Scoville Center</t>
  </si>
  <si>
    <t>Morton</t>
  </si>
  <si>
    <t>Petkens</t>
  </si>
  <si>
    <t>1990-11-13</t>
  </si>
  <si>
    <t>385 Montana Place</t>
  </si>
  <si>
    <t>Vittoria</t>
  </si>
  <si>
    <t>Whitney</t>
  </si>
  <si>
    <t>1981-06-03</t>
  </si>
  <si>
    <t>Research Assistant I</t>
  </si>
  <si>
    <t>3 Surrey Court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</si>
  <si>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</si>
  <si>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</si>
  <si>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</si>
  <si>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</si>
  <si>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</si>
  <si>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</si>
  <si>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</si>
  <si>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</si>
  <si>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Shelli</t>
  </si>
  <si>
    <t>Bartholomaus</t>
  </si>
  <si>
    <t>1963-05-11</t>
  </si>
  <si>
    <t>356 Carberry Avenue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</si>
  <si>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</si>
  <si>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</si>
  <si>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</si>
  <si>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</si>
  <si>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</si>
  <si>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</si>
  <si>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</si>
  <si>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</si>
  <si>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</si>
  <si>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Rupert</t>
  </si>
  <si>
    <t>Marrow</t>
  </si>
  <si>
    <t>1970-08-08</t>
  </si>
  <si>
    <t>2 7th Way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</si>
  <si>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</si>
  <si>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</si>
  <si>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</si>
  <si>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</si>
  <si>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</si>
  <si>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</si>
  <si>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</si>
  <si>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</si>
  <si>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</si>
  <si>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</si>
  <si>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</si>
  <si>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</si>
  <si>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</si>
  <si>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</si>
  <si>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</si>
  <si>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</si>
  <si>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</si>
  <si>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Pollen</t>
  </si>
  <si>
    <t>1993-08-09</t>
  </si>
  <si>
    <t>61825 Debs Terrace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</si>
  <si>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</si>
  <si>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</si>
  <si>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</si>
  <si>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</si>
  <si>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</si>
  <si>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</si>
  <si>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</si>
  <si>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</si>
  <si>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</si>
  <si>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</si>
  <si>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</si>
  <si>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</si>
  <si>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</si>
  <si>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</si>
  <si>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</si>
  <si>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</si>
  <si>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</si>
  <si>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Art</t>
  </si>
  <si>
    <t>Carolan</t>
  </si>
  <si>
    <t>1954-11-09</t>
  </si>
  <si>
    <t>57903 Hanson Parkway</t>
  </si>
  <si>
    <t>Alfi</t>
  </si>
  <si>
    <t>Sabbins</t>
  </si>
  <si>
    <t>1959-06-12</t>
  </si>
  <si>
    <t>763 Ridgeway Place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</si>
  <si>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</si>
  <si>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</si>
  <si>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</si>
  <si>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</si>
  <si>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</si>
  <si>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</si>
  <si>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</si>
  <si>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</si>
  <si>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</si>
  <si>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</si>
  <si>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</si>
  <si>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</si>
  <si>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</si>
  <si>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</si>
  <si>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</si>
  <si>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</si>
  <si>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</si>
  <si>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</si>
  <si>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</si>
  <si>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</si>
  <si>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</si>
  <si>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</si>
  <si>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</si>
  <si>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</si>
  <si>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</si>
  <si>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</si>
  <si>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</si>
  <si>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</si>
  <si>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Roch</t>
  </si>
  <si>
    <t>Symson</t>
  </si>
  <si>
    <t>1978-05-13</t>
  </si>
  <si>
    <t>Office Assistant I</t>
  </si>
  <si>
    <t>016 Westport Park</t>
  </si>
  <si>
    <t>Audry</t>
  </si>
  <si>
    <t>Fann</t>
  </si>
  <si>
    <t>1957-10-17</t>
  </si>
  <si>
    <t>19 Debs Parkway</t>
  </si>
  <si>
    <t>Cecelia</t>
  </si>
  <si>
    <t>Cisar</t>
  </si>
  <si>
    <t>1985-03-26</t>
  </si>
  <si>
    <t>665 Sachs Way</t>
  </si>
  <si>
    <t>Clari</t>
  </si>
  <si>
    <t>Voas</t>
  </si>
  <si>
    <t>1955-07-28</t>
  </si>
  <si>
    <t>4110 Mifflin Center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</si>
  <si>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</si>
  <si>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</si>
  <si>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</si>
  <si>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</si>
  <si>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</si>
  <si>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</si>
  <si>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</si>
  <si>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</si>
  <si>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</si>
  <si>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</si>
  <si>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</si>
  <si>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</si>
  <si>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</si>
  <si>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</si>
  <si>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</si>
  <si>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</si>
  <si>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Sonny</t>
  </si>
  <si>
    <t>McCart</t>
  </si>
  <si>
    <t>1992-08-27</t>
  </si>
  <si>
    <t>52752 Barby Hill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</si>
  <si>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</si>
  <si>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</si>
  <si>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</si>
  <si>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</si>
  <si>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</si>
  <si>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</si>
  <si>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</si>
  <si>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Haleigh</t>
  </si>
  <si>
    <t>1952-05-19</t>
  </si>
  <si>
    <t>49 Jana Point</t>
  </si>
  <si>
    <t>Aldridge</t>
  </si>
  <si>
    <t>Poskitt</t>
  </si>
  <si>
    <t>1982-02-10</t>
  </si>
  <si>
    <t>7 Fordem Point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</si>
  <si>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</si>
  <si>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</si>
  <si>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</si>
  <si>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</si>
  <si>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</si>
  <si>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</si>
  <si>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</si>
  <si>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</si>
  <si>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</si>
  <si>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</si>
  <si>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</si>
  <si>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</si>
  <si>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</si>
  <si>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</si>
  <si>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</si>
  <si>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</si>
  <si>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</si>
  <si>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</si>
  <si>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Erhard</t>
  </si>
  <si>
    <t>O'Moylane</t>
  </si>
  <si>
    <t>1978-05-27</t>
  </si>
  <si>
    <t>Media Manager I</t>
  </si>
  <si>
    <t>01124 Dottie Lane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</si>
  <si>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</si>
  <si>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</si>
  <si>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</si>
  <si>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</si>
  <si>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</si>
  <si>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</si>
  <si>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</si>
  <si>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</si>
  <si>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</si>
  <si>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</si>
  <si>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</si>
  <si>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</si>
  <si>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</si>
  <si>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</si>
  <si>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</si>
  <si>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</si>
  <si>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Vladimir</t>
  </si>
  <si>
    <t>Westmerland</t>
  </si>
  <si>
    <t>1956-06-19</t>
  </si>
  <si>
    <t>102 Charing Cross Terrace</t>
  </si>
  <si>
    <t>Kylynn</t>
  </si>
  <si>
    <t>Drowsfield</t>
  </si>
  <si>
    <t>1975-03-28</t>
  </si>
  <si>
    <t>5 Trailsway Avenue</t>
  </si>
  <si>
    <t>Nicole</t>
  </si>
  <si>
    <t>Ruckhard</t>
  </si>
  <si>
    <t>1969-10-09</t>
  </si>
  <si>
    <t>23694 Leroy Place</t>
  </si>
  <si>
    <t>Celestina</t>
  </si>
  <si>
    <t>Lethardy</t>
  </si>
  <si>
    <t>1968-12-11</t>
  </si>
  <si>
    <t>53 Memorial Street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</si>
  <si>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</si>
  <si>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</si>
  <si>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</si>
  <si>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</si>
  <si>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</si>
  <si>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</si>
  <si>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</si>
  <si>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</si>
  <si>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</si>
  <si>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</si>
  <si>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</si>
  <si>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</si>
  <si>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Lucilia</t>
  </si>
  <si>
    <t>1952-04-15</t>
  </si>
  <si>
    <t>0237 Mallard Place</t>
  </si>
  <si>
    <t>Cissiee</t>
  </si>
  <si>
    <t>Pollington</t>
  </si>
  <si>
    <t>1941-07-21</t>
  </si>
  <si>
    <t>69710 Northfield Center</t>
  </si>
  <si>
    <t>Eddy</t>
  </si>
  <si>
    <t>Sturch</t>
  </si>
  <si>
    <t>1961-02-11</t>
  </si>
  <si>
    <t>1 Kinsman Crossing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</si>
  <si>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</si>
  <si>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</si>
  <si>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</si>
  <si>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</si>
  <si>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</si>
  <si>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</si>
  <si>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</si>
  <si>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</si>
  <si>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</si>
  <si>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</si>
  <si>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</si>
  <si>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</si>
  <si>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</si>
  <si>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</si>
  <si>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</si>
  <si>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</si>
  <si>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</si>
  <si>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</si>
  <si>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</si>
  <si>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</si>
  <si>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</si>
  <si>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Hussein</t>
  </si>
  <si>
    <t>Tapenden</t>
  </si>
  <si>
    <t>1953-10-19</t>
  </si>
  <si>
    <t>0197 Sachs Avenue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</si>
  <si>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</si>
  <si>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</si>
  <si>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</si>
  <si>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</si>
  <si>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</si>
  <si>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</si>
  <si>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</si>
  <si>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</si>
  <si>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</si>
  <si>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Brynn</t>
  </si>
  <si>
    <t>Goodyear</t>
  </si>
  <si>
    <t>1944-11-10</t>
  </si>
  <si>
    <t>3 Sheridan Lane</t>
  </si>
  <si>
    <t>1971-01-11</t>
  </si>
  <si>
    <t>04 Oakridge Plaza</t>
  </si>
  <si>
    <t>Tamas</t>
  </si>
  <si>
    <t>Swatman</t>
  </si>
  <si>
    <t>78 Clarendon Drive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</si>
  <si>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</si>
  <si>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</si>
  <si>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</si>
  <si>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</si>
  <si>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</si>
  <si>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</si>
  <si>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</si>
  <si>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</si>
  <si>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</si>
  <si>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</si>
  <si>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</si>
  <si>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</si>
  <si>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</si>
  <si>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</si>
  <si>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</si>
  <si>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</si>
  <si>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</si>
  <si>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Kenneth</t>
  </si>
  <si>
    <t>Elleyne</t>
  </si>
  <si>
    <t>1957-09-03</t>
  </si>
  <si>
    <t>27429 Dottie Plaza</t>
  </si>
  <si>
    <t>Clotilda</t>
  </si>
  <si>
    <t>Southers</t>
  </si>
  <si>
    <t>1999-11-08</t>
  </si>
  <si>
    <t>Computer Systems Analyst II</t>
  </si>
  <si>
    <t>42 Donald Hill</t>
  </si>
  <si>
    <t>Augustus</t>
  </si>
  <si>
    <t>Bourley</t>
  </si>
  <si>
    <t>1981-08-17</t>
  </si>
  <si>
    <t>3 Hoepker Parkway</t>
  </si>
  <si>
    <t>Daisi</t>
  </si>
  <si>
    <t>Tinwell</t>
  </si>
  <si>
    <t>1971-12-24</t>
  </si>
  <si>
    <t>19561 Express Street</t>
  </si>
  <si>
    <t>Gerik</t>
  </si>
  <si>
    <t>Woodroof</t>
  </si>
  <si>
    <t>1959-06-13</t>
  </si>
  <si>
    <t>41 Kropf Road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</si>
  <si>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</si>
  <si>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</si>
  <si>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</si>
  <si>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</si>
  <si>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</si>
  <si>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</si>
  <si>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</si>
  <si>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</si>
  <si>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</si>
  <si>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</si>
  <si>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</si>
  <si>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</si>
  <si>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</si>
  <si>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</si>
  <si>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</si>
  <si>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</si>
  <si>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</si>
  <si>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</si>
  <si>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</si>
  <si>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</si>
  <si>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</si>
  <si>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</si>
  <si>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</si>
  <si>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</si>
  <si>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</si>
  <si>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</si>
  <si>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</si>
  <si>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</si>
  <si>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</si>
  <si>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</si>
  <si>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</si>
  <si>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Link</t>
  </si>
  <si>
    <t>Gorini</t>
  </si>
  <si>
    <t>9495 Jenna Way</t>
  </si>
  <si>
    <t>Harriet</t>
  </si>
  <si>
    <t>Brattan</t>
  </si>
  <si>
    <t>1986-12-03</t>
  </si>
  <si>
    <t>Human Resources Assistant I</t>
  </si>
  <si>
    <t>66 Ruskin Parkway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</si>
  <si>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</si>
  <si>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</si>
  <si>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</si>
  <si>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</si>
  <si>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</si>
  <si>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</si>
  <si>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</si>
  <si>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</si>
  <si>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</si>
  <si>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</si>
  <si>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</si>
  <si>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</si>
  <si>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</si>
  <si>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</si>
  <si>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</si>
  <si>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</si>
  <si>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</si>
  <si>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</si>
  <si>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Alexa</t>
  </si>
  <si>
    <t>Dillet</t>
  </si>
  <si>
    <t>1944-10-05</t>
  </si>
  <si>
    <t>84650 Novick Point</t>
  </si>
  <si>
    <t>Palmer</t>
  </si>
  <si>
    <t>Heaven</t>
  </si>
  <si>
    <t>1995-05-18</t>
  </si>
  <si>
    <t>5 Hoard Parkway</t>
  </si>
  <si>
    <t>Porter</t>
  </si>
  <si>
    <t>Buckenhill</t>
  </si>
  <si>
    <t>1954-06-14</t>
  </si>
  <si>
    <t>Help Desk Operator</t>
  </si>
  <si>
    <t>376 Talmadge Street</t>
  </si>
  <si>
    <t>Kizzee</t>
  </si>
  <si>
    <t>Kemston</t>
  </si>
  <si>
    <t>1961-09-29</t>
  </si>
  <si>
    <t>5979 Green Ridge Way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</si>
  <si>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</si>
  <si>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</si>
  <si>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</si>
  <si>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</si>
  <si>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</si>
  <si>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</si>
  <si>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</si>
  <si>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</si>
  <si>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</si>
  <si>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</si>
  <si>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</si>
  <si>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</si>
  <si>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</si>
  <si>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</si>
  <si>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</si>
  <si>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</si>
  <si>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</si>
  <si>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</si>
  <si>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</si>
  <si>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Kipp</t>
  </si>
  <si>
    <t>Stockport</t>
  </si>
  <si>
    <t>1982-12-10</t>
  </si>
  <si>
    <t>02 Roth Drive</t>
  </si>
  <si>
    <t>Packston</t>
  </si>
  <si>
    <t>Wackett</t>
  </si>
  <si>
    <t>1950-04-26</t>
  </si>
  <si>
    <t>7 Northridge Court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</si>
  <si>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</si>
  <si>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</si>
  <si>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</si>
  <si>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</si>
  <si>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</si>
  <si>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</si>
  <si>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</si>
  <si>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</si>
  <si>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</si>
  <si>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</si>
  <si>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</si>
  <si>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</si>
  <si>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</si>
  <si>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</si>
  <si>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</si>
  <si>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</si>
  <si>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</si>
  <si>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</si>
  <si>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</si>
  <si>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</si>
  <si>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</si>
  <si>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</si>
  <si>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</si>
  <si>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</si>
  <si>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</si>
  <si>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</si>
  <si>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</si>
  <si>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</si>
  <si>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Otha</t>
  </si>
  <si>
    <t>Langworthy</t>
  </si>
  <si>
    <t>1967-01-20</t>
  </si>
  <si>
    <t>678 Lyons Trail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</si>
  <si>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</si>
  <si>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</si>
  <si>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</si>
  <si>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</si>
  <si>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</si>
  <si>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</si>
  <si>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</si>
  <si>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</si>
  <si>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</si>
  <si>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</si>
  <si>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</si>
  <si>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</si>
  <si>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</si>
  <si>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</si>
  <si>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</si>
  <si>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</si>
  <si>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</si>
  <si>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</si>
  <si>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</si>
  <si>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</si>
  <si>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</si>
  <si>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</si>
  <si>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Laurie</t>
  </si>
  <si>
    <t>Odlin</t>
  </si>
  <si>
    <t>1983-03-08</t>
  </si>
  <si>
    <t>15669 Arizona Trail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</si>
  <si>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</si>
  <si>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</si>
  <si>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</si>
  <si>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</si>
  <si>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</si>
  <si>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</si>
  <si>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</si>
  <si>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Tanner</t>
  </si>
  <si>
    <t>Terlinden</t>
  </si>
  <si>
    <t>1995-12-09</t>
  </si>
  <si>
    <t>2637 Monument Trail</t>
  </si>
  <si>
    <t>Hilliard</t>
  </si>
  <si>
    <t>Dullard</t>
  </si>
  <si>
    <t>1954-07-18</t>
  </si>
  <si>
    <t>37919 Old Gate Park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</si>
  <si>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</si>
  <si>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</si>
  <si>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</si>
  <si>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</si>
  <si>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</si>
  <si>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</si>
  <si>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</si>
  <si>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</si>
  <si>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</si>
  <si>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</si>
  <si>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</si>
  <si>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</si>
  <si>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</si>
  <si>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</si>
  <si>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</si>
  <si>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</si>
  <si>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</si>
  <si>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</si>
  <si>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Salomon</t>
  </si>
  <si>
    <t>Perkins</t>
  </si>
  <si>
    <t>1998-01-12</t>
  </si>
  <si>
    <t>45 Banding Hill</t>
  </si>
  <si>
    <t>Sherill</t>
  </si>
  <si>
    <t>1991-12-18</t>
  </si>
  <si>
    <t>53 Moulton Avenue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</si>
  <si>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</si>
  <si>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</si>
  <si>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</si>
  <si>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</si>
  <si>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</si>
  <si>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</si>
  <si>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</si>
  <si>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</si>
  <si>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</si>
  <si>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</si>
  <si>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</si>
  <si>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</si>
  <si>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</si>
  <si>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</si>
  <si>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</si>
  <si>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</si>
  <si>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</si>
  <si>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</si>
  <si>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</si>
  <si>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</si>
  <si>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</si>
  <si>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</si>
  <si>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</si>
  <si>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</si>
  <si>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</si>
  <si>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</si>
  <si>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</si>
  <si>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</si>
  <si>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</si>
  <si>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</si>
  <si>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</si>
  <si>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Guenna</t>
  </si>
  <si>
    <t>Filisov</t>
  </si>
  <si>
    <t>1969-02-09</t>
  </si>
  <si>
    <t>43 Stoughton Drive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</si>
  <si>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</si>
  <si>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</si>
  <si>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</si>
  <si>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</si>
  <si>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</si>
  <si>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</si>
  <si>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</si>
  <si>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Kipper</t>
  </si>
  <si>
    <t>Circuit</t>
  </si>
  <si>
    <t>1974-12-12</t>
  </si>
  <si>
    <t>3867 Barby Hill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</si>
  <si>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</si>
  <si>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</si>
  <si>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</si>
  <si>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</si>
  <si>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</si>
  <si>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</si>
  <si>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</si>
  <si>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</si>
  <si>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</si>
  <si>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</si>
  <si>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</si>
  <si>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</si>
  <si>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</si>
  <si>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</si>
  <si>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</si>
  <si>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</si>
  <si>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</si>
  <si>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</si>
  <si>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</si>
  <si>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</si>
  <si>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</si>
  <si>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</si>
  <si>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Rodolph</t>
  </si>
  <si>
    <t>Denniss</t>
  </si>
  <si>
    <t>1974-08-07</t>
  </si>
  <si>
    <t>91281 Transport Center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</si>
  <si>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</si>
  <si>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</si>
  <si>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</si>
  <si>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</si>
  <si>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</si>
  <si>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</si>
  <si>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</si>
  <si>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</si>
  <si>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Giralda</t>
  </si>
  <si>
    <t>MacPeake</t>
  </si>
  <si>
    <t>1941-04-04</t>
  </si>
  <si>
    <t>6 Killdeer Way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</si>
  <si>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</si>
  <si>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</si>
  <si>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</si>
  <si>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</si>
  <si>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</si>
  <si>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</si>
  <si>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</si>
  <si>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</si>
  <si>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</si>
  <si>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</si>
  <si>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</si>
  <si>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Melany</t>
  </si>
  <si>
    <t>Ladewig</t>
  </si>
  <si>
    <t>1972-05-17</t>
  </si>
  <si>
    <t>3864 Sheridan Alley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</si>
  <si>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</si>
  <si>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</si>
  <si>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</si>
  <si>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</si>
  <si>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</si>
  <si>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</si>
  <si>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</si>
  <si>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</si>
  <si>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Bunny</t>
  </si>
  <si>
    <t>Leebetter</t>
  </si>
  <si>
    <t>1966-04-30</t>
  </si>
  <si>
    <t>4 Lukken Lane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</si>
  <si>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</si>
  <si>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</si>
  <si>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</si>
  <si>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</si>
  <si>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</si>
  <si>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</si>
  <si>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</si>
  <si>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Anet</t>
  </si>
  <si>
    <t>Roseman</t>
  </si>
  <si>
    <t>1996-11-24</t>
  </si>
  <si>
    <t>31 Melody Circle</t>
  </si>
  <si>
    <t>Katie</t>
  </si>
  <si>
    <t>Warhurst</t>
  </si>
  <si>
    <t>1991-12-02</t>
  </si>
  <si>
    <t>96 Rutledge Drive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</si>
  <si>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</si>
  <si>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</si>
  <si>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</si>
  <si>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</si>
  <si>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</si>
  <si>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</si>
  <si>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</si>
  <si>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</si>
  <si>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</si>
  <si>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</si>
  <si>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</si>
  <si>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</si>
  <si>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</si>
  <si>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</si>
  <si>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</si>
  <si>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</si>
  <si>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</si>
  <si>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</si>
  <si>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</si>
  <si>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</si>
  <si>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</si>
  <si>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</si>
  <si>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</si>
  <si>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</si>
  <si>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Marcellina</t>
  </si>
  <si>
    <t>Baynton</t>
  </si>
  <si>
    <t>1947-03-11</t>
  </si>
  <si>
    <t>56 Comanche Terrace</t>
  </si>
  <si>
    <t>Gregorius</t>
  </si>
  <si>
    <t>Leal</t>
  </si>
  <si>
    <t>66 Merry Court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</si>
  <si>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</si>
  <si>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</si>
  <si>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</si>
  <si>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</si>
  <si>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</si>
  <si>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</si>
  <si>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</si>
  <si>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</si>
  <si>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Lucky</t>
  </si>
  <si>
    <t>Klainman</t>
  </si>
  <si>
    <t>1947-11-26</t>
  </si>
  <si>
    <t>0796 Barnett Plaza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</si>
  <si>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</si>
  <si>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</si>
  <si>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</si>
  <si>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</si>
  <si>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</si>
  <si>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</si>
  <si>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</si>
  <si>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</si>
  <si>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</si>
  <si>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</si>
  <si>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</si>
  <si>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</si>
  <si>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</si>
  <si>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</si>
  <si>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</si>
  <si>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</si>
  <si>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</si>
  <si>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</si>
  <si>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</si>
  <si>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</si>
  <si>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</si>
  <si>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</si>
  <si>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</si>
  <si>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</si>
  <si>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</si>
  <si>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</si>
  <si>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</si>
  <si>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</si>
  <si>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</si>
  <si>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</si>
  <si>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</si>
  <si>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</si>
  <si>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Torry</t>
  </si>
  <si>
    <t>de la Valette Parisot</t>
  </si>
  <si>
    <t>1967-03-14</t>
  </si>
  <si>
    <t>36963 Pierstorff Terrace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</si>
  <si>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</si>
  <si>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</si>
  <si>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</si>
  <si>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</si>
  <si>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</si>
  <si>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</si>
  <si>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</si>
  <si>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</si>
  <si>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</si>
  <si>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</si>
  <si>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</si>
  <si>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</si>
  <si>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</si>
  <si>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</si>
  <si>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</si>
  <si>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</si>
  <si>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</si>
  <si>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</si>
  <si>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</si>
  <si>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</si>
  <si>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</si>
  <si>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</si>
  <si>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</si>
  <si>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</si>
  <si>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</si>
  <si>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</si>
  <si>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</si>
  <si>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</si>
  <si>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</si>
  <si>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</si>
  <si>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</si>
  <si>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</si>
  <si>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</si>
  <si>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</si>
  <si>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</si>
  <si>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</si>
  <si>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</si>
  <si>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</si>
  <si>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</si>
  <si>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</si>
  <si>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</si>
  <si>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</si>
  <si>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</si>
  <si>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</si>
  <si>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</si>
  <si>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</si>
  <si>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</si>
  <si>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</si>
  <si>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</si>
  <si>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</si>
  <si>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</si>
  <si>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</si>
  <si>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</si>
  <si>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</si>
  <si>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</si>
  <si>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</si>
  <si>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</si>
  <si>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</si>
  <si>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</si>
  <si>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</si>
  <si>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</si>
  <si>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</si>
  <si>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</si>
  <si>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</si>
  <si>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</si>
  <si>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</si>
  <si>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</si>
  <si>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</si>
  <si>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Alexina</t>
  </si>
  <si>
    <t>Mabley</t>
  </si>
  <si>
    <t>1975-10-12</t>
  </si>
  <si>
    <t>Web Designer IV</t>
  </si>
  <si>
    <t>9 Rieder Junction</t>
  </si>
  <si>
    <t>Dawn</t>
  </si>
  <si>
    <t>Pyffe</t>
  </si>
  <si>
    <t>1965-05-28</t>
  </si>
  <si>
    <t>734 Veith Way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</si>
  <si>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</si>
  <si>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</si>
  <si>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</si>
  <si>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</si>
  <si>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</si>
  <si>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</si>
  <si>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</si>
  <si>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</si>
  <si>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</si>
  <si>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</si>
  <si>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</si>
  <si>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</si>
  <si>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</si>
  <si>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</si>
  <si>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</si>
  <si>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</si>
  <si>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</si>
  <si>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</si>
  <si>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</si>
  <si>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</si>
  <si>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</si>
  <si>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</si>
  <si>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</si>
  <si>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</si>
  <si>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</si>
  <si>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</si>
  <si>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</si>
  <si>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</si>
  <si>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</si>
  <si>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</si>
  <si>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</si>
  <si>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</si>
  <si>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</si>
  <si>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</si>
  <si>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</si>
  <si>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</si>
  <si>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</si>
  <si>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</si>
  <si>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</si>
  <si>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</si>
  <si>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</si>
  <si>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</si>
  <si>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</si>
  <si>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</si>
  <si>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</si>
  <si>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</si>
  <si>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</si>
  <si>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</si>
  <si>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</si>
  <si>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</si>
  <si>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</si>
  <si>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</si>
  <si>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</si>
  <si>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</si>
  <si>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</si>
  <si>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</si>
  <si>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Fredia</t>
  </si>
  <si>
    <t>Favelle</t>
  </si>
  <si>
    <t>4 Arapahoe Terrace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</si>
  <si>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</si>
  <si>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</si>
  <si>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</si>
  <si>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</si>
  <si>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</si>
  <si>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</si>
  <si>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</si>
  <si>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</si>
  <si>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</si>
  <si>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</si>
  <si>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</si>
  <si>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</si>
  <si>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</si>
  <si>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</si>
  <si>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</si>
  <si>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Adriane</t>
  </si>
  <si>
    <t>Richardson</t>
  </si>
  <si>
    <t>4 Randy Street</t>
  </si>
  <si>
    <t>Jodi</t>
  </si>
  <si>
    <t>Lermit</t>
  </si>
  <si>
    <t>1954-01-30</t>
  </si>
  <si>
    <t>05 Corry Center</t>
  </si>
  <si>
    <t>Emelia</t>
  </si>
  <si>
    <t>Ackwood</t>
  </si>
  <si>
    <t>1988-09-30</t>
  </si>
  <si>
    <t>1 South Street</t>
  </si>
  <si>
    <t>Andee</t>
  </si>
  <si>
    <t>Huke</t>
  </si>
  <si>
    <t>1971-06-28</t>
  </si>
  <si>
    <t>4810 Kim Park</t>
  </si>
  <si>
    <t>Isa</t>
  </si>
  <si>
    <t>Fominov</t>
  </si>
  <si>
    <t>2001-06-21</t>
  </si>
  <si>
    <t>80388 Ryan Place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</si>
  <si>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</si>
  <si>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</si>
  <si>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</si>
  <si>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</si>
  <si>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</si>
  <si>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</si>
  <si>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</si>
  <si>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</si>
  <si>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Sofie</t>
  </si>
  <si>
    <t>Worsfold</t>
  </si>
  <si>
    <t>1954-10-06</t>
  </si>
  <si>
    <t>7 Maple Wood Plaza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</si>
  <si>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</si>
  <si>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</si>
  <si>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</si>
  <si>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</si>
  <si>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</si>
  <si>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</si>
  <si>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</si>
  <si>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</si>
  <si>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Worthington</t>
  </si>
  <si>
    <t>Cohane</t>
  </si>
  <si>
    <t>1991-01-23</t>
  </si>
  <si>
    <t>846 Daystar Lane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</si>
  <si>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</si>
  <si>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</si>
  <si>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</si>
  <si>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</si>
  <si>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</si>
  <si>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</si>
  <si>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</si>
  <si>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</si>
  <si>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</si>
  <si>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</si>
  <si>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</si>
  <si>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</si>
  <si>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</si>
  <si>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</si>
  <si>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</si>
  <si>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</si>
  <si>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</si>
  <si>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</si>
  <si>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</si>
  <si>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</si>
  <si>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</si>
  <si>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</si>
  <si>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</si>
  <si>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</si>
  <si>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</si>
  <si>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</si>
  <si>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</si>
  <si>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</si>
  <si>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</si>
  <si>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</si>
  <si>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</si>
  <si>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</si>
  <si>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</si>
  <si>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</si>
  <si>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</si>
  <si>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</si>
  <si>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</si>
  <si>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</si>
  <si>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</si>
  <si>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Jim</t>
  </si>
  <si>
    <t>Haddrell</t>
  </si>
  <si>
    <t>1955-04-08</t>
  </si>
  <si>
    <t>53 Dryden Trail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</si>
  <si>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</si>
  <si>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</si>
  <si>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</si>
  <si>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</si>
  <si>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</si>
  <si>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</si>
  <si>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</si>
  <si>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</si>
  <si>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Jethro</t>
  </si>
  <si>
    <t>Mertel</t>
  </si>
  <si>
    <t>3460 Dapin Street</t>
  </si>
  <si>
    <t>Dwain</t>
  </si>
  <si>
    <t>Hatch</t>
  </si>
  <si>
    <t>1994-11-16</t>
  </si>
  <si>
    <t>5 Hovde Lane</t>
  </si>
  <si>
    <t>Lucretia</t>
  </si>
  <si>
    <t>D'Agostini</t>
  </si>
  <si>
    <t>1978-12-14</t>
  </si>
  <si>
    <t>4 Gale Center</t>
  </si>
  <si>
    <t>Claude</t>
  </si>
  <si>
    <t>Bowstead</t>
  </si>
  <si>
    <t>1997-11-29</t>
  </si>
  <si>
    <t>Accounting Assistant III</t>
  </si>
  <si>
    <t>5263 Stone Corner Crossing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</si>
  <si>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</si>
  <si>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</si>
  <si>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</si>
  <si>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</si>
  <si>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</si>
  <si>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</si>
  <si>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</si>
  <si>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</si>
  <si>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</si>
  <si>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</si>
  <si>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</si>
  <si>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</si>
  <si>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</si>
  <si>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</si>
  <si>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</si>
  <si>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</si>
  <si>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</si>
  <si>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</si>
  <si>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</si>
  <si>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</si>
  <si>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</si>
  <si>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</si>
  <si>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</si>
  <si>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</si>
  <si>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</si>
  <si>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</si>
  <si>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</si>
  <si>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Morganica</t>
  </si>
  <si>
    <t>Ainsbury</t>
  </si>
  <si>
    <t>1973-01-06</t>
  </si>
  <si>
    <t>1 Raven Way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</si>
  <si>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</si>
  <si>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</si>
  <si>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</si>
  <si>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</si>
  <si>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</si>
  <si>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</si>
  <si>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</si>
  <si>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</si>
  <si>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</si>
  <si>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</si>
  <si>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</si>
  <si>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</si>
  <si>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</si>
  <si>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</si>
  <si>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</si>
  <si>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</si>
  <si>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</si>
  <si>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</si>
  <si>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</si>
  <si>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</si>
  <si>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</si>
  <si>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</si>
  <si>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</si>
  <si>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</si>
  <si>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</si>
  <si>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</si>
  <si>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</si>
  <si>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</si>
  <si>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</si>
  <si>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</si>
  <si>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</si>
  <si>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</si>
  <si>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Chico</t>
  </si>
  <si>
    <t>Dye</t>
  </si>
  <si>
    <t>1994-02-04</t>
  </si>
  <si>
    <t>168 Schlimgen Center</t>
  </si>
  <si>
    <t>Davidde</t>
  </si>
  <si>
    <t>Cockroft</t>
  </si>
  <si>
    <t>1947-04-21</t>
  </si>
  <si>
    <t>8 Kim Avenue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</si>
  <si>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</si>
  <si>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</si>
  <si>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</si>
  <si>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</si>
  <si>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</si>
  <si>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</si>
  <si>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</si>
  <si>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Kamila</t>
  </si>
  <si>
    <t>Parsonage</t>
  </si>
  <si>
    <t>1954-03-08</t>
  </si>
  <si>
    <t>31 Mccormick Court</t>
  </si>
  <si>
    <t>Barth</t>
  </si>
  <si>
    <t>Sapshed</t>
  </si>
  <si>
    <t>1994-06-16</t>
  </si>
  <si>
    <t>65 Milwaukee Lane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</si>
  <si>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</si>
  <si>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</si>
  <si>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</si>
  <si>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</si>
  <si>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</si>
  <si>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</si>
  <si>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</si>
  <si>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</si>
  <si>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Rosas</t>
  </si>
  <si>
    <t>1955-11-25</t>
  </si>
  <si>
    <t>898 Muir Court</t>
  </si>
  <si>
    <t>Virginia</t>
  </si>
  <si>
    <t>De Antoni</t>
  </si>
  <si>
    <t>1964-03-14</t>
  </si>
  <si>
    <t>88093 Pierstorff Plaza</t>
  </si>
  <si>
    <t>Nicolas</t>
  </si>
  <si>
    <t>O'Donnell</t>
  </si>
  <si>
    <t>1986-09-25</t>
  </si>
  <si>
    <t>3319 Anthes Crossing</t>
  </si>
  <si>
    <t>Oswald</t>
  </si>
  <si>
    <t>MacCarlich</t>
  </si>
  <si>
    <t>1991-11-24</t>
  </si>
  <si>
    <t>16 Mosinee Place</t>
  </si>
  <si>
    <t>Ailyn</t>
  </si>
  <si>
    <t>Howgate</t>
  </si>
  <si>
    <t>2001-09-27</t>
  </si>
  <si>
    <t>197 Northport Plaza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</si>
  <si>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</si>
  <si>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</si>
  <si>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</si>
  <si>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</si>
  <si>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</si>
  <si>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</si>
  <si>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</si>
  <si>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</si>
  <si>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</si>
  <si>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</si>
  <si>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</si>
  <si>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</si>
  <si>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</si>
  <si>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</si>
  <si>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</si>
  <si>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</si>
  <si>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</si>
  <si>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</si>
  <si>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</si>
  <si>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</si>
  <si>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</si>
  <si>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</si>
  <si>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</si>
  <si>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</si>
  <si>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</si>
  <si>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</si>
  <si>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</si>
  <si>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</si>
  <si>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</si>
  <si>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</si>
  <si>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</si>
  <si>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</si>
  <si>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</si>
  <si>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</si>
  <si>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</si>
  <si>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</si>
  <si>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</si>
  <si>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</si>
  <si>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</si>
  <si>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Cordi</t>
  </si>
  <si>
    <t>Thornton</t>
  </si>
  <si>
    <t>1973-01-04</t>
  </si>
  <si>
    <t>2978 Mccormick Center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</si>
  <si>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</si>
  <si>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</si>
  <si>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</si>
  <si>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</si>
  <si>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</si>
  <si>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</si>
  <si>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</si>
  <si>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</si>
  <si>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</si>
  <si>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</si>
  <si>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</si>
  <si>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</si>
  <si>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Noel</t>
  </si>
  <si>
    <t>1951-10-28</t>
  </si>
  <si>
    <t>0736 West Crossing</t>
  </si>
  <si>
    <t>Letizia</t>
  </si>
  <si>
    <t>Poore</t>
  </si>
  <si>
    <t>1938-08-30</t>
  </si>
  <si>
    <t>Web Developer II</t>
  </si>
  <si>
    <t>95796 Mcbride Drive</t>
  </si>
  <si>
    <t>Raynard</t>
  </si>
  <si>
    <t>1996-04-13</t>
  </si>
  <si>
    <t>Statistician III</t>
  </si>
  <si>
    <t>20187 Loomis Court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</si>
  <si>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</si>
  <si>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</si>
  <si>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</si>
  <si>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</si>
  <si>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</si>
  <si>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</si>
  <si>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</si>
  <si>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</si>
  <si>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</si>
  <si>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Dena</t>
  </si>
  <si>
    <t>Pabst</t>
  </si>
  <si>
    <t>1987-04-20</t>
  </si>
  <si>
    <t>02023 Loeprich Drive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</si>
  <si>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</si>
  <si>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</si>
  <si>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</si>
  <si>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</si>
  <si>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</si>
  <si>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</si>
  <si>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</si>
  <si>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</si>
  <si>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</si>
  <si>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</si>
  <si>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</si>
  <si>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</si>
  <si>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</si>
  <si>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</si>
  <si>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</si>
  <si>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</si>
  <si>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</si>
  <si>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</si>
  <si>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</si>
  <si>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</si>
  <si>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</si>
  <si>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</si>
  <si>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</si>
  <si>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</si>
  <si>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</si>
  <si>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</si>
  <si>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</si>
  <si>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</si>
  <si>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</si>
  <si>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</si>
  <si>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</si>
  <si>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</si>
  <si>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</si>
  <si>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</si>
  <si>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</si>
  <si>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</si>
  <si>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</si>
  <si>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</si>
  <si>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</si>
  <si>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</si>
  <si>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</si>
  <si>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</si>
  <si>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</si>
  <si>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</si>
  <si>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</si>
  <si>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</si>
  <si>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</si>
  <si>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</si>
  <si>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</si>
  <si>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</si>
  <si>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</si>
  <si>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</si>
  <si>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</si>
  <si>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</si>
  <si>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</si>
  <si>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</si>
  <si>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</si>
  <si>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</si>
  <si>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</si>
  <si>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</si>
  <si>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</si>
  <si>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</si>
  <si>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</si>
  <si>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</si>
  <si>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</si>
  <si>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</si>
  <si>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</si>
  <si>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</si>
  <si>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</si>
  <si>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</si>
  <si>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</si>
  <si>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</si>
  <si>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</si>
  <si>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</si>
  <si>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Emery</t>
  </si>
  <si>
    <t>1998-08-24</t>
  </si>
  <si>
    <t>67 Beilfuss Plaza</t>
  </si>
  <si>
    <t>Nicol</t>
  </si>
  <si>
    <t>Swinford</t>
  </si>
  <si>
    <t>976 Roxbury Alley</t>
  </si>
  <si>
    <t>Agna</t>
  </si>
  <si>
    <t>Cowpe</t>
  </si>
  <si>
    <t>1969-03-05</t>
  </si>
  <si>
    <t>2 Main Lane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</si>
  <si>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</si>
  <si>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</si>
  <si>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</si>
  <si>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</si>
  <si>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</si>
  <si>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</si>
  <si>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</si>
  <si>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</si>
  <si>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</si>
  <si>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</si>
  <si>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</si>
  <si>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</si>
  <si>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</si>
  <si>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</si>
  <si>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</si>
  <si>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</si>
  <si>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Mariette</t>
  </si>
  <si>
    <t>1956-07-05</t>
  </si>
  <si>
    <t>770 Farmco Point</t>
  </si>
  <si>
    <t>Ungerechts</t>
  </si>
  <si>
    <t>602 Toban Center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</si>
  <si>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</si>
  <si>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</si>
  <si>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</si>
  <si>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</si>
  <si>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</si>
  <si>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</si>
  <si>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</si>
  <si>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</si>
  <si>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</si>
  <si>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</si>
  <si>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</si>
  <si>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</si>
  <si>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</si>
  <si>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</si>
  <si>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</si>
  <si>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</si>
  <si>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</si>
  <si>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</si>
  <si>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</si>
  <si>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</si>
  <si>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</si>
  <si>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</si>
  <si>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</si>
  <si>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</si>
  <si>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</si>
  <si>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</si>
  <si>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</si>
  <si>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</si>
  <si>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</si>
  <si>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</si>
  <si>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</si>
  <si>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</si>
  <si>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</si>
  <si>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</si>
  <si>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</si>
  <si>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</si>
  <si>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</si>
  <si>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</si>
  <si>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</si>
  <si>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</si>
  <si>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</si>
  <si>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Augie</t>
  </si>
  <si>
    <t>Swallwell</t>
  </si>
  <si>
    <t>1939-08-22</t>
  </si>
  <si>
    <t>7 Golden Leaf Avenue</t>
  </si>
  <si>
    <t>Dillon</t>
  </si>
  <si>
    <t>Bannister</t>
  </si>
  <si>
    <t>1945-12-24</t>
  </si>
  <si>
    <t>43 Dayton Drive</t>
  </si>
  <si>
    <t>Osbourn</t>
  </si>
  <si>
    <t>Gherardini</t>
  </si>
  <si>
    <t>1987-05-01</t>
  </si>
  <si>
    <t>5 Dryden Road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</si>
  <si>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</si>
  <si>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</si>
  <si>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</si>
  <si>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</si>
  <si>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</si>
  <si>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</si>
  <si>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</si>
  <si>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</si>
  <si>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</si>
  <si>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</si>
  <si>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</si>
  <si>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</si>
  <si>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</si>
  <si>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</si>
  <si>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</si>
  <si>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</si>
  <si>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</si>
  <si>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</si>
  <si>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</si>
  <si>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</si>
  <si>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Menard</t>
  </si>
  <si>
    <t>Venmore</t>
  </si>
  <si>
    <t>1978-04-04</t>
  </si>
  <si>
    <t>5 Hoard Trail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</si>
  <si>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</si>
  <si>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</si>
  <si>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</si>
  <si>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</si>
  <si>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</si>
  <si>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</si>
  <si>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</si>
  <si>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</si>
  <si>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Pierrette</t>
  </si>
  <si>
    <t>Gummie</t>
  </si>
  <si>
    <t>1966-08-04</t>
  </si>
  <si>
    <t>Statistician II</t>
  </si>
  <si>
    <t>29 Maple Trail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</si>
  <si>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</si>
  <si>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</si>
  <si>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</si>
  <si>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</si>
  <si>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</si>
  <si>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</si>
  <si>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</si>
  <si>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</si>
  <si>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</si>
  <si>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</si>
  <si>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</si>
  <si>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</si>
  <si>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</si>
  <si>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</si>
  <si>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</si>
  <si>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</si>
  <si>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</si>
  <si>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</si>
  <si>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</si>
  <si>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</si>
  <si>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</si>
  <si>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</si>
  <si>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</si>
  <si>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</si>
  <si>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</si>
  <si>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</si>
  <si>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</si>
  <si>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</si>
  <si>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</si>
  <si>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</si>
  <si>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</si>
  <si>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</si>
  <si>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</si>
  <si>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</si>
  <si>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</si>
  <si>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</si>
  <si>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</si>
  <si>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</si>
  <si>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</si>
  <si>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</si>
  <si>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</si>
  <si>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</si>
  <si>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</si>
  <si>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</si>
  <si>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</si>
  <si>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</si>
  <si>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</si>
  <si>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</si>
  <si>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</si>
  <si>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</si>
  <si>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</si>
  <si>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</si>
  <si>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</si>
  <si>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</si>
  <si>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</si>
  <si>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</si>
  <si>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</si>
  <si>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Darryl</t>
  </si>
  <si>
    <t>Hovee</t>
  </si>
  <si>
    <t>1944-04-28</t>
  </si>
  <si>
    <t>381 Emmet Terrace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</si>
  <si>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</si>
  <si>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</si>
  <si>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</si>
  <si>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</si>
  <si>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</si>
  <si>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</si>
  <si>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</si>
  <si>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</si>
  <si>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</si>
  <si>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</si>
  <si>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Trowsdale</t>
  </si>
  <si>
    <t>1968-07-12</t>
  </si>
  <si>
    <t>36506 Bartillon Point</t>
  </si>
  <si>
    <t>Stephen</t>
  </si>
  <si>
    <t>Tittershill</t>
  </si>
  <si>
    <t>1991-12-21</t>
  </si>
  <si>
    <t>8 Scott Drive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</si>
  <si>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</si>
  <si>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</si>
  <si>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</si>
  <si>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</si>
  <si>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</si>
  <si>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</si>
  <si>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</si>
  <si>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Lisette</t>
  </si>
  <si>
    <t>Davers</t>
  </si>
  <si>
    <t>1940-10-26</t>
  </si>
  <si>
    <t>Developer III</t>
  </si>
  <si>
    <t>504 Stuart Pass</t>
  </si>
  <si>
    <t>Chicky</t>
  </si>
  <si>
    <t>Sinclar</t>
  </si>
  <si>
    <t>5 Red Cloud Place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</si>
  <si>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</si>
  <si>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</si>
  <si>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</si>
  <si>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</si>
  <si>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</si>
  <si>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</si>
  <si>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</si>
  <si>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</si>
  <si>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</si>
  <si>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</si>
  <si>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</si>
  <si>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</si>
  <si>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</si>
  <si>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</si>
  <si>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</si>
  <si>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</si>
  <si>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</si>
  <si>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</si>
  <si>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</si>
  <si>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</si>
  <si>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</si>
  <si>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</si>
  <si>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</si>
  <si>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</si>
  <si>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</si>
  <si>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</si>
  <si>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</si>
  <si>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</si>
  <si>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</si>
  <si>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</si>
  <si>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</si>
  <si>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</si>
  <si>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</si>
  <si>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</si>
  <si>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</si>
  <si>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</si>
  <si>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</si>
  <si>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</si>
  <si>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</si>
  <si>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</si>
  <si>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</si>
  <si>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</si>
  <si>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</si>
  <si>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</si>
  <si>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</si>
  <si>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</si>
  <si>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</si>
  <si>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</si>
  <si>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</si>
  <si>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</si>
  <si>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</si>
  <si>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</si>
  <si>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</si>
  <si>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</si>
  <si>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</si>
  <si>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</si>
  <si>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</si>
  <si>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</si>
  <si>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</si>
  <si>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</si>
  <si>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</si>
  <si>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</si>
  <si>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</si>
  <si>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</si>
  <si>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</si>
  <si>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</si>
  <si>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</si>
  <si>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</si>
  <si>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</si>
  <si>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</si>
  <si>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</si>
  <si>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</si>
  <si>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</si>
  <si>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</si>
  <si>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</si>
  <si>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</si>
  <si>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</si>
  <si>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</si>
  <si>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</si>
  <si>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</si>
  <si>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</si>
  <si>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</si>
  <si>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</si>
  <si>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</si>
  <si>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</si>
  <si>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</si>
  <si>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</si>
  <si>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</si>
  <si>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</si>
  <si>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</si>
  <si>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</si>
  <si>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</si>
  <si>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</si>
  <si>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</si>
  <si>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</si>
  <si>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</si>
  <si>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</si>
  <si>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</si>
  <si>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</si>
  <si>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</si>
  <si>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</si>
  <si>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</si>
  <si>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</si>
  <si>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</si>
  <si>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</si>
  <si>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</si>
  <si>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</si>
  <si>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Harvey</t>
  </si>
  <si>
    <t>Dwelley</t>
  </si>
  <si>
    <t>1973-08-30</t>
  </si>
  <si>
    <t>59846 2nd Pass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</si>
  <si>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</si>
  <si>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</si>
  <si>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</si>
  <si>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</si>
  <si>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</si>
  <si>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</si>
  <si>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</si>
  <si>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</si>
  <si>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</si>
  <si>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</si>
  <si>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</si>
  <si>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</si>
  <si>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</si>
  <si>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</si>
  <si>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</si>
  <si>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</si>
  <si>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</si>
  <si>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</si>
  <si>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</si>
  <si>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</si>
  <si>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</si>
  <si>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</si>
  <si>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</si>
  <si>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Jillane</t>
  </si>
  <si>
    <t>Simion</t>
  </si>
  <si>
    <t>1974-07-03</t>
  </si>
  <si>
    <t>7 Caliangt Street</t>
  </si>
  <si>
    <t>Lynnell</t>
  </si>
  <si>
    <t>1981-01-29</t>
  </si>
  <si>
    <t>5331 Ilene Parkway</t>
  </si>
  <si>
    <t>MacAdie</t>
  </si>
  <si>
    <t>1009 Roxbury Point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</si>
  <si>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</si>
  <si>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</si>
  <si>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</si>
  <si>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</si>
  <si>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</si>
  <si>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</si>
  <si>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</si>
  <si>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Emeline</t>
  </si>
  <si>
    <t>Vezey</t>
  </si>
  <si>
    <t>1953-08-07</t>
  </si>
  <si>
    <t>2 Golden Leaf Parkway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</si>
  <si>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</si>
  <si>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</si>
  <si>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</si>
  <si>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</si>
  <si>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</si>
  <si>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</si>
  <si>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</si>
  <si>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Weare</t>
  </si>
  <si>
    <t>1946-08-22</t>
  </si>
  <si>
    <t>784 Lotheville Court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</si>
  <si>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</si>
  <si>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</si>
  <si>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</si>
  <si>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</si>
  <si>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</si>
  <si>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</si>
  <si>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</si>
  <si>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</si>
  <si>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</si>
  <si>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</si>
  <si>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</si>
  <si>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</si>
  <si>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</si>
  <si>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</si>
  <si>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</si>
  <si>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</si>
  <si>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</si>
  <si>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</si>
  <si>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</si>
  <si>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</si>
  <si>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</si>
  <si>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</si>
  <si>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</si>
  <si>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</si>
  <si>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</si>
  <si>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</si>
  <si>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</si>
  <si>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</si>
  <si>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</si>
  <si>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</si>
  <si>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</si>
  <si>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</si>
  <si>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</si>
  <si>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</si>
  <si>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</si>
  <si>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</si>
  <si>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</si>
  <si>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</si>
  <si>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</si>
  <si>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</si>
  <si>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Nalani</t>
  </si>
  <si>
    <t>Hallad</t>
  </si>
  <si>
    <t>1999-11-30</t>
  </si>
  <si>
    <t>1 Oriole Crossing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</si>
  <si>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</si>
  <si>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</si>
  <si>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</si>
  <si>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</si>
  <si>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</si>
  <si>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</si>
  <si>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</si>
  <si>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</si>
  <si>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</si>
  <si>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</si>
  <si>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</si>
  <si>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</si>
  <si>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</si>
  <si>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</si>
  <si>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</si>
  <si>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</si>
  <si>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Calida</t>
  </si>
  <si>
    <t>Schaben</t>
  </si>
  <si>
    <t>1969-03-06</t>
  </si>
  <si>
    <t>1861 Chive Court</t>
  </si>
  <si>
    <t>Hallsy</t>
  </si>
  <si>
    <t>Voysey</t>
  </si>
  <si>
    <t>1970-03-11</t>
  </si>
  <si>
    <t>9 Westerfield Point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</si>
  <si>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</si>
  <si>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</si>
  <si>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</si>
  <si>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</si>
  <si>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</si>
  <si>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</si>
  <si>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</si>
  <si>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</si>
  <si>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</si>
  <si>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</si>
  <si>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</si>
  <si>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</si>
  <si>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</si>
  <si>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Killie</t>
  </si>
  <si>
    <t>Densie</t>
  </si>
  <si>
    <t>1997-03-28</t>
  </si>
  <si>
    <t>62 Dryden Junction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</si>
  <si>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</si>
  <si>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</si>
  <si>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</si>
  <si>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</si>
  <si>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</si>
  <si>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</si>
  <si>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</si>
  <si>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</si>
  <si>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</si>
  <si>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</si>
  <si>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</si>
  <si>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</si>
  <si>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</si>
  <si>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</si>
  <si>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</si>
  <si>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</si>
  <si>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</si>
  <si>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</si>
  <si>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</si>
  <si>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</si>
  <si>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</si>
  <si>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</si>
  <si>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</si>
  <si>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</si>
  <si>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</si>
  <si>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</si>
  <si>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</si>
  <si>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</si>
  <si>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</si>
  <si>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</si>
  <si>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</si>
  <si>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</si>
  <si>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</si>
  <si>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</si>
  <si>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</si>
  <si>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</si>
  <si>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</si>
  <si>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</si>
  <si>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</si>
  <si>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</si>
  <si>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</si>
  <si>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</si>
  <si>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</si>
  <si>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</si>
  <si>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</si>
  <si>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</si>
  <si>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</si>
  <si>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</si>
  <si>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</si>
  <si>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</si>
  <si>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</si>
  <si>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</si>
  <si>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</si>
  <si>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</si>
  <si>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</si>
  <si>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</si>
  <si>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</si>
  <si>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</si>
  <si>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</si>
  <si>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</si>
  <si>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</si>
  <si>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</si>
  <si>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</si>
  <si>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</si>
  <si>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</si>
  <si>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</si>
  <si>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</si>
  <si>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</si>
  <si>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</si>
  <si>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</si>
  <si>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</si>
  <si>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</si>
  <si>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</si>
  <si>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</si>
  <si>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</si>
  <si>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</si>
  <si>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</si>
  <si>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</si>
  <si>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</si>
  <si>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</si>
  <si>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</si>
  <si>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</si>
  <si>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</si>
  <si>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</si>
  <si>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</si>
  <si>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</si>
  <si>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</si>
  <si>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</si>
  <si>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</si>
  <si>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</si>
  <si>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</si>
  <si>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</si>
  <si>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</si>
  <si>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</si>
  <si>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Darb</t>
  </si>
  <si>
    <t>1969-06-04</t>
  </si>
  <si>
    <t>780 Bonner Pass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</si>
  <si>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</si>
  <si>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</si>
  <si>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</si>
  <si>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</si>
  <si>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</si>
  <si>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</si>
  <si>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</si>
  <si>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</si>
  <si>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</si>
  <si>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</si>
  <si>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</si>
  <si>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</si>
  <si>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</si>
  <si>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</si>
  <si>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</si>
  <si>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</si>
  <si>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</si>
  <si>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</si>
  <si>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</si>
  <si>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</si>
  <si>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</si>
  <si>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</si>
  <si>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</si>
  <si>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</si>
  <si>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</si>
  <si>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</si>
  <si>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</si>
  <si>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</si>
  <si>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</si>
  <si>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</si>
  <si>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</si>
  <si>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Hagen</t>
  </si>
  <si>
    <t>MacCarter</t>
  </si>
  <si>
    <t>1983-02-08</t>
  </si>
  <si>
    <t>7 Ramsey Trail</t>
  </si>
  <si>
    <t>Cazzie</t>
  </si>
  <si>
    <t>Stanwix</t>
  </si>
  <si>
    <t>1960-10-01</t>
  </si>
  <si>
    <t>6026 Mallory Drive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</si>
  <si>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</si>
  <si>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</si>
  <si>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</si>
  <si>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</si>
  <si>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</si>
  <si>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</si>
  <si>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</si>
  <si>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</si>
  <si>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</si>
  <si>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</si>
  <si>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</si>
  <si>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</si>
  <si>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</si>
  <si>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</si>
  <si>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</si>
  <si>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</si>
  <si>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</si>
  <si>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</si>
  <si>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</si>
  <si>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</si>
  <si>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</si>
  <si>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</si>
  <si>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</si>
  <si>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</si>
  <si>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</si>
  <si>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</si>
  <si>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</si>
  <si>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</si>
  <si>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</si>
  <si>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</si>
  <si>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</si>
  <si>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</si>
  <si>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</si>
  <si>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Dmitri</t>
  </si>
  <si>
    <t>Viant</t>
  </si>
  <si>
    <t>95960 Warner Parkway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</si>
  <si>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</si>
  <si>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</si>
  <si>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</si>
  <si>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</si>
  <si>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</si>
  <si>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</si>
  <si>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</si>
  <si>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</si>
  <si>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</si>
  <si>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</si>
  <si>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</si>
  <si>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</si>
  <si>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</si>
  <si>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</si>
  <si>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</si>
  <si>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</si>
  <si>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</si>
  <si>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</si>
  <si>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</si>
  <si>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</si>
  <si>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</si>
  <si>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</si>
  <si>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</si>
  <si>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</si>
  <si>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</si>
  <si>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</si>
  <si>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</si>
  <si>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</si>
  <si>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</si>
  <si>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</si>
  <si>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</si>
  <si>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</si>
  <si>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</si>
  <si>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</si>
  <si>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</si>
  <si>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</si>
  <si>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</si>
  <si>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</si>
  <si>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</si>
  <si>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</si>
  <si>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</si>
  <si>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</si>
  <si>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</si>
  <si>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</si>
  <si>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</si>
  <si>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</si>
  <si>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</si>
  <si>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</si>
  <si>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</si>
  <si>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</si>
  <si>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</si>
  <si>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</si>
  <si>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</si>
  <si>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</si>
  <si>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</si>
  <si>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Eachelle</t>
  </si>
  <si>
    <t>Noirel</t>
  </si>
  <si>
    <t>1974-01-26</t>
  </si>
  <si>
    <t>80 Schiller Center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</si>
  <si>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</si>
  <si>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</si>
  <si>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</si>
  <si>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</si>
  <si>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</si>
  <si>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</si>
  <si>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</si>
  <si>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</si>
  <si>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Jackie</t>
  </si>
  <si>
    <t>Pays</t>
  </si>
  <si>
    <t>1955-11-09</t>
  </si>
  <si>
    <t>75024 Ronald Regan Hill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</si>
  <si>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</si>
  <si>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</si>
  <si>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</si>
  <si>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</si>
  <si>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</si>
  <si>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</si>
  <si>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</si>
  <si>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</si>
  <si>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</si>
  <si>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</si>
  <si>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</si>
  <si>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</si>
  <si>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</si>
  <si>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</si>
  <si>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</si>
  <si>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</si>
  <si>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</si>
  <si>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</si>
  <si>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</si>
  <si>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</si>
  <si>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</si>
  <si>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</si>
  <si>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</si>
  <si>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</si>
  <si>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</si>
  <si>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</si>
  <si>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</si>
  <si>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</si>
  <si>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</si>
  <si>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</si>
  <si>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</si>
  <si>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</si>
  <si>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</si>
  <si>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</si>
  <si>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</si>
  <si>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</si>
  <si>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</si>
  <si>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</si>
  <si>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</si>
  <si>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</si>
  <si>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</si>
  <si>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</si>
  <si>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</si>
  <si>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</si>
  <si>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Luci</t>
  </si>
  <si>
    <t>Dyter</t>
  </si>
  <si>
    <t>1952-05-30</t>
  </si>
  <si>
    <t>2 Namekagon Trail</t>
  </si>
  <si>
    <t>Sloan</t>
  </si>
  <si>
    <t>Pudney</t>
  </si>
  <si>
    <t>1964-11-10</t>
  </si>
  <si>
    <t>6771 Pleasure Terrace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</si>
  <si>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</si>
  <si>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</si>
  <si>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</si>
  <si>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</si>
  <si>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</si>
  <si>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</si>
  <si>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</si>
  <si>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</si>
  <si>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</si>
  <si>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</si>
  <si>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</si>
  <si>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</si>
  <si>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</si>
  <si>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</si>
  <si>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</si>
  <si>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</si>
  <si>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Rikki</t>
  </si>
  <si>
    <t>Chaffey</t>
  </si>
  <si>
    <t>9 Spohn Way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</si>
  <si>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</si>
  <si>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</si>
  <si>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</si>
  <si>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</si>
  <si>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</si>
  <si>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</si>
  <si>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</si>
  <si>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</si>
  <si>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</si>
  <si>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</si>
  <si>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</si>
  <si>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</si>
  <si>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</si>
  <si>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</si>
  <si>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</si>
  <si>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</si>
  <si>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</si>
  <si>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</si>
  <si>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</si>
  <si>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</si>
  <si>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</si>
  <si>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Noak</t>
  </si>
  <si>
    <t>Sleany</t>
  </si>
  <si>
    <t>1965-05-04</t>
  </si>
  <si>
    <t>Budget/Accounting Analyst I</t>
  </si>
  <si>
    <t>1 Roth Plaza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</si>
  <si>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</si>
  <si>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</si>
  <si>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</si>
  <si>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</si>
  <si>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</si>
  <si>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</si>
  <si>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</si>
  <si>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</si>
  <si>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</si>
  <si>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</si>
  <si>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</si>
  <si>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</si>
  <si>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</si>
  <si>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</si>
  <si>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</si>
  <si>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</si>
  <si>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</si>
  <si>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</si>
  <si>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</si>
  <si>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</si>
  <si>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</si>
  <si>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</si>
  <si>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</si>
  <si>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</si>
  <si>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</si>
  <si>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</si>
  <si>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</si>
  <si>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</si>
  <si>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</si>
  <si>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</si>
  <si>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</si>
  <si>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</si>
  <si>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</si>
  <si>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</si>
  <si>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</si>
  <si>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</si>
  <si>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</si>
  <si>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</si>
  <si>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</si>
  <si>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</si>
  <si>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</si>
  <si>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</si>
  <si>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</si>
  <si>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</si>
  <si>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</si>
  <si>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</si>
  <si>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</si>
  <si>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</si>
  <si>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</si>
  <si>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</si>
  <si>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</si>
  <si>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</si>
  <si>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</si>
  <si>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</si>
  <si>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</si>
  <si>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</si>
  <si>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</si>
  <si>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</si>
  <si>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</si>
  <si>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</si>
  <si>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</si>
  <si>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</si>
  <si>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</si>
  <si>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</si>
  <si>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</si>
  <si>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</si>
  <si>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</si>
  <si>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</si>
  <si>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</si>
  <si>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</si>
  <si>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</si>
  <si>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</si>
  <si>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</si>
  <si>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</si>
  <si>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</si>
  <si>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</si>
  <si>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</si>
  <si>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</si>
  <si>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</si>
  <si>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</si>
  <si>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</si>
  <si>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</si>
  <si>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</si>
  <si>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</si>
  <si>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</si>
  <si>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</si>
  <si>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</si>
  <si>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</si>
  <si>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</si>
  <si>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</si>
  <si>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</si>
  <si>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</si>
  <si>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</si>
  <si>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</si>
  <si>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</si>
  <si>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</si>
  <si>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</si>
  <si>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</si>
  <si>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</si>
  <si>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</si>
  <si>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</si>
  <si>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</si>
  <si>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</si>
  <si>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</si>
  <si>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</si>
  <si>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</si>
  <si>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</si>
  <si>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</si>
  <si>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</si>
  <si>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</si>
  <si>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</si>
  <si>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</si>
  <si>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</si>
  <si>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</si>
  <si>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</si>
  <si>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</si>
  <si>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</si>
  <si>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</si>
  <si>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</si>
  <si>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</si>
  <si>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</si>
  <si>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</si>
  <si>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</si>
  <si>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</si>
  <si>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</si>
  <si>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</si>
  <si>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</si>
  <si>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</si>
  <si>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</si>
  <si>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</si>
  <si>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</si>
  <si>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</si>
  <si>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</si>
  <si>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</si>
  <si>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</si>
  <si>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</si>
  <si>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</si>
  <si>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</si>
  <si>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</si>
  <si>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</si>
  <si>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</si>
  <si>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</si>
  <si>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</si>
  <si>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</si>
  <si>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</si>
  <si>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</si>
  <si>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</si>
  <si>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</si>
  <si>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</si>
  <si>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</si>
  <si>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</si>
  <si>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</si>
  <si>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</si>
  <si>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</si>
  <si>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</si>
  <si>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</si>
  <si>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</si>
  <si>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</si>
  <si>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</si>
  <si>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</si>
  <si>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</si>
  <si>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</si>
  <si>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</si>
  <si>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</si>
  <si>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</si>
  <si>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</si>
  <si>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</si>
  <si>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</si>
  <si>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</si>
  <si>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</si>
  <si>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</si>
  <si>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</si>
  <si>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</si>
  <si>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</si>
  <si>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</si>
  <si>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</si>
  <si>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</si>
  <si>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</si>
  <si>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</si>
  <si>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</si>
  <si>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</si>
  <si>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</si>
  <si>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</si>
  <si>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</si>
  <si>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</si>
  <si>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</si>
  <si>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</si>
  <si>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</si>
  <si>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</si>
  <si>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</si>
  <si>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</si>
  <si>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</si>
  <si>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</si>
  <si>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</si>
  <si>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</si>
  <si>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</si>
  <si>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</si>
  <si>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</si>
  <si>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</si>
  <si>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</si>
  <si>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</si>
  <si>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</si>
  <si>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</si>
  <si>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</si>
  <si>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</si>
  <si>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</si>
  <si>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</si>
  <si>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</si>
  <si>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</si>
  <si>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</si>
  <si>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</si>
  <si>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</si>
  <si>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</si>
  <si>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</si>
  <si>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</si>
  <si>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</si>
  <si>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</si>
  <si>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</si>
  <si>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</si>
  <si>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</si>
  <si>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</si>
  <si>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</si>
  <si>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</si>
  <si>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Padefield</t>
  </si>
  <si>
    <t>1948-08-03</t>
  </si>
  <si>
    <t>860 Barby Lane</t>
  </si>
  <si>
    <t>Lizette</t>
  </si>
  <si>
    <t>McKeaveney</t>
  </si>
  <si>
    <t>1994-04-11</t>
  </si>
  <si>
    <t>6412 Butternut Road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</si>
  <si>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</si>
  <si>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</si>
  <si>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</si>
  <si>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</si>
  <si>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</si>
  <si>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</si>
  <si>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</si>
  <si>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</si>
  <si>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</si>
  <si>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</si>
  <si>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</si>
  <si>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</si>
  <si>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</si>
  <si>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</si>
  <si>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</si>
  <si>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</si>
  <si>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</si>
  <si>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</si>
  <si>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</si>
  <si>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</si>
  <si>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</si>
  <si>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Zachariah</t>
  </si>
  <si>
    <t>Meininking</t>
  </si>
  <si>
    <t>1938-06-09</t>
  </si>
  <si>
    <t>24815 Lindbergh Avenue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</si>
  <si>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</si>
  <si>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</si>
  <si>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</si>
  <si>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</si>
  <si>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</si>
  <si>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</si>
  <si>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</si>
  <si>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</si>
  <si>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</si>
  <si>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</si>
  <si>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</si>
  <si>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</si>
  <si>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</si>
  <si>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</si>
  <si>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</si>
  <si>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</si>
  <si>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</si>
  <si>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</si>
  <si>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</si>
  <si>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</si>
  <si>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</si>
  <si>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</si>
  <si>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</si>
  <si>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Yetts</t>
  </si>
  <si>
    <t>1999-06-18</t>
  </si>
  <si>
    <t>53877 Dakota Crossing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</si>
  <si>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</si>
  <si>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</si>
  <si>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</si>
  <si>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</si>
  <si>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</si>
  <si>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</si>
  <si>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</si>
  <si>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</si>
  <si>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</si>
  <si>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</si>
  <si>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</si>
  <si>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</si>
  <si>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</si>
  <si>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</si>
  <si>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</si>
  <si>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</si>
  <si>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</si>
  <si>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</si>
  <si>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</si>
  <si>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</si>
  <si>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</si>
  <si>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</si>
  <si>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</si>
  <si>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</si>
  <si>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</si>
  <si>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</si>
  <si>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</si>
  <si>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</si>
  <si>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</si>
  <si>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</si>
  <si>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</si>
  <si>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</si>
  <si>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</si>
  <si>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</si>
  <si>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</si>
  <si>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</si>
  <si>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</si>
  <si>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</si>
  <si>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</si>
  <si>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</si>
  <si>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</si>
  <si>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</si>
  <si>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</si>
  <si>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</si>
  <si>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</si>
  <si>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</si>
  <si>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</si>
  <si>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</si>
  <si>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</si>
  <si>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</si>
  <si>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</si>
  <si>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</si>
  <si>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</si>
  <si>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</si>
  <si>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</si>
  <si>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</si>
  <si>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</si>
  <si>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</si>
  <si>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</si>
  <si>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</si>
  <si>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</si>
  <si>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</si>
  <si>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</si>
  <si>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Brook</t>
  </si>
  <si>
    <t>1957-11-17</t>
  </si>
  <si>
    <t>58 Meadow Valley Court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</si>
  <si>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</si>
  <si>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</si>
  <si>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</si>
  <si>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</si>
  <si>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</si>
  <si>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</si>
  <si>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</si>
  <si>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</si>
  <si>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</si>
  <si>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</si>
  <si>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</si>
  <si>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Hildegarde</t>
  </si>
  <si>
    <t>Bamb</t>
  </si>
  <si>
    <t>1961-02-10</t>
  </si>
  <si>
    <t>5070 Division Parkway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</si>
  <si>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</si>
  <si>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</si>
  <si>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</si>
  <si>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</si>
  <si>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</si>
  <si>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</si>
  <si>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</si>
  <si>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</si>
  <si>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</si>
  <si>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</si>
  <si>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</si>
  <si>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</si>
  <si>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</si>
  <si>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</si>
  <si>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</si>
  <si>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</si>
  <si>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</si>
  <si>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</si>
  <si>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</si>
  <si>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Poul</t>
  </si>
  <si>
    <t>Gaskin</t>
  </si>
  <si>
    <t>1950-06-15</t>
  </si>
  <si>
    <t>9 Killdeer Circle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</si>
  <si>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</si>
  <si>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</si>
  <si>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</si>
  <si>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</si>
  <si>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</si>
  <si>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</si>
  <si>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</si>
  <si>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</si>
  <si>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</si>
  <si>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</si>
  <si>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</si>
  <si>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</si>
  <si>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</si>
  <si>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</si>
  <si>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</si>
  <si>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</si>
  <si>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</si>
  <si>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</si>
  <si>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</si>
  <si>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</si>
  <si>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</si>
  <si>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</si>
  <si>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</si>
  <si>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</si>
  <si>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</si>
  <si>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</si>
  <si>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</si>
  <si>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</si>
  <si>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</si>
  <si>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</si>
  <si>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</si>
  <si>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</si>
  <si>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</si>
  <si>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</si>
  <si>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</si>
  <si>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</si>
  <si>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</si>
  <si>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</si>
  <si>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</si>
  <si>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</si>
  <si>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</si>
  <si>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</si>
  <si>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</si>
  <si>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</si>
  <si>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</si>
  <si>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</si>
  <si>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</si>
  <si>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</si>
  <si>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</si>
  <si>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</si>
  <si>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</si>
  <si>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</si>
  <si>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Morgen</t>
  </si>
  <si>
    <t>Newport</t>
  </si>
  <si>
    <t>1960-08-31</t>
  </si>
  <si>
    <t>9 Washington Center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</si>
  <si>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</si>
  <si>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</si>
  <si>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</si>
  <si>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</si>
  <si>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</si>
  <si>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</si>
  <si>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</si>
  <si>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</si>
  <si>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</si>
  <si>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</si>
  <si>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</si>
  <si>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</si>
  <si>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</si>
  <si>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</si>
  <si>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</si>
  <si>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</si>
  <si>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</si>
  <si>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</si>
  <si>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</si>
  <si>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</si>
  <si>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</si>
  <si>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</si>
  <si>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</si>
  <si>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</si>
  <si>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</si>
  <si>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</si>
  <si>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</si>
  <si>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</si>
  <si>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</si>
  <si>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</si>
  <si>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</si>
  <si>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</si>
  <si>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</si>
  <si>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</si>
  <si>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</si>
  <si>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</si>
  <si>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</si>
  <si>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</si>
  <si>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</si>
  <si>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</si>
  <si>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</si>
  <si>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</si>
  <si>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</si>
  <si>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</si>
  <si>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</si>
  <si>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</si>
  <si>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</si>
  <si>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</si>
  <si>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</si>
  <si>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</si>
  <si>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</si>
  <si>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</si>
  <si>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</si>
  <si>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</si>
  <si>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</si>
  <si>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</si>
  <si>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</si>
  <si>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</si>
  <si>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</si>
  <si>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</si>
  <si>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</si>
  <si>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</si>
  <si>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</si>
  <si>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</si>
  <si>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</si>
  <si>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</si>
  <si>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</si>
  <si>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</si>
  <si>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</si>
  <si>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</si>
  <si>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</si>
  <si>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</si>
  <si>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</si>
  <si>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</si>
  <si>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</si>
  <si>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</si>
  <si>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</si>
  <si>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</si>
  <si>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</si>
  <si>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</si>
  <si>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</si>
  <si>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</si>
  <si>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</si>
  <si>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</si>
  <si>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</si>
  <si>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</si>
  <si>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</si>
  <si>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</si>
  <si>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</si>
  <si>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</si>
  <si>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</si>
  <si>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</si>
  <si>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</si>
  <si>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</si>
  <si>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</si>
  <si>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</si>
  <si>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</si>
  <si>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</si>
  <si>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</si>
  <si>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</si>
  <si>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</si>
  <si>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</si>
  <si>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</si>
  <si>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</si>
  <si>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</si>
  <si>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</si>
  <si>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</si>
  <si>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</si>
  <si>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</si>
  <si>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</si>
  <si>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</si>
  <si>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</si>
  <si>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</si>
  <si>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</si>
  <si>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</si>
  <si>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</si>
  <si>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</si>
  <si>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</si>
  <si>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</si>
  <si>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</si>
  <si>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</si>
  <si>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Tillie</t>
  </si>
  <si>
    <t>Bisseker</t>
  </si>
  <si>
    <t>1960-08-10</t>
  </si>
  <si>
    <t>59208 Barnett Avenue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</si>
  <si>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</si>
  <si>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</si>
  <si>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</si>
  <si>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</si>
  <si>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</si>
  <si>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</si>
  <si>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</si>
  <si>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</si>
  <si>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</si>
  <si>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</si>
  <si>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</si>
  <si>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</si>
  <si>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</si>
  <si>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</si>
  <si>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</si>
  <si>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</si>
  <si>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</si>
  <si>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</si>
  <si>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</si>
  <si>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</si>
  <si>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</si>
  <si>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</si>
  <si>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</si>
  <si>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</si>
  <si>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</si>
  <si>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</si>
  <si>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</si>
  <si>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</si>
  <si>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</si>
  <si>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</si>
  <si>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</si>
  <si>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</si>
  <si>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</si>
  <si>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</si>
  <si>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</si>
  <si>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</si>
  <si>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</si>
  <si>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</si>
  <si>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</si>
  <si>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</si>
  <si>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</si>
  <si>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</si>
  <si>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</si>
  <si>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</si>
  <si>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</si>
  <si>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</si>
  <si>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</si>
  <si>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</si>
  <si>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</si>
  <si>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</si>
  <si>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</si>
  <si>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</si>
  <si>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</si>
  <si>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</si>
  <si>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</si>
  <si>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</si>
  <si>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</si>
  <si>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</si>
  <si>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</si>
  <si>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</si>
  <si>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</si>
  <si>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</si>
  <si>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</si>
  <si>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</si>
  <si>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</si>
  <si>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</si>
  <si>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</si>
  <si>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</si>
  <si>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</si>
  <si>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</si>
  <si>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</si>
  <si>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</si>
  <si>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</si>
  <si>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</si>
  <si>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</si>
  <si>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</si>
  <si>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</si>
  <si>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</si>
  <si>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</si>
  <si>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</si>
  <si>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</si>
  <si>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</si>
  <si>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</si>
  <si>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</si>
  <si>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</si>
  <si>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</si>
  <si>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</si>
  <si>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</si>
  <si>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</si>
  <si>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</si>
  <si>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</si>
  <si>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</si>
  <si>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</si>
  <si>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</si>
  <si>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</si>
  <si>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</si>
  <si>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</si>
  <si>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Datha</t>
  </si>
  <si>
    <t>Fishburn</t>
  </si>
  <si>
    <t>1990-07-02</t>
  </si>
  <si>
    <t>6 Caliangt Way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</si>
  <si>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</si>
  <si>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</si>
  <si>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</si>
  <si>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</si>
  <si>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</si>
  <si>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</si>
  <si>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</si>
  <si>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</si>
  <si>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</si>
  <si>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</si>
  <si>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</si>
  <si>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Dickie</t>
  </si>
  <si>
    <t>Cubbini</t>
  </si>
  <si>
    <t>1952-12-17</t>
  </si>
  <si>
    <t>57666 Victoria Way</t>
  </si>
  <si>
    <t>Sylas</t>
  </si>
  <si>
    <t>Duffill</t>
  </si>
  <si>
    <t>1955-10-02</t>
  </si>
  <si>
    <t>21875 Grover Drive</t>
  </si>
  <si>
    <t>Row Labels</t>
  </si>
  <si>
    <t>Grand Total</t>
  </si>
  <si>
    <t>Column Labels</t>
  </si>
  <si>
    <t>Count of first_name</t>
  </si>
  <si>
    <t>Average of property_valuation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</si>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</sst>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&quot;-&quot;mm&quot;-&quot;dd"/>
  </numFmts>
  <fonts count="3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1" fontId="1" fillId="0" borderId="2" xfId="0" applyNumberFormat="1" applyFont="1" applyBorder="1"/>
    <xf numFmtId="2" fontId="2" fillId="0" borderId="3" xfId="0" applyNumberFormat="1" applyFont="1" applyBorder="1"/>
    <xf numFmtId="0" fontId="2" fillId="0" borderId="3" xfId="0" applyFont="1" applyBorder="1"/>
    <xf numFmtId="164" fontId="2" fillId="0" borderId="4" xfId="0" applyNumberFormat="1" applyFont="1" applyBorder="1"/>
    <xf numFmtId="0" fontId="2" fillId="0" borderId="0" xfId="0" applyFont="1"/>
    <xf numFmtId="49" fontId="1" fillId="0" borderId="5" xfId="0" applyNumberFormat="1" applyFont="1" applyBorder="1"/>
    <xf numFmtId="49" fontId="1" fillId="0" borderId="3" xfId="0" applyNumberFormat="1" applyFont="1" applyBorder="1"/>
    <xf numFmtId="0" fontId="1" fillId="0" borderId="3" xfId="0" applyFont="1" applyBorder="1"/>
    <xf numFmtId="2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/>
    <xf numFmtId="164" fontId="2" fillId="0" borderId="6" xfId="0" applyNumberFormat="1" applyFont="1" applyBorder="1"/>
    <xf numFmtId="165" fontId="1" fillId="0" borderId="3" xfId="0" applyNumberFormat="1" applyFont="1" applyBorder="1" applyAlignment="1">
      <alignment horizontal="left"/>
    </xf>
    <xf numFmtId="0" fontId="2" fillId="0" borderId="6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0" fontId="1" fillId="0" borderId="8" xfId="0" applyFont="1" applyBorder="1"/>
    <xf numFmtId="2" fontId="1" fillId="0" borderId="8" xfId="0" applyNumberFormat="1" applyFont="1" applyBorder="1" applyAlignment="1">
      <alignment horizontal="right"/>
    </xf>
    <xf numFmtId="1" fontId="1" fillId="0" borderId="8" xfId="0" applyNumberFormat="1" applyFont="1" applyBorder="1" applyAlignment="1">
      <alignment horizontal="right"/>
    </xf>
    <xf numFmtId="1" fontId="1" fillId="0" borderId="8" xfId="0" applyNumberFormat="1" applyFont="1" applyBorder="1"/>
    <xf numFmtId="2" fontId="2" fillId="0" borderId="8" xfId="0" applyNumberFormat="1" applyFont="1" applyBorder="1"/>
    <xf numFmtId="0" fontId="2" fillId="0" borderId="8" xfId="0" applyFont="1" applyBorder="1"/>
    <xf numFmtId="164" fontId="2" fillId="0" borderId="9" xfId="0" applyNumberFormat="1" applyFont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0.000"/>
      <border diagonalUp="0" diagonalDown="0">
        <left style="thin">
          <color rgb="FFAAAAAA"/>
        </left>
        <right/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/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border outline="0">
        <top style="thin">
          <color rgb="FFAAAAAA"/>
        </top>
      </border>
    </dxf>
    <dxf>
      <border outline="0">
        <left style="thin">
          <color rgb="FFAAAAAA"/>
        </left>
        <right style="thin">
          <color rgb="FFAAAAAA"/>
        </right>
        <bottom style="thin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 outline="0">
        <bottom style="thin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border diagonalUp="0" diagonalDown="0" outline="0">
        <left style="thin">
          <color rgb="FFAAAAAA"/>
        </left>
        <right style="thin">
          <color rgb="FFAAAAAA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4.xlsx]customer demographic1!PivotTable2</c:name>
    <c:fmtId val="0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</c:marker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</c:marker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</c:marker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demographic1'!$B$3:$B$4</c:f>
              <c:strCache>
                <c:ptCount val="1"/>
                <c:pt idx="0">
                  <c:v>Argiculture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demographic1'!$B$5:$B$8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31B-B193-1499A6344098}"/>
            </c:ext>
          </c:extLst>
        </c:ser>
        <c:ser>
          <c:idx val="1"/>
          <c:order val="1"/>
          <c:tx>
            <c:strRef>
              <c:f>'customer demographic1'!$C$3:$C$4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demographic1'!$C$5:$C$8</c:f>
              <c:numCache>
                <c:formatCode>General</c:formatCode>
                <c:ptCount val="3"/>
                <c:pt idx="0">
                  <c:v>7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7-431B-B193-1499A6344098}"/>
            </c:ext>
          </c:extLst>
        </c:ser>
        <c:ser>
          <c:idx val="2"/>
          <c:order val="2"/>
          <c:tx>
            <c:strRef>
              <c:f>'customer demographic1'!$D$3:$D$4</c:f>
              <c:strCache>
                <c:ptCount val="1"/>
                <c:pt idx="0">
                  <c:v>Financial Services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demographic1'!$D$5:$D$8</c:f>
              <c:numCache>
                <c:formatCode>General</c:formatCode>
                <c:ptCount val="3"/>
                <c:pt idx="0">
                  <c:v>52</c:v>
                </c:pt>
                <c:pt idx="1">
                  <c:v>44</c:v>
                </c:pt>
                <c:pt idx="2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7-431B-B193-1499A6344098}"/>
            </c:ext>
          </c:extLst>
        </c:ser>
        <c:ser>
          <c:idx val="3"/>
          <c:order val="3"/>
          <c:tx>
            <c:strRef>
              <c:f>'customer demographic1'!$E$3:$E$4</c:f>
              <c:strCache>
                <c:ptCount val="1"/>
                <c:pt idx="0">
                  <c:v>Health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demographic1'!$E$5:$E$8</c:f>
              <c:numCache>
                <c:formatCode>General</c:formatCode>
                <c:ptCount val="3"/>
                <c:pt idx="0">
                  <c:v>38</c:v>
                </c:pt>
                <c:pt idx="1">
                  <c:v>41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F7-431B-B193-1499A6344098}"/>
            </c:ext>
          </c:extLst>
        </c:ser>
        <c:ser>
          <c:idx val="4"/>
          <c:order val="4"/>
          <c:tx>
            <c:strRef>
              <c:f>'customer demographic1'!$F$3:$F$4</c:f>
              <c:strCache>
                <c:ptCount val="1"/>
                <c:pt idx="0">
                  <c:v>IT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demographic1'!$F$5:$F$8</c:f>
              <c:numCache>
                <c:formatCode>General</c:formatCode>
                <c:ptCount val="3"/>
                <c:pt idx="0">
                  <c:v>13</c:v>
                </c:pt>
                <c:pt idx="1">
                  <c:v>8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F7-431B-B193-1499A6344098}"/>
            </c:ext>
          </c:extLst>
        </c:ser>
        <c:ser>
          <c:idx val="5"/>
          <c:order val="5"/>
          <c:tx>
            <c:strRef>
              <c:f>'customer demographic1'!$G$3:$G$4</c:f>
              <c:strCache>
                <c:ptCount val="1"/>
                <c:pt idx="0">
                  <c:v>Manufacturing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demographic1'!$G$5:$G$8</c:f>
              <c:numCache>
                <c:formatCode>General</c:formatCode>
                <c:ptCount val="3"/>
                <c:pt idx="0">
                  <c:v>51</c:v>
                </c:pt>
                <c:pt idx="1">
                  <c:v>61</c:v>
                </c:pt>
                <c:pt idx="2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F7-431B-B193-1499A6344098}"/>
            </c:ext>
          </c:extLst>
        </c:ser>
        <c:ser>
          <c:idx val="6"/>
          <c:order val="6"/>
          <c:tx>
            <c:strRef>
              <c:f>'customer demographic1'!$H$3:$H$4</c:f>
              <c:strCache>
                <c:ptCount val="1"/>
                <c:pt idx="0">
                  <c:v>n/a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demographic1'!$H$5:$H$8</c:f>
              <c:numCache>
                <c:formatCode>General</c:formatCode>
                <c:ptCount val="3"/>
                <c:pt idx="0">
                  <c:v>37</c:v>
                </c:pt>
                <c:pt idx="1">
                  <c:v>43</c:v>
                </c:pt>
                <c:pt idx="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F7-431B-B193-1499A6344098}"/>
            </c:ext>
          </c:extLst>
        </c:ser>
        <c:ser>
          <c:idx val="7"/>
          <c:order val="7"/>
          <c:tx>
            <c:strRef>
              <c:f>'customer demographic1'!$I$3:$I$4</c:f>
              <c:strCache>
                <c:ptCount val="1"/>
                <c:pt idx="0">
                  <c:v>Property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demographic1'!$I$5:$I$8</c:f>
              <c:numCache>
                <c:formatCode>General</c:formatCode>
                <c:ptCount val="3"/>
                <c:pt idx="0">
                  <c:v>14</c:v>
                </c:pt>
                <c:pt idx="1">
                  <c:v>13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F7-431B-B193-1499A6344098}"/>
            </c:ext>
          </c:extLst>
        </c:ser>
        <c:ser>
          <c:idx val="8"/>
          <c:order val="8"/>
          <c:tx>
            <c:strRef>
              <c:f>'customer demographic1'!$J$3:$J$4</c:f>
              <c:strCache>
                <c:ptCount val="1"/>
                <c:pt idx="0">
                  <c:v>Retail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demographic1'!$J$5:$J$8</c:f>
              <c:numCache>
                <c:formatCode>General</c:formatCode>
                <c:ptCount val="3"/>
                <c:pt idx="0">
                  <c:v>20</c:v>
                </c:pt>
                <c:pt idx="1">
                  <c:v>13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F7-431B-B193-1499A6344098}"/>
            </c:ext>
          </c:extLst>
        </c:ser>
        <c:ser>
          <c:idx val="9"/>
          <c:order val="9"/>
          <c:tx>
            <c:strRef>
              <c:f>'customer demographic1'!$K$3:$K$4</c:f>
              <c:strCache>
                <c:ptCount val="1"/>
                <c:pt idx="0">
                  <c:v>Telecommunications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'customer demographic1'!$A$5:$A$8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demographic1'!$K$5:$K$8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F7-431B-B193-1499A634409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20619968"/>
        <c:axId val="1320621888"/>
      </c:barChart>
      <c:catAx>
        <c:axId val="13206199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621888"/>
        <c:crosses val="autoZero"/>
        <c:auto val="1"/>
        <c:lblAlgn val="ctr"/>
        <c:lblOffset val="100"/>
        <c:noMultiLvlLbl val="0"/>
      </c:catAx>
      <c:valAx>
        <c:axId val="1320621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61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4.xlsx]customer location analysis1!PivotTable3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location analysis1'!$B$1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location analysis1'!$A$2:$A$5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'customer location analysis1'!$B$2:$B$5</c:f>
              <c:numCache>
                <c:formatCode>General</c:formatCode>
                <c:ptCount val="3"/>
                <c:pt idx="0">
                  <c:v>506</c:v>
                </c:pt>
                <c:pt idx="1">
                  <c:v>228</c:v>
                </c:pt>
                <c:pt idx="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8-4C63-8D42-2E82CED13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898160"/>
        <c:axId val="653896240"/>
      </c:barChart>
      <c:catAx>
        <c:axId val="65389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96240"/>
        <c:crosses val="autoZero"/>
        <c:auto val="1"/>
        <c:lblAlgn val="ctr"/>
        <c:lblOffset val="100"/>
        <c:noMultiLvlLbl val="0"/>
      </c:catAx>
      <c:valAx>
        <c:axId val="65389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9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4.xlsx]customer location analysis2!PivotTable4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'customer location analysis2'!$B$3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'customer location analysis2'!$A$4:$A$7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'customer location analysis2'!$B$4:$B$7</c:f>
              <c:numCache>
                <c:formatCode>General</c:formatCode>
                <c:ptCount val="3"/>
                <c:pt idx="0">
                  <c:v>7.1576763485477182</c:v>
                </c:pt>
                <c:pt idx="1">
                  <c:v>7.5737051792828689</c:v>
                </c:pt>
                <c:pt idx="2">
                  <c:v>7.4232283464566926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B-41B2-BED7-4586CD085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97259280"/>
        <c:axId val="1097259760"/>
        <c:axId val="1440465104"/>
      </c:bar3DChart>
      <c:catAx>
        <c:axId val="109725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59760"/>
        <c:crosses val="autoZero"/>
        <c:auto val="1"/>
        <c:lblAlgn val="ctr"/>
        <c:lblOffset val="100"/>
        <c:noMultiLvlLbl val="0"/>
      </c:catAx>
      <c:valAx>
        <c:axId val="10972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59280"/>
        <c:crosses val="autoZero"/>
        <c:crossBetween val="between"/>
      </c:valAx>
      <c:serAx>
        <c:axId val="144046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5976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13</xdr:row>
      <xdr:rowOff>152400</xdr:rowOff>
    </xdr:from>
    <xdr:to>
      <xdr:col>13</xdr:col>
      <xdr:colOff>581025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3A21AF-12AF-063F-C6DE-1359D6EA0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5719C-0268-873B-B297-8D478FEB8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6</xdr:row>
      <xdr:rowOff>152400</xdr:rowOff>
    </xdr:from>
    <xdr:to>
      <xdr:col>10</xdr:col>
      <xdr:colOff>342900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B1D3A-F2C6-27B4-3D9B-85D215654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vik Dwivedi" refreshedDate="45646.658152546297" createdVersion="8" refreshedVersion="8" minRefreshableVersion="3" recordCount="1000" xr:uid="{E7D2BEE1-2A39-404F-8041-5823CDC4AD3F}">
  <cacheSource type="worksheet">
    <worksheetSource name="Table2"/>
  </cacheSource>
  <cacheFields count="23">
    <cacheField name="first_name" numFmtId="49">
      <sharedItems count="940">
        <s v="Chickie"/>
        <s v="Morly"/>
        <s v="Ardelis"/>
        <s v="Lucine"/>
        <s v="Melinda"/>
        <s v="Druci"/>
        <s v="Rutledge"/>
        <s v="Nancie"/>
        <s v="Duff"/>
        <s v="Barthel"/>
        <s v="Rockwell"/>
        <s v="Wheeler"/>
        <s v="Olag"/>
        <s v="Melba"/>
        <s v="Mandie"/>
        <s v="Dukie"/>
        <s v="Marcelia"/>
        <s v="Winnifred"/>
        <s v="Odilia"/>
        <s v="Karly"/>
        <s v="Teddie"/>
        <s v="Gaston"/>
        <s v="Otis"/>
        <s v="Tabbatha"/>
        <s v="Brena"/>
        <s v="Rourke"/>
        <s v="Dyane"/>
        <s v="Claudine"/>
        <s v="Blinnie"/>
        <s v="Rhona"/>
        <s v="Sharron"/>
        <s v="Brien"/>
        <s v="Sybilla"/>
        <s v="Mikel"/>
        <s v="Maisie"/>
        <s v="Arleen"/>
        <s v="Farlie"/>
        <s v="Mitchell"/>
        <s v="Garik"/>
        <s v="Antonin"/>
        <s v="Vinny"/>
        <s v="Colene"/>
        <s v="Neile"/>
        <s v="Corinna"/>
        <s v="Brooke"/>
        <s v="Gipsy"/>
        <s v="Sheena"/>
        <s v="Jobina"/>
        <s v="Gale"/>
        <s v="Thaxter"/>
        <s v="Heinrick"/>
        <s v="Taylor"/>
        <s v="Griswold"/>
        <s v="Odessa"/>
        <s v="Lavena"/>
        <s v="Martelle"/>
        <s v="Briant"/>
        <s v="Marylou"/>
        <s v="Whittaker"/>
        <s v="Normy"/>
        <s v="Lorrie"/>
        <s v="Jedediah"/>
        <s v="Kaine"/>
        <s v="Loise"/>
        <s v="Cristen"/>
        <s v="Dorothy"/>
        <s v="Rosmunda"/>
        <s v="Rozamond"/>
        <s v="Gunner"/>
        <s v="Vivienne"/>
        <s v="Sherilyn"/>
        <s v="Bessie"/>
        <s v="Kevina"/>
        <s v="Yancy"/>
        <s v="Mabelle"/>
        <s v="Hasheem"/>
        <s v="Tobias"/>
        <s v="Glennis"/>
        <s v="Chanda"/>
        <s v="Katheryn"/>
        <s v="Sumner"/>
        <s v="Valerie"/>
        <s v="Esther"/>
        <s v="Gardie"/>
        <s v="Sean"/>
        <s v="Pietra"/>
        <s v="Marysa"/>
        <s v="Kahaleel"/>
        <s v="Ossie"/>
        <s v="Sid"/>
        <s v="Ludovico"/>
        <s v="Patricia"/>
        <s v="Andromache"/>
        <s v="Levy"/>
        <s v="Nobe"/>
        <s v="Jehu"/>
        <s v="Symon"/>
        <s v="Karlik"/>
        <s v="Bengt"/>
        <s v="Evangelin"/>
        <s v="Hanny"/>
        <s v="Gina"/>
        <s v="Reynold"/>
        <s v="Flossy"/>
        <s v="Griffith"/>
        <s v="Jamie"/>
        <s v="Lyon"/>
        <s v="Aridatha"/>
        <s v="Michal"/>
        <s v="Franciska"/>
        <s v="Jordan"/>
        <s v="David"/>
        <s v="Meriel"/>
        <s v="Dolley"/>
        <s v="Frederik"/>
        <s v="Rollo"/>
        <s v="Jerrine"/>
        <s v="Roddy"/>
        <s v="Viki"/>
        <s v="Ashby"/>
        <s v="Alexander"/>
        <s v="Teddy"/>
        <s v="Peria"/>
        <s v="Ludvig"/>
        <s v="Elsworth"/>
        <s v="Rebeca"/>
        <s v="Ricki"/>
        <s v="Georgetta"/>
        <s v="Bambi"/>
        <s v="Aurie"/>
        <s v="Farris"/>
        <s v="Sharline"/>
        <s v="Nowell"/>
        <s v="Lacy"/>
        <s v="Padraig"/>
        <s v="Malorie"/>
        <s v="Shepperd"/>
        <s v="Daryl"/>
        <s v="Norina"/>
        <s v="My"/>
        <s v="Isak"/>
        <s v="Grannie"/>
        <s v="Welby"/>
        <s v="Glenn"/>
        <s v="Nadiya"/>
        <s v="Tyne"/>
        <s v="Christie"/>
        <s v="Agnella"/>
        <s v="Bernardine"/>
        <s v="Daisy"/>
        <s v="Denys"/>
        <s v="Archibald"/>
        <s v="Feodor"/>
        <s v="Skippie"/>
        <s v="Bill"/>
        <s v="Tessa"/>
        <s v="Roseanne"/>
        <s v="Tedra"/>
        <s v="Roberto"/>
        <s v="Nichole"/>
        <s v="Amil"/>
        <s v="Shawna"/>
        <s v="Fonsie"/>
        <s v="Emilie"/>
        <s v="Robert"/>
        <s v="Elvira"/>
        <s v="Juliana"/>
        <s v="Regine"/>
        <s v="Abner"/>
        <s v="Alvira"/>
        <s v="Sawyer"/>
        <s v="Paten"/>
        <s v="Loria"/>
        <s v="Tanya"/>
        <s v="Devonne"/>
        <s v="Omero"/>
        <s v="Iain"/>
        <s v="Keriann"/>
        <s v="Conroy"/>
        <s v="Dorian"/>
        <s v="Quillan"/>
        <s v="Harlin"/>
        <s v="Eustacia"/>
        <s v="Maury"/>
        <s v="Reggie"/>
        <s v="Brigitte"/>
        <s v="Kinna"/>
        <s v="Maurizio"/>
        <s v="Elbertina"/>
        <s v="Franklin"/>
        <s v="Allyson"/>
        <s v="Ermentrude"/>
        <s v="Alanna"/>
        <s v="Vincent"/>
        <s v="Collete"/>
        <s v="Leonid"/>
        <s v="Charlena"/>
        <s v="Alfonso"/>
        <s v="Engracia"/>
        <s v="Glyn"/>
        <s v="Rosemonde"/>
        <s v="Alano"/>
        <s v="Corrine"/>
        <s v="Benoit"/>
        <s v="Jeanne"/>
        <s v="Jenelle"/>
        <s v="Tannie"/>
        <s v="Mick"/>
        <s v="Abbie"/>
        <s v="Tabbie"/>
        <s v="Shane"/>
        <s v="Roberta"/>
        <s v="Kippy"/>
        <s v="Rosalinde"/>
        <s v="Cami"/>
        <s v="Hunfredo"/>
        <s v="Giorgi"/>
        <s v="Kort"/>
        <s v="Gretna"/>
        <s v="Tobiah"/>
        <s v="Wallace"/>
        <s v="Hersh"/>
        <s v="Hatti"/>
        <s v="Wyn"/>
        <s v="Maribeth"/>
        <s v="Abigale"/>
        <s v="Gothart"/>
        <s v="Danny"/>
        <s v="Vittorio"/>
        <s v="Deborah"/>
        <s v="Agace"/>
        <s v="Rolland"/>
        <s v="Latrena"/>
        <s v="Mariquilla"/>
        <s v="Leticia"/>
        <s v="Harman"/>
        <s v="Farra"/>
        <s v="Robenia"/>
        <s v="Roman"/>
        <s v="Solomon"/>
        <s v="Krystyna"/>
        <s v="Katharine"/>
        <s v="Cammy"/>
        <s v="Ellsworth"/>
        <s v="Federico"/>
        <s v="Ferdy"/>
        <s v="Sunny"/>
        <s v="Shadow"/>
        <s v="Sharai"/>
        <s v="Celeste"/>
        <s v="Lea"/>
        <s v="Dyann"/>
        <s v="Delly"/>
        <s v="Malvin"/>
        <s v="Kaela"/>
        <s v="Evonne"/>
        <s v="Shannen"/>
        <s v="Bogey"/>
        <s v="Zondra"/>
        <s v="Barnebas"/>
        <s v="Alleen"/>
        <s v="Gerri"/>
        <s v="Antonietta"/>
        <s v="Raff"/>
        <s v="Lark"/>
        <s v="Cletis"/>
        <s v="Bartram"/>
        <s v="Theresa"/>
        <s v="Philbert"/>
        <s v="Egon"/>
        <s v="Dahlia"/>
        <s v="Timi"/>
        <s v="Dominick"/>
        <s v="Raye"/>
        <s v="Becka"/>
        <s v="Cirillo"/>
        <s v="Verla"/>
        <s v="Sherrie"/>
        <s v="Dexter"/>
        <s v="Konstanze"/>
        <s v="Bink"/>
        <s v="Taber"/>
        <s v="Debbi"/>
        <s v="Giana"/>
        <s v="Morton"/>
        <s v="Vittoria"/>
        <s v="Paquito"/>
        <s v="Dimitri"/>
        <s v="Shelli"/>
        <s v="Kermit"/>
        <s v="Biddie"/>
        <s v="Rupert"/>
        <s v="Geoff"/>
        <s v="Ange"/>
        <s v="Tiphanie"/>
        <s v="Zollie"/>
        <s v="Emelen"/>
        <s v="Linette"/>
        <s v="Manya"/>
        <s v="Brynna"/>
        <s v="Art"/>
        <s v="Alfi"/>
        <s v="Loleta"/>
        <s v="Aldric"/>
        <s v="Natividad"/>
        <s v="Seamus"/>
        <s v="Guss"/>
        <s v="Julietta"/>
        <s v="Roch"/>
        <s v="Audry"/>
        <s v="Cecelia"/>
        <s v="Clari"/>
        <s v="Zach"/>
        <s v="Paxon"/>
        <s v="Parnell"/>
        <s v="Honey"/>
        <s v="Sonny"/>
        <s v="Deirdre"/>
        <s v="Haleigh"/>
        <s v="Aldridge"/>
        <s v="Zechariah"/>
        <s v="Carry"/>
        <s v="Alon"/>
        <s v="Ahmed"/>
        <s v="Nil"/>
        <s v="Erhard"/>
        <s v="Vitia"/>
        <s v="Haskell"/>
        <s v="Ebony"/>
        <s v="Lincoln"/>
        <s v="Vladimir"/>
        <s v="Kylynn"/>
        <s v="Nicole"/>
        <s v="Celestina"/>
        <s v="Bessy"/>
        <s v="Diego"/>
        <s v="Lucilia"/>
        <s v="Cissiee"/>
        <s v="Eddy"/>
        <s v="Caron"/>
        <s v="Sandor"/>
        <s v="Gallagher"/>
        <s v="Murial"/>
        <s v="Delinda"/>
        <s v="Hussein"/>
        <s v="Giulietta"/>
        <s v="Kaylyn"/>
        <s v="Brynn"/>
        <s v="Tamas"/>
        <s v="Pace"/>
        <s v="Tracy"/>
        <s v="Muffin"/>
        <s v="Allsun"/>
        <s v="Kenneth"/>
        <s v="Clotilda"/>
        <s v="Augustus"/>
        <s v="Daisi"/>
        <s v="Gerik"/>
        <s v="Claresta"/>
        <s v="Arty"/>
        <s v="Giulia"/>
        <s v="Whit"/>
        <s v="Rowan"/>
        <s v="Ian"/>
        <s v="Agneta"/>
        <s v="Reginald"/>
        <s v="Link"/>
        <s v="Harriet"/>
        <s v="Sada"/>
        <s v="Gabrila"/>
        <s v="Almira"/>
        <s v="Alexa"/>
        <s v="Palmer"/>
        <s v="Porter"/>
        <s v="Kizzee"/>
        <s v="Isadora"/>
        <s v="Giffie"/>
        <s v="Fara"/>
        <s v="Carolann"/>
        <s v="Tamar"/>
        <s v="Kipp"/>
        <s v="Packston"/>
        <s v="Hanson"/>
        <s v="Demetria"/>
        <s v="Lura"/>
        <s v="Nora"/>
        <s v="Estevan"/>
        <s v="Aloysius"/>
        <s v="Bastien"/>
        <s v="Otha"/>
        <s v="Gannie"/>
        <s v="Dwayne"/>
        <s v="Leese"/>
        <s v="Dodi"/>
        <s v="Kippar"/>
        <s v="Laurie"/>
        <s v="Mair"/>
        <s v="Tanner"/>
        <s v="Hilliard"/>
        <s v="Justinn"/>
        <s v="Dennis"/>
        <s v="Freddi"/>
        <s v="Salomon"/>
        <s v="Sherill"/>
        <s v="Queenie"/>
        <s v="Etan"/>
        <s v="Donaugh"/>
        <s v="Harwell"/>
        <s v="Cheston"/>
        <s v="Suzy"/>
        <s v="Jobie"/>
        <s v="Guenna"/>
        <s v="Opal"/>
        <s v="Ottilie"/>
        <s v="Kipper"/>
        <s v="Marilin"/>
        <s v="Arel"/>
        <s v="Kit"/>
        <s v="Gregg"/>
        <s v="Skipp"/>
        <s v="Frederich"/>
        <s v="Rodolph"/>
        <s v="Craggie"/>
        <s v="Johna"/>
        <s v="Giralda"/>
        <s v="Rodney"/>
        <s v="Theresina"/>
        <s v="Gleda"/>
        <s v="Melany"/>
        <s v="Claudell"/>
        <s v="Garwin"/>
        <s v="Bunny"/>
        <s v="Matias"/>
        <s v="Anet"/>
        <s v="Katie"/>
        <s v="Celia"/>
        <s v="Stearne"/>
        <s v="Tristam"/>
        <s v="Laurena"/>
        <s v="Heloise"/>
        <s v="Dory"/>
        <s v="Marcellina"/>
        <s v="Gregorius"/>
        <s v="Deana"/>
        <s v="Kori"/>
        <s v="Lucky"/>
        <s v="Erasmus"/>
        <s v="Carita"/>
        <s v="Lynnett"/>
        <s v="Thorn"/>
        <s v="Lela"/>
        <s v="Norah"/>
        <s v="Moina"/>
        <s v="Ceciley"/>
        <s v="Torry"/>
        <s v="Sigismund"/>
        <s v="Irvine"/>
        <s v="Tomkin"/>
        <s v="Genni"/>
        <s v="Blondie"/>
        <s v="Carola"/>
        <s v="Fitzgerald"/>
        <s v="Ingmar"/>
        <s v="Tina"/>
        <s v="Huberto"/>
        <s v="Georgi"/>
        <s v="Adolpho"/>
        <s v="Kelsey"/>
        <s v="Lucien"/>
        <s v="Ariel"/>
        <s v="Bevvy"/>
        <s v="Alexina"/>
        <s v="Dawn"/>
        <s v="Claudette"/>
        <s v="Elianora"/>
        <s v="Park"/>
        <s v="Anthony"/>
        <s v="Liane"/>
        <s v="Romonda"/>
        <s v="Sula"/>
        <s v="Renell"/>
        <s v="Cliff"/>
        <s v="Clevey"/>
        <s v="Cariotta"/>
        <s v="George"/>
        <s v="Kissiah"/>
        <s v="Milty"/>
        <s v="Killian"/>
        <s v="Fredia"/>
        <s v="Katleen"/>
        <s v="Gaultiero"/>
        <s v="Inglebert"/>
        <s v="Jammal"/>
        <s v="Adriane"/>
        <s v="Jodi"/>
        <s v="Emelia"/>
        <s v="Andee"/>
        <s v="Isa"/>
        <s v="Zabrina"/>
        <s v="Maddalena"/>
        <s v="Sofie"/>
        <s v="Elmira"/>
        <s v="Free"/>
        <s v="Worthington"/>
        <s v="Bailey"/>
        <s v="Perry"/>
        <s v="Antony"/>
        <s v="Corene"/>
        <s v="Nico"/>
        <s v="Joline"/>
        <s v="Ivy"/>
        <s v="Dallas"/>
        <s v="Amabel"/>
        <s v="Hilario"/>
        <s v="Jim"/>
        <s v="Jacobo"/>
        <s v="Gretel"/>
        <s v="Jethro"/>
        <s v="Dwain"/>
        <s v="Lucretia"/>
        <s v="Claude"/>
        <s v="Donn"/>
        <s v="Laurel"/>
        <s v="Angie"/>
        <s v="Terrence"/>
        <s v="Katy"/>
        <s v="Sammy"/>
        <s v="Morganica"/>
        <s v="Nils"/>
        <s v="Beverlee"/>
        <s v="Reiko"/>
        <s v="Cord"/>
        <s v="Gabey"/>
        <s v="Jacqui"/>
        <s v="Byrom"/>
        <s v="Chico"/>
        <s v="Davidde"/>
        <s v="Charlie"/>
        <s v="Kamila"/>
        <s v="Barth"/>
        <s v="Padriac"/>
        <s v="Olive"/>
        <s v="Benedict"/>
        <s v="Virginia"/>
        <s v="Nicolas"/>
        <s v="Oswald"/>
        <s v="Ailyn"/>
        <s v="Karol"/>
        <s v="Esdras"/>
        <s v="Wilfrid"/>
        <s v="Charmain"/>
        <s v="Harlene"/>
        <s v="Kirsteni"/>
        <s v="Bobby"/>
        <s v="Shepherd"/>
        <s v="Berenice"/>
        <s v="Jesse"/>
        <s v="Cordi"/>
        <s v="Debbie"/>
        <s v="Judie"/>
        <s v="Flin"/>
        <s v="Noel"/>
        <s v="Letizia"/>
        <s v="Raynard"/>
        <s v="Kiley"/>
        <s v="Ethelred"/>
        <s v="Dena"/>
        <s v="Wyndham"/>
        <s v="Rochette"/>
        <s v="Jamal"/>
        <s v="Levin"/>
        <s v="Marinna"/>
        <s v="Kyle"/>
        <s v="Lanie"/>
        <s v="Gilbert"/>
        <s v="Gerianne"/>
        <s v="Chaim"/>
        <s v="Anson"/>
        <s v="Caitrin"/>
        <s v="Garreth"/>
        <s v="Annabell"/>
        <s v="Maximilian"/>
        <s v="Ajay"/>
        <s v="Jamison"/>
        <s v="Nicol"/>
        <s v="Agna"/>
        <s v="Nev"/>
        <s v="Lucius"/>
        <s v="Francisca"/>
        <s v="Mariette"/>
        <s v="Nanni"/>
        <s v="Delcina"/>
        <s v="Lek"/>
        <s v="Kellyann"/>
        <s v="Ewell"/>
        <s v="Madison"/>
        <s v="Ardis"/>
        <s v="Marissa"/>
        <s v="Terrel"/>
        <s v="Augie"/>
        <s v="Dillon"/>
        <s v="Osbourn"/>
        <s v="Lissa"/>
        <s v="Leisha"/>
        <s v="Kearney"/>
        <s v="Shellysheldon"/>
        <s v="Reinhard"/>
        <s v="Menard"/>
        <s v="Andree"/>
        <s v="Kata"/>
        <s v="Pierrette"/>
        <s v="Nady"/>
        <s v="Demott"/>
        <s v="Wendye"/>
        <s v="Irvin"/>
        <s v="Madella"/>
        <s v="Austine"/>
        <s v="Wolf"/>
        <s v="Aldin"/>
        <s v="Sindee"/>
        <s v="Truman"/>
        <s v="Gordon"/>
        <s v="Israel"/>
        <s v="Caritta"/>
        <s v="Annabelle"/>
        <s v="Darryl"/>
        <s v="Orly"/>
        <s v="Margette"/>
        <s v="Stephen"/>
        <s v="Giselbert"/>
        <s v="Lisette"/>
        <s v="Chicky"/>
        <s v="Xenia"/>
        <s v="Essie"/>
        <s v="Cecil"/>
        <s v="Lillis"/>
        <s v="Ted"/>
        <s v="Nixie"/>
        <s v="Briana"/>
        <s v="Cobbie"/>
        <s v="Wrennie"/>
        <s v="Sibylla"/>
        <s v="Kariotta"/>
        <s v="Wylie"/>
        <s v="Lizbeth"/>
        <s v="Averil"/>
        <s v="Myrtie"/>
        <s v="Ross"/>
        <s v="Sibby"/>
        <s v="Selle"/>
        <s v="Andrew"/>
        <s v="Maurizia"/>
        <s v="Keenan"/>
        <s v="Davide"/>
        <s v="Renie"/>
        <s v="Willard"/>
        <s v="Debby"/>
        <s v="Rockie"/>
        <s v="Harvey"/>
        <s v="Patrice"/>
        <s v="Arman"/>
        <s v="Gardiner"/>
        <s v="Cathleen"/>
        <s v="Thaddus"/>
        <s v="Josepha"/>
        <s v="Jillane"/>
        <s v="Lynnell"/>
        <s v="Ferdinand"/>
        <s v="Emeline"/>
        <s v="Roldan"/>
        <s v="Alta"/>
        <s v="Marc"/>
        <s v="Bertine"/>
        <s v="Wilbert"/>
        <s v="Seymour"/>
        <s v="Miran"/>
        <s v="Dorotea"/>
        <s v="Jenny"/>
        <s v="Hyman"/>
        <s v="Beatrix"/>
        <s v="Nalani"/>
        <s v="Brendis"/>
        <s v="Jaimie"/>
        <s v="Glendon"/>
        <s v="Calida"/>
        <s v="Hallsy"/>
        <s v="Lanny"/>
        <s v="Son"/>
        <s v="Halette"/>
        <s v="Killie"/>
        <s v="Mandi"/>
        <s v="Kylila"/>
        <s v="Yardley"/>
        <s v="Hamel"/>
        <s v="Fancie"/>
        <s v="Zebulen"/>
        <s v="Micheil"/>
        <s v="Cecily"/>
        <s v="Glory"/>
        <s v="Sinclair"/>
        <s v="Tomaso"/>
        <s v="Gilli"/>
        <s v="Errick"/>
        <s v="Damian"/>
        <s v="Agnola"/>
        <s v="Riki"/>
        <s v="Mikol"/>
        <s v="Phyllis"/>
        <s v="Burt"/>
        <s v="Adriana"/>
        <s v="Trudie"/>
        <s v="Frederigo"/>
        <s v="Glenda"/>
        <s v="Darb"/>
        <s v="Cal"/>
        <s v="Stephani"/>
        <s v="Meade"/>
        <s v="Flore"/>
        <s v="Leighton"/>
        <s v="Petr"/>
        <s v="Yorgos"/>
        <s v="Simmonds"/>
        <s v="Hagen"/>
        <s v="Cazzie"/>
        <s v="Simonette"/>
        <s v="Andrea"/>
        <s v="Juliann"/>
        <s v="Janaye"/>
        <s v="Dylan"/>
        <s v="Mel"/>
        <s v="Elvin"/>
        <s v="Dmitri"/>
        <s v="Sonni"/>
        <s v="Kellina"/>
        <s v="Yuma"/>
        <s v="Ashleigh"/>
        <s v="Therese"/>
        <s v="Pansie"/>
        <s v="Reinaldos"/>
        <s v="Calhoun"/>
        <s v="Winn"/>
        <s v="Rafi"/>
        <s v="Fey"/>
        <s v="Verne"/>
        <s v="Eleonora"/>
        <s v="Fayre"/>
        <s v="Eachelle"/>
        <s v="Carl"/>
        <s v="Cordie"/>
        <s v="Jackie"/>
        <s v="Carroll"/>
        <s v="Frans"/>
        <s v="Amara"/>
        <s v="Cherye"/>
        <s v="Ansell"/>
        <s v="Erminie"/>
        <s v="Rosene"/>
        <s v="Darlleen"/>
        <s v="Bryon"/>
        <s v="Sherwin"/>
        <s v="Luci"/>
        <s v="Sloan"/>
        <s v="Otes"/>
        <s v="Davie"/>
        <s v="Dorolice"/>
        <s v="Rikki"/>
        <s v="Adria"/>
        <s v="Rand"/>
        <s v="Rowen"/>
        <s v="Boothe"/>
        <s v="Noak"/>
        <s v="Callean"/>
        <s v="Keelby"/>
        <s v="Rodrique"/>
        <s v="Brod"/>
        <s v="Manny"/>
        <s v="Becky"/>
        <s v="Herbert"/>
        <s v="Cristie"/>
        <s v="Renate"/>
        <s v="Toma"/>
        <s v="Dorie"/>
        <s v="Ellie"/>
        <s v="Leonora"/>
        <s v="Teodor"/>
        <s v="Jared"/>
        <s v="Porty"/>
        <s v="Andy"/>
        <s v="Monty"/>
        <s v="Briano"/>
        <s v="Ginger"/>
        <s v="Logan"/>
        <s v="Nichols"/>
        <s v="Catha"/>
        <s v="Melosa"/>
        <s v="Maris"/>
        <s v="Wilburt"/>
        <s v="Rosabelle"/>
        <s v="Guilbert"/>
        <s v="Meridith"/>
        <s v="Leeland"/>
        <s v="Gerta"/>
        <s v="Karrah"/>
        <s v="Alick"/>
        <s v="Casandra"/>
        <s v="Maurine"/>
        <s v="Darwin"/>
        <s v="Hayes"/>
        <s v="Piper"/>
        <s v="Markus"/>
        <s v="Sile"/>
        <s v="Craggy"/>
        <s v="Egor"/>
        <s v="Reinald"/>
        <s v="Kissie"/>
        <s v="Quentin"/>
        <s v="Karoly"/>
        <s v="Clarine"/>
        <s v="Mycah"/>
        <s v="Clemmie"/>
        <s v="Randall"/>
        <s v="Donica"/>
        <s v="Lotty"/>
        <s v="Marie-jeanne"/>
        <s v="Babara"/>
        <s v="Rodolphe"/>
        <s v="Thorvald"/>
        <s v="Paulina"/>
        <s v="Lizette"/>
        <s v="Jeno"/>
        <s v="Brigg"/>
        <s v="Judi"/>
        <s v="Shara"/>
        <s v="Raleigh"/>
        <s v="Zachariah"/>
        <s v="Lesley"/>
        <s v="Adriena"/>
        <s v="Antoinette"/>
        <s v="Carr"/>
        <s v="Shay"/>
        <s v="Karney"/>
        <s v="Kelcie"/>
        <s v="Fabio"/>
        <s v="Heall"/>
        <s v="Rickert"/>
        <s v="Hedwig"/>
        <s v="Penrod"/>
        <s v="Pancho"/>
        <s v="Andriana"/>
        <s v="Nilson"/>
        <s v="Denny"/>
        <s v="Roth"/>
        <s v="Olia"/>
        <s v="Conway"/>
        <s v="Dru"/>
        <s v="Shaw"/>
        <s v="Brook"/>
        <s v="Aleece"/>
        <s v="Dolorita"/>
        <s v="Hildegarde"/>
        <s v="Launce"/>
        <s v="Ilise"/>
        <s v="Julita"/>
        <s v="Ashlen"/>
        <s v="Keely"/>
        <s v="Poul"/>
        <s v="Sheilakathryn"/>
        <s v="Rubia"/>
        <s v="Francklin"/>
        <s v="Wilone"/>
        <s v="Lezlie"/>
        <s v="Kathe"/>
        <s v="Dulce"/>
        <s v="Felice"/>
        <s v="Joane"/>
        <s v="Diane"/>
        <s v="Ogdan"/>
        <s v="Stephi"/>
        <s v="Martino"/>
        <s v="Morgen"/>
        <s v="Eugenie"/>
        <s v="Reinold"/>
        <s v="Jo"/>
        <s v="Jacklin"/>
        <s v="Colas"/>
        <s v="Claudetta"/>
        <s v="Angele"/>
        <s v="Cicily"/>
        <s v="Harland"/>
        <s v="Sim"/>
        <s v="Shanon"/>
        <s v="Chryste"/>
        <s v="Edin"/>
        <s v="Nolly"/>
        <s v="Michele"/>
        <s v="Candy"/>
        <s v="Noami"/>
        <s v="Lyndell"/>
        <s v="Maximilien"/>
        <s v="Benedikta"/>
        <s v="Rhodie"/>
        <s v="Afton"/>
        <s v="Blondell"/>
        <s v="Sonia"/>
        <s v="Benedikt"/>
        <s v="Don"/>
        <s v="Moll"/>
        <s v="Jammie"/>
        <s v="Inglis"/>
        <s v="Clarabelle"/>
        <s v="Tillie"/>
        <s v="Irving"/>
        <s v="Evered"/>
        <s v="Mavra"/>
        <s v="Frieda"/>
        <s v="Ellwood"/>
        <s v="Alex"/>
        <s v="Aundrea"/>
        <s v="Amby"/>
        <s v="Esme"/>
        <s v="Beverly"/>
        <s v="Artemis"/>
        <s v="Daryle"/>
        <s v="Leona"/>
        <s v="Bertrando"/>
        <s v="Augusta"/>
        <s v="Pauline"/>
        <s v="Lauralee"/>
        <s v="Consalve"/>
        <s v="Lolly"/>
        <s v="Vyky"/>
        <s v="Kellen"/>
        <s v="Jermaine"/>
        <s v="Bryan"/>
        <s v="Weidar"/>
        <s v="Datha"/>
        <s v="Burk"/>
        <s v="Melloney"/>
        <s v="Dickie"/>
        <s v="Sylas"/>
      </sharedItems>
    </cacheField>
    <cacheField name="last_name" numFmtId="0">
      <sharedItems containsBlank="1"/>
    </cacheField>
    <cacheField name="gender" numFmtId="49">
      <sharedItems/>
    </cacheField>
    <cacheField name="past_3_years_bike_related_purchases" numFmtId="0">
      <sharedItems containsSemiMixedTypes="0" containsString="0" containsNumber="1" containsInteger="1" minValue="0" maxValue="99" count="100">
        <n v="86"/>
        <n v="69"/>
        <n v="10"/>
        <n v="64"/>
        <n v="34"/>
        <n v="39"/>
        <n v="23"/>
        <n v="74"/>
        <n v="50"/>
        <n v="72"/>
        <n v="94"/>
        <n v="48"/>
        <n v="60"/>
        <n v="38"/>
        <n v="32"/>
        <n v="88"/>
        <n v="61"/>
        <n v="83"/>
        <n v="65"/>
        <n v="2"/>
        <n v="11"/>
        <n v="44"/>
        <n v="26"/>
        <n v="5"/>
        <n v="78"/>
        <n v="19"/>
        <n v="71"/>
        <n v="84"/>
        <n v="45"/>
        <n v="62"/>
        <n v="70"/>
        <n v="27"/>
        <n v="76"/>
        <n v="58"/>
        <n v="73"/>
        <n v="24"/>
        <n v="79"/>
        <n v="52"/>
        <n v="29"/>
        <n v="14"/>
        <n v="85"/>
        <n v="59"/>
        <n v="12"/>
        <n v="55"/>
        <n v="97"/>
        <n v="87"/>
        <n v="75"/>
        <n v="51"/>
        <n v="47"/>
        <n v="31"/>
        <n v="22"/>
        <n v="54"/>
        <n v="82"/>
        <n v="98"/>
        <n v="0"/>
        <n v="36"/>
        <n v="15"/>
        <n v="53"/>
        <n v="9"/>
        <n v="8"/>
        <n v="49"/>
        <n v="93"/>
        <n v="25"/>
        <n v="91"/>
        <n v="18"/>
        <n v="30"/>
        <n v="56"/>
        <n v="21"/>
        <n v="95"/>
        <n v="1"/>
        <n v="37"/>
        <n v="57"/>
        <n v="3"/>
        <n v="66"/>
        <n v="13"/>
        <n v="42"/>
        <n v="89"/>
        <n v="90"/>
        <n v="28"/>
        <n v="92"/>
        <n v="6"/>
        <n v="4"/>
        <n v="40"/>
        <n v="16"/>
        <n v="96"/>
        <n v="99"/>
        <n v="33"/>
        <n v="68"/>
        <n v="67"/>
        <n v="7"/>
        <n v="35"/>
        <n v="46"/>
        <n v="41"/>
        <n v="17"/>
        <n v="81"/>
        <n v="63"/>
        <n v="20"/>
        <n v="80"/>
        <n v="43"/>
        <n v="77"/>
      </sharedItems>
    </cacheField>
    <cacheField name="DOB" numFmtId="0">
      <sharedItems containsDate="1" containsBlank="1" containsMixedTypes="1" minDate="1973-03-15T00:00:00" maxDate="1979-02-27T00:00:00"/>
    </cacheField>
    <cacheField name="Average" numFmtId="0">
      <sharedItems containsSemiMixedTypes="0" containsDate="1" containsString="0" containsMixedTypes="1" minDate="1900-02-14T01:13:35" maxDate="5374-10-22T20:36:04"/>
    </cacheField>
    <cacheField name="job_title" numFmtId="0">
      <sharedItems containsBlank="1"/>
    </cacheField>
    <cacheField name="job_industry_category" numFmtId="49">
      <sharedItems count="10">
        <s v="Manufacturing"/>
        <s v="Property"/>
        <s v="Financial Services"/>
        <s v="Entertainment"/>
        <s v="Retail"/>
        <s v="IT"/>
        <s v="Telecommunications"/>
        <s v="Health"/>
        <s v="n/a"/>
        <s v="Argiculture"/>
      </sharedItems>
    </cacheField>
    <cacheField name="wealth_segment" numFmtId="49">
      <sharedItems count="3">
        <s v="Mass Customer"/>
        <s v="Affluent Customer"/>
        <s v="High Net Worth"/>
      </sharedItems>
    </cacheField>
    <cacheField name="deceased_indicator" numFmtId="49">
      <sharedItems/>
    </cacheField>
    <cacheField name="owns_car" numFmtId="49">
      <sharedItems/>
    </cacheField>
    <cacheField name="tenure" numFmtId="1">
      <sharedItems containsSemiMixedTypes="0" containsString="0" containsNumber="1" containsInteger="1" minValue="0" maxValue="22"/>
    </cacheField>
    <cacheField name="address" numFmtId="49">
      <sharedItems/>
    </cacheField>
    <cacheField name="postcode" numFmtId="0">
      <sharedItems containsSemiMixedTypes="0" containsString="0" containsNumber="1" containsInteger="1" minValue="2000" maxValue="4879"/>
    </cacheField>
    <cacheField name="state" numFmtId="49">
      <sharedItems count="3">
        <s v="QLD"/>
        <s v="NSW"/>
        <s v="VIC"/>
      </sharedItems>
    </cacheField>
    <cacheField name="country" numFmtId="49">
      <sharedItems/>
    </cacheField>
    <cacheField name="property_valuation" numFmtId="0">
      <sharedItems containsSemiMixedTypes="0" containsString="0" containsNumber="1" containsInteger="1" minValue="1" maxValue="12"/>
    </cacheField>
    <cacheField name="Column1" numFmtId="0">
      <sharedItems containsSemiMixedTypes="0" containsString="0" containsNumber="1" minValue="0.4" maxValue="1.1000000000000001"/>
    </cacheField>
    <cacheField name="Column2" numFmtId="0">
      <sharedItems containsSemiMixedTypes="0" containsString="0" containsNumber="1" minValue="0.4" maxValue="1.375"/>
    </cacheField>
    <cacheField name="Column3" numFmtId="0">
      <sharedItems containsSemiMixedTypes="0" containsString="0" containsNumber="1" minValue="0.4" maxValue="1.71875"/>
    </cacheField>
    <cacheField name="Column4" numFmtId="0">
      <sharedItems containsSemiMixedTypes="0" containsString="0" containsNumber="1" minValue="0.34" maxValue="1.703125"/>
    </cacheField>
    <cacheField name="Rank" numFmtId="0">
      <sharedItems containsSemiMixedTypes="0" containsString="0" containsNumber="1" containsInteger="1" minValue="1" maxValue="1000"/>
    </cacheField>
    <cacheField name="Value" numFmtId="0">
      <sharedItems containsSemiMixedTypes="0" containsString="0" containsNumber="1" minValue="0.34" maxValue="1.71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rister"/>
    <s v="Male"/>
    <x v="0"/>
    <s v="1957-07-12"/>
    <n v="67.489457137874183"/>
    <s v="General Manager"/>
    <x v="0"/>
    <x v="0"/>
    <s v="N"/>
    <s v="Yes"/>
    <n v="14"/>
    <s v="45 Shopko Center"/>
    <n v="4500"/>
    <x v="0"/>
    <s v="Australia"/>
    <n v="6"/>
    <n v="1.07"/>
    <n v="1.3375000000000001"/>
    <n v="1.6718750000000002"/>
    <n v="1.42109375"/>
    <n v="1"/>
    <n v="1.71875"/>
  </r>
  <r>
    <x v="1"/>
    <s v="Genery"/>
    <s v="Male"/>
    <x v="1"/>
    <s v="1970-03-22"/>
    <n v="54.788087275177574"/>
    <s v="Structural Engineer"/>
    <x v="1"/>
    <x v="0"/>
    <s v="N"/>
    <s v="No"/>
    <n v="16"/>
    <s v="14 Mccormick Park"/>
    <n v="2113"/>
    <x v="1"/>
    <s v="Australia"/>
    <n v="11"/>
    <n v="0.93"/>
    <n v="0.93"/>
    <n v="1.1625000000000001"/>
    <n v="0.98812500000000003"/>
    <n v="1"/>
    <n v="1.71875"/>
  </r>
  <r>
    <x v="2"/>
    <s v="Forrester"/>
    <s v="Female"/>
    <x v="2"/>
    <d v="1974-08-28T00:00:00"/>
    <n v="50.349731110476917"/>
    <s v="Senior Cost Accountant"/>
    <x v="2"/>
    <x v="1"/>
    <s v="N"/>
    <s v="No"/>
    <n v="10"/>
    <s v="5 Colorado Crossing"/>
    <n v="3505"/>
    <x v="2"/>
    <s v="Australia"/>
    <n v="5"/>
    <n v="0.84"/>
    <n v="0.84"/>
    <n v="0.84"/>
    <n v="0.84"/>
    <n v="1"/>
    <n v="1.71875"/>
  </r>
  <r>
    <x v="3"/>
    <s v="Stutt"/>
    <s v="Female"/>
    <x v="3"/>
    <s v="1979-01-28"/>
    <n v="45.927813302574833"/>
    <s v="Account Representative III"/>
    <x v="0"/>
    <x v="1"/>
    <s v="N"/>
    <s v="Yes"/>
    <n v="5"/>
    <s v="207 Annamark Plaza"/>
    <n v="4814"/>
    <x v="0"/>
    <s v="Australia"/>
    <n v="1"/>
    <n v="0.63"/>
    <n v="0.78749999999999998"/>
    <n v="0.78749999999999998"/>
    <n v="0.78749999999999998"/>
    <n v="4"/>
    <n v="1.703125"/>
  </r>
  <r>
    <x v="4"/>
    <s v="Hadlee"/>
    <s v="Female"/>
    <x v="4"/>
    <s v="1965-09-21"/>
    <n v="59.289457138191267"/>
    <s v="Financial Analyst"/>
    <x v="2"/>
    <x v="1"/>
    <s v="N"/>
    <s v="No"/>
    <n v="19"/>
    <s v="115 Montana Place"/>
    <n v="2093"/>
    <x v="1"/>
    <s v="Australia"/>
    <n v="9"/>
    <n v="0.93"/>
    <n v="0.93"/>
    <n v="1.1625000000000001"/>
    <n v="1.1625000000000001"/>
    <n v="4"/>
    <n v="1.703125"/>
  </r>
  <r>
    <x v="5"/>
    <s v="Brandli"/>
    <s v="Female"/>
    <x v="5"/>
    <s v="1951-04-29"/>
    <n v="73.697676315956372"/>
    <s v="Assistant Media Planner"/>
    <x v="3"/>
    <x v="2"/>
    <s v="N"/>
    <s v="Yes"/>
    <n v="22"/>
    <s v="89105 Pearson Terrace"/>
    <n v="4075"/>
    <x v="0"/>
    <s v="Australia"/>
    <n v="7"/>
    <n v="0.96"/>
    <n v="1.2"/>
    <n v="1.2"/>
    <n v="1.2"/>
    <n v="6"/>
    <n v="1.671875"/>
  </r>
  <r>
    <x v="6"/>
    <s v="Hallt"/>
    <s v="Male"/>
    <x v="6"/>
    <s v="1976-10-06"/>
    <n v="48.240142069381029"/>
    <s v="Compensation Analyst"/>
    <x v="2"/>
    <x v="0"/>
    <s v="N"/>
    <s v="No"/>
    <n v="8"/>
    <s v="7 Nevada Crossing"/>
    <n v="2620"/>
    <x v="1"/>
    <s v="Australia"/>
    <n v="7"/>
    <n v="0.94"/>
    <n v="0.94"/>
    <n v="0.94"/>
    <n v="0.79899999999999993"/>
    <n v="6"/>
    <n v="1.671875"/>
  </r>
  <r>
    <x v="7"/>
    <s v="Vian"/>
    <s v="Female"/>
    <x v="7"/>
    <s v="1972-12-27"/>
    <n v="52.018224261161848"/>
    <s v="Human Resources Assistant II"/>
    <x v="4"/>
    <x v="0"/>
    <s v="N"/>
    <s v="Yes"/>
    <n v="10"/>
    <s v="85 Carioca Point"/>
    <n v="4814"/>
    <x v="0"/>
    <s v="Australia"/>
    <n v="5"/>
    <n v="0.49"/>
    <n v="0.61250000000000004"/>
    <n v="0.61250000000000004"/>
    <n v="0.520625"/>
    <n v="8"/>
    <n v="1.65625"/>
  </r>
  <r>
    <x v="8"/>
    <s v="Karlowicz"/>
    <s v="Male"/>
    <x v="8"/>
    <s v="1972-04-28"/>
    <n v="52.683977685819386"/>
    <s v="Speech Pathologist"/>
    <x v="0"/>
    <x v="0"/>
    <s v="N"/>
    <s v="Yes"/>
    <n v="5"/>
    <s v="717 West Drive"/>
    <n v="2200"/>
    <x v="1"/>
    <s v="Australia"/>
    <n v="10"/>
    <n v="0.82"/>
    <n v="1.0249999999999999"/>
    <n v="1.28125"/>
    <n v="1.0890625"/>
    <n v="8"/>
    <n v="1.65625"/>
  </r>
  <r>
    <x v="9"/>
    <s v="Docket"/>
    <s v="Male"/>
    <x v="9"/>
    <s v="1985-08-02"/>
    <n v="39.412744809424147"/>
    <s v="Accounting Assistant IV"/>
    <x v="5"/>
    <x v="0"/>
    <s v="N"/>
    <s v="Yes"/>
    <n v="17"/>
    <s v="80 Scofield Junction"/>
    <n v="4151"/>
    <x v="0"/>
    <s v="Australia"/>
    <n v="5"/>
    <n v="0.73"/>
    <n v="0.91249999999999998"/>
    <n v="0.91249999999999998"/>
    <n v="0.77562500000000001"/>
    <n v="10"/>
    <n v="1.640625"/>
  </r>
  <r>
    <x v="10"/>
    <s v="Matson"/>
    <s v="Male"/>
    <x v="10"/>
    <s v="1995-01-01"/>
    <n v="29.990827000887876"/>
    <s v="Programmer Analyst I"/>
    <x v="4"/>
    <x v="2"/>
    <s v="N"/>
    <s v="No"/>
    <n v="3"/>
    <s v="3682 Crowley Point"/>
    <n v="4573"/>
    <x v="0"/>
    <s v="Australia"/>
    <n v="6"/>
    <n v="0.45"/>
    <n v="0.45"/>
    <n v="0.5625"/>
    <n v="0.5625"/>
    <n v="10"/>
    <n v="1.640625"/>
  </r>
  <r>
    <x v="11"/>
    <s v="Winward"/>
    <s v="Male"/>
    <x v="11"/>
    <s v="1999-08-30"/>
    <n v="25.327813302574832"/>
    <s v="Environmental Specialist"/>
    <x v="0"/>
    <x v="0"/>
    <s v="N"/>
    <s v="No"/>
    <n v="10"/>
    <s v="3 Golden Leaf Point"/>
    <n v="3216"/>
    <x v="2"/>
    <s v="Australia"/>
    <n v="8"/>
    <n v="1.1000000000000001"/>
    <n v="1.1000000000000001"/>
    <n v="1.1000000000000001"/>
    <n v="0.93500000000000005"/>
    <n v="12"/>
    <n v="1.625"/>
  </r>
  <r>
    <x v="12"/>
    <m/>
    <s v="Male"/>
    <x v="12"/>
    <s v="1990-05-13"/>
    <n v="34.631922891615929"/>
    <s v="Human Resources Manager"/>
    <x v="6"/>
    <x v="0"/>
    <s v="N"/>
    <s v="No"/>
    <n v="9"/>
    <s v="0484 North Avenue"/>
    <n v="2032"/>
    <x v="1"/>
    <s v="Australia"/>
    <n v="11"/>
    <n v="0.92"/>
    <n v="0.92"/>
    <n v="1.1500000000000001"/>
    <n v="0.97750000000000004"/>
    <n v="13"/>
    <n v="1.609375"/>
  </r>
  <r>
    <x v="13"/>
    <s v="Spellacy"/>
    <s v="Female"/>
    <x v="13"/>
    <s v="1976-12-09"/>
    <n v="48.064799603627606"/>
    <s v="VP Marketing"/>
    <x v="7"/>
    <x v="0"/>
    <s v="N"/>
    <s v="No"/>
    <n v="4"/>
    <s v="0591 Anzinger Circle"/>
    <n v="2232"/>
    <x v="1"/>
    <s v="Australia"/>
    <n v="10"/>
    <n v="0.91"/>
    <n v="0.91"/>
    <n v="1.1375"/>
    <n v="0.96687499999999993"/>
    <n v="14"/>
    <n v="1.59375"/>
  </r>
  <r>
    <x v="14"/>
    <s v="Feares"/>
    <s v="Female"/>
    <x v="14"/>
    <s v="1964-04-19"/>
    <n v="60.714114672120751"/>
    <s v="Clinical Specialist"/>
    <x v="7"/>
    <x v="0"/>
    <s v="N"/>
    <s v="No"/>
    <n v="10"/>
    <s v="39 Kedzie Pass"/>
    <n v="4053"/>
    <x v="0"/>
    <s v="Australia"/>
    <n v="8"/>
    <n v="0.48"/>
    <n v="0.48"/>
    <n v="0.48"/>
    <n v="0.40799999999999997"/>
    <n v="14"/>
    <n v="1.59375"/>
  </r>
  <r>
    <x v="15"/>
    <s v="Swire"/>
    <s v="Male"/>
    <x v="15"/>
    <s v="1954-03-31"/>
    <n v="70.774388644723487"/>
    <m/>
    <x v="0"/>
    <x v="1"/>
    <s v="N"/>
    <s v="Yes"/>
    <n v="5"/>
    <s v="64 Granby Parkway"/>
    <n v="2500"/>
    <x v="1"/>
    <s v="Australia"/>
    <n v="8"/>
    <n v="0.67"/>
    <n v="0.83750000000000002"/>
    <n v="1.046875"/>
    <n v="1.046875"/>
    <n v="16"/>
    <n v="1.5625"/>
  </r>
  <r>
    <x v="16"/>
    <s v="Monkleigh"/>
    <s v="Female"/>
    <x v="16"/>
    <s v="1993-08-22"/>
    <n v="31.352470836504313"/>
    <s v="Associate Professor"/>
    <x v="0"/>
    <x v="0"/>
    <s v="N"/>
    <s v="Yes"/>
    <n v="4"/>
    <s v="610 Swallow Street"/>
    <n v="4051"/>
    <x v="0"/>
    <s v="Australia"/>
    <n v="6"/>
    <n v="0.53"/>
    <n v="0.66250000000000009"/>
    <n v="0.66250000000000009"/>
    <n v="0.5631250000000001"/>
    <n v="17"/>
    <n v="1.546875"/>
  </r>
  <r>
    <x v="17"/>
    <s v="Beswetherick"/>
    <s v="Female"/>
    <x v="17"/>
    <d v="1976-06-08T00:00:00"/>
    <n v="48.568909192985792"/>
    <s v="Actuary"/>
    <x v="2"/>
    <x v="0"/>
    <s v="N"/>
    <s v="No"/>
    <n v="14"/>
    <s v="61 4th Street"/>
    <n v="3040"/>
    <x v="2"/>
    <s v="Australia"/>
    <n v="10"/>
    <n v="0.62"/>
    <n v="0.62"/>
    <n v="0.77500000000000002"/>
    <n v="0.65874999999999995"/>
    <n v="17"/>
    <n v="1.546875"/>
  </r>
  <r>
    <x v="18"/>
    <s v="Quick"/>
    <s v="Female"/>
    <x v="18"/>
    <s v="1938-11-09"/>
    <n v="86.174388644723493"/>
    <s v="General Manager"/>
    <x v="0"/>
    <x v="1"/>
    <s v="N"/>
    <s v="Yes"/>
    <n v="11"/>
    <s v="1550 Russell Way"/>
    <n v="2222"/>
    <x v="1"/>
    <s v="Australia"/>
    <n v="11"/>
    <n v="0.56999999999999995"/>
    <n v="0.71249999999999991"/>
    <n v="0.89062499999999989"/>
    <n v="0.89062499999999989"/>
    <n v="19"/>
    <n v="1.53125"/>
  </r>
  <r>
    <x v="19"/>
    <s v="Willavize"/>
    <s v="Female"/>
    <x v="19"/>
    <s v="1954-08-12"/>
    <n v="70.407265357369354"/>
    <s v="Internal Auditor"/>
    <x v="0"/>
    <x v="2"/>
    <s v="N"/>
    <s v="No"/>
    <n v="12"/>
    <s v="193 North Point"/>
    <n v="2190"/>
    <x v="1"/>
    <s v="Australia"/>
    <n v="10"/>
    <n v="0.65"/>
    <n v="0.65"/>
    <n v="0.8125"/>
    <n v="0.8125"/>
    <n v="19"/>
    <n v="1.53125"/>
  </r>
  <r>
    <x v="20"/>
    <s v="Burchill"/>
    <s v="Male"/>
    <x v="20"/>
    <s v="1968-12-21"/>
    <n v="56.03740234367072"/>
    <s v="Programmer I"/>
    <x v="0"/>
    <x v="0"/>
    <s v="N"/>
    <s v="Yes"/>
    <n v="13"/>
    <s v="321 Raven Plaza"/>
    <n v="2161"/>
    <x v="1"/>
    <s v="Australia"/>
    <n v="9"/>
    <n v="0.53"/>
    <n v="0.66250000000000009"/>
    <n v="0.82812500000000011"/>
    <n v="0.70390625000000007"/>
    <n v="21"/>
    <n v="1.515625"/>
  </r>
  <r>
    <x v="21"/>
    <s v="Dallaghan"/>
    <s v="Male"/>
    <x v="21"/>
    <s v="1993-09-29"/>
    <n v="31.248361247463219"/>
    <s v="Financial Analyst"/>
    <x v="2"/>
    <x v="0"/>
    <s v="N"/>
    <s v="Yes"/>
    <n v="8"/>
    <s v="656 Fuller Street"/>
    <n v="2783"/>
    <x v="1"/>
    <s v="Australia"/>
    <n v="7"/>
    <n v="0.9"/>
    <n v="1.125"/>
    <n v="1.125"/>
    <n v="0.95624999999999993"/>
    <n v="21"/>
    <n v="1.515625"/>
  </r>
  <r>
    <x v="22"/>
    <s v="Ottey"/>
    <s v="Male"/>
    <x v="22"/>
    <s v="1998-02-05"/>
    <n v="26.892196863901574"/>
    <s v="Quality Engineer"/>
    <x v="8"/>
    <x v="0"/>
    <s v="N"/>
    <s v="No"/>
    <n v="3"/>
    <s v="1562 Merchant Street"/>
    <n v="4744"/>
    <x v="0"/>
    <s v="Australia"/>
    <n v="4"/>
    <n v="0.49"/>
    <n v="0.49"/>
    <n v="0.49"/>
    <n v="0.41649999999999998"/>
    <n v="23"/>
    <n v="1.5"/>
  </r>
  <r>
    <x v="23"/>
    <s v="Averill"/>
    <s v="Female"/>
    <x v="23"/>
    <d v="1977-12-17T00:00:00"/>
    <n v="47.042881795408427"/>
    <s v="Quality Control Specialist"/>
    <x v="8"/>
    <x v="1"/>
    <s v="N"/>
    <s v="Yes"/>
    <n v="13"/>
    <s v="663 8th Parkway"/>
    <n v="2257"/>
    <x v="1"/>
    <s v="Australia"/>
    <n v="8"/>
    <n v="1.03"/>
    <n v="1.2875000000000001"/>
    <n v="1.2875000000000001"/>
    <n v="1.2875000000000001"/>
    <n v="23"/>
    <n v="1.5"/>
  </r>
  <r>
    <x v="24"/>
    <s v="Schnitter"/>
    <s v="Female"/>
    <x v="24"/>
    <s v="1982-10-11"/>
    <n v="42.223703713216644"/>
    <s v="Account Executive"/>
    <x v="0"/>
    <x v="0"/>
    <s v="N"/>
    <s v="No"/>
    <n v="4"/>
    <s v="67 Shelley Street"/>
    <n v="4703"/>
    <x v="0"/>
    <s v="Australia"/>
    <n v="5"/>
    <n v="0.62"/>
    <n v="0.62"/>
    <n v="0.62"/>
    <n v="0.52700000000000002"/>
    <n v="25"/>
    <n v="1.484375"/>
  </r>
  <r>
    <x v="25"/>
    <s v="Gillbard"/>
    <s v="Male"/>
    <x v="20"/>
    <s v="1945-08-03"/>
    <n v="79.437402343670726"/>
    <m/>
    <x v="1"/>
    <x v="0"/>
    <s v="N"/>
    <s v="No"/>
    <n v="17"/>
    <s v="75 Cordelia Trail"/>
    <n v="4817"/>
    <x v="0"/>
    <s v="Australia"/>
    <n v="4"/>
    <n v="0.72"/>
    <n v="0.72"/>
    <n v="0.72"/>
    <n v="0.61199999999999999"/>
    <n v="26"/>
    <n v="1.46875"/>
  </r>
  <r>
    <x v="26"/>
    <s v="Burwell"/>
    <s v="Female"/>
    <x v="25"/>
    <s v="1952-06-27"/>
    <n v="72.533292754312541"/>
    <s v="Engineer II"/>
    <x v="4"/>
    <x v="0"/>
    <s v="N"/>
    <s v="Yes"/>
    <n v="7"/>
    <s v="51 Hooker Court"/>
    <n v="2640"/>
    <x v="1"/>
    <s v="Australia"/>
    <n v="2"/>
    <n v="0.62"/>
    <n v="0.77500000000000002"/>
    <n v="0.77500000000000002"/>
    <n v="0.65874999999999995"/>
    <n v="26"/>
    <n v="1.46875"/>
  </r>
  <r>
    <x v="27"/>
    <s v="Barstowk"/>
    <s v="Female"/>
    <x v="26"/>
    <s v="1966-07-20"/>
    <n v="58.462059877917298"/>
    <s v="Nurse"/>
    <x v="1"/>
    <x v="2"/>
    <s v="N"/>
    <s v="Yes"/>
    <n v="5"/>
    <s v="1859 Forest Circle"/>
    <n v="4000"/>
    <x v="0"/>
    <s v="Australia"/>
    <n v="11"/>
    <n v="0.44"/>
    <n v="0.55000000000000004"/>
    <n v="0.6875"/>
    <n v="0.6875"/>
    <n v="26"/>
    <n v="1.46875"/>
  </r>
  <r>
    <x v="28"/>
    <s v="Roze"/>
    <s v="Female"/>
    <x v="27"/>
    <s v="1960-12-10"/>
    <n v="64.073018782026892"/>
    <s v="Librarian"/>
    <x v="3"/>
    <x v="2"/>
    <s v="N"/>
    <s v="No"/>
    <n v="11"/>
    <s v="44557 Rutledge Court"/>
    <n v="4171"/>
    <x v="0"/>
    <s v="Australia"/>
    <n v="7"/>
    <n v="0.76"/>
    <n v="0.76"/>
    <n v="0.95"/>
    <n v="0.95"/>
    <n v="26"/>
    <n v="1.46875"/>
  </r>
  <r>
    <x v="29"/>
    <s v="De Freyne"/>
    <s v="Female"/>
    <x v="28"/>
    <s v="1960-11-22"/>
    <n v="64.122333850202949"/>
    <m/>
    <x v="7"/>
    <x v="2"/>
    <s v="N"/>
    <s v="No"/>
    <n v="8"/>
    <s v="11184 East Drive"/>
    <n v="3056"/>
    <x v="2"/>
    <s v="Australia"/>
    <n v="10"/>
    <n v="0.84"/>
    <n v="0.84"/>
    <n v="1.05"/>
    <n v="1.05"/>
    <n v="30"/>
    <n v="1.4609375"/>
  </r>
  <r>
    <x v="30"/>
    <s v="Claibourn"/>
    <s v="Female"/>
    <x v="29"/>
    <s v="1980-01-26"/>
    <n v="44.933292754312532"/>
    <m/>
    <x v="2"/>
    <x v="2"/>
    <s v="N"/>
    <s v="Yes"/>
    <n v="17"/>
    <s v="555 Hermina Avenue"/>
    <n v="2280"/>
    <x v="1"/>
    <s v="Australia"/>
    <n v="8"/>
    <n v="0.93"/>
    <n v="1.1625000000000001"/>
    <n v="1.1625000000000001"/>
    <n v="1.1625000000000001"/>
    <n v="30"/>
    <n v="1.4609375"/>
  </r>
  <r>
    <x v="31"/>
    <s v="Heaton"/>
    <s v="Male"/>
    <x v="30"/>
    <s v="1951-11-28"/>
    <n v="73.114114672120749"/>
    <s v="Clinical Specialist"/>
    <x v="7"/>
    <x v="0"/>
    <s v="N"/>
    <s v="Yes"/>
    <n v="12"/>
    <s v="8 Novick Trail"/>
    <n v="2470"/>
    <x v="1"/>
    <s v="Australia"/>
    <n v="2"/>
    <n v="0.4"/>
    <n v="0.5"/>
    <n v="0.5"/>
    <n v="0.42499999999999999"/>
    <n v="32"/>
    <n v="1.453125"/>
  </r>
  <r>
    <x v="32"/>
    <s v="MacCart"/>
    <s v="Female"/>
    <x v="15"/>
    <s v="1987-01-15"/>
    <n v="37.957950288559111"/>
    <s v="Paralegal"/>
    <x v="2"/>
    <x v="0"/>
    <s v="N"/>
    <s v="Yes"/>
    <n v="7"/>
    <s v="74 Welch Pass"/>
    <n v="2620"/>
    <x v="1"/>
    <s v="Australia"/>
    <n v="7"/>
    <n v="0.93"/>
    <n v="1.1625000000000001"/>
    <n v="1.453125"/>
    <n v="1.23515625"/>
    <n v="32"/>
    <n v="1.453125"/>
  </r>
  <r>
    <x v="33"/>
    <s v="McNess"/>
    <s v="Male"/>
    <x v="26"/>
    <s v="1981-09-22"/>
    <n v="43.275758508054281"/>
    <s v="Nurse"/>
    <x v="8"/>
    <x v="0"/>
    <s v="N"/>
    <s v="No"/>
    <n v="9"/>
    <s v="3 Pleasure Drive"/>
    <n v="4122"/>
    <x v="0"/>
    <s v="Australia"/>
    <n v="9"/>
    <n v="0.95"/>
    <n v="0.95"/>
    <n v="1.1875"/>
    <n v="1.0093749999999999"/>
    <n v="32"/>
    <n v="1.453125"/>
  </r>
  <r>
    <x v="34"/>
    <s v="Maddox"/>
    <s v="Female"/>
    <x v="31"/>
    <d v="1977-05-09T00:00:00"/>
    <n v="47.651100973490614"/>
    <s v="Assistant Manager"/>
    <x v="2"/>
    <x v="1"/>
    <s v="N"/>
    <s v="No"/>
    <n v="20"/>
    <s v="8 Dennis Point"/>
    <n v="3226"/>
    <x v="2"/>
    <s v="Australia"/>
    <n v="9"/>
    <n v="0.74"/>
    <n v="0.74"/>
    <n v="0.92500000000000004"/>
    <n v="0.92500000000000004"/>
    <n v="32"/>
    <n v="1.453125"/>
  </r>
  <r>
    <x v="35"/>
    <s v="Casbolt"/>
    <s v="Female"/>
    <x v="11"/>
    <s v="1975-05-10"/>
    <n v="49.651100973807708"/>
    <s v="Senior Quality Engineer"/>
    <x v="2"/>
    <x v="1"/>
    <s v="N"/>
    <s v="Yes"/>
    <n v="13"/>
    <s v="41042 Lotheville Crossing"/>
    <n v="4817"/>
    <x v="0"/>
    <s v="Australia"/>
    <n v="1"/>
    <n v="0.79"/>
    <n v="0.98750000000000004"/>
    <n v="0.98750000000000004"/>
    <n v="0.98750000000000004"/>
    <n v="36"/>
    <n v="1.4476562500000001"/>
  </r>
  <r>
    <x v="36"/>
    <s v="Petford"/>
    <s v="Male"/>
    <x v="32"/>
    <s v="1968-03-25"/>
    <n v="56.779868097095381"/>
    <s v="Recruiting Manager"/>
    <x v="8"/>
    <x v="2"/>
    <s v="N"/>
    <s v="No"/>
    <n v="13"/>
    <s v="2330 Butternut Trail"/>
    <n v="2017"/>
    <x v="1"/>
    <s v="Australia"/>
    <n v="10"/>
    <n v="0.74"/>
    <n v="0.74"/>
    <n v="0.92500000000000004"/>
    <n v="0.92500000000000004"/>
    <n v="36"/>
    <n v="1.4476562500000001"/>
  </r>
  <r>
    <x v="37"/>
    <s v="MacCague"/>
    <s v="Male"/>
    <x v="33"/>
    <s v="1979-04-11"/>
    <n v="45.727813302257736"/>
    <m/>
    <x v="0"/>
    <x v="0"/>
    <s v="N"/>
    <s v="No"/>
    <n v="15"/>
    <s v="240 Acker Avenue"/>
    <n v="3190"/>
    <x v="2"/>
    <s v="Australia"/>
    <n v="8"/>
    <n v="0.66"/>
    <n v="0.66"/>
    <n v="0.66"/>
    <n v="0.56100000000000005"/>
    <n v="38"/>
    <n v="1.4375"/>
  </r>
  <r>
    <x v="38"/>
    <s v="Whitwell"/>
    <s v="Male"/>
    <x v="21"/>
    <s v="1955-06-13"/>
    <n v="69.571648918696098"/>
    <m/>
    <x v="1"/>
    <x v="0"/>
    <s v="N"/>
    <s v="Yes"/>
    <n v="13"/>
    <s v="04 Dexter Way"/>
    <n v="3280"/>
    <x v="2"/>
    <s v="Australia"/>
    <n v="2"/>
    <n v="0.71"/>
    <n v="0.88749999999999996"/>
    <n v="0.88749999999999996"/>
    <n v="0.75437499999999991"/>
    <n v="38"/>
    <n v="1.4375"/>
  </r>
  <r>
    <x v="39"/>
    <s v="Britt"/>
    <s v="Male"/>
    <x v="3"/>
    <s v="1993-08-28"/>
    <n v="31.336032480339931"/>
    <m/>
    <x v="0"/>
    <x v="1"/>
    <s v="N"/>
    <s v="Yes"/>
    <n v="8"/>
    <s v="011 Northland Trail"/>
    <n v="2160"/>
    <x v="1"/>
    <s v="Australia"/>
    <n v="9"/>
    <n v="0.64"/>
    <n v="0.8"/>
    <n v="1"/>
    <n v="1"/>
    <n v="40"/>
    <n v="1.434375"/>
  </r>
  <r>
    <x v="40"/>
    <s v="Incogna"/>
    <s v="Female"/>
    <x v="34"/>
    <s v="1953-02-13"/>
    <n v="71.90041604198376"/>
    <m/>
    <x v="7"/>
    <x v="2"/>
    <s v="N"/>
    <s v="No"/>
    <n v="10"/>
    <s v="8 Grayhawk Circle"/>
    <n v="2756"/>
    <x v="1"/>
    <s v="Australia"/>
    <n v="8"/>
    <n v="0.56000000000000005"/>
    <n v="0.56000000000000005"/>
    <n v="0.56000000000000005"/>
    <n v="0.56000000000000005"/>
    <n v="40"/>
    <n v="1.434375"/>
  </r>
  <r>
    <x v="41"/>
    <s v="Fishleigh"/>
    <s v="Female"/>
    <x v="35"/>
    <s v="1985-03-14"/>
    <n v="39.79904617928716"/>
    <s v="Design Engineer"/>
    <x v="2"/>
    <x v="0"/>
    <s v="N"/>
    <s v="No"/>
    <n v="3"/>
    <s v="44 Darwin Lane"/>
    <n v="3149"/>
    <x v="2"/>
    <s v="Australia"/>
    <n v="10"/>
    <n v="0.79"/>
    <n v="0.79"/>
    <n v="0.98750000000000004"/>
    <n v="0.83937499999999998"/>
    <n v="42"/>
    <n v="1.421875"/>
  </r>
  <r>
    <x v="42"/>
    <s v="Argent"/>
    <s v="Female"/>
    <x v="36"/>
    <s v="1946-10-25"/>
    <n v="78.21000508307965"/>
    <m/>
    <x v="4"/>
    <x v="0"/>
    <s v="N"/>
    <s v="No"/>
    <n v="8"/>
    <s v="2548 Arrowood Pass"/>
    <n v="2024"/>
    <x v="1"/>
    <s v="Australia"/>
    <n v="10"/>
    <n v="0.46"/>
    <n v="0.46"/>
    <n v="0.57500000000000007"/>
    <n v="0.48875000000000002"/>
    <n v="42"/>
    <n v="1.421875"/>
  </r>
  <r>
    <x v="43"/>
    <s v="Suggey"/>
    <s v="Female"/>
    <x v="37"/>
    <s v="1966-09-18"/>
    <n v="58.29767631627346"/>
    <s v="Design Engineer"/>
    <x v="8"/>
    <x v="1"/>
    <s v="N"/>
    <s v="No"/>
    <n v="9"/>
    <s v="938 Ilene Road"/>
    <n v="2761"/>
    <x v="1"/>
    <s v="Australia"/>
    <n v="8"/>
    <n v="0.79"/>
    <n v="0.79"/>
    <n v="0.79"/>
    <n v="0.79"/>
    <n v="44"/>
    <n v="1.42109375"/>
  </r>
  <r>
    <x v="44"/>
    <s v="Arling"/>
    <s v="Male"/>
    <x v="32"/>
    <s v="1961-12-05"/>
    <n v="63.086717412163871"/>
    <m/>
    <x v="8"/>
    <x v="2"/>
    <s v="N"/>
    <s v="No"/>
    <n v="6"/>
    <s v="6 Melby Center"/>
    <n v="3027"/>
    <x v="2"/>
    <s v="Australia"/>
    <n v="5"/>
    <n v="0.71"/>
    <n v="0.71"/>
    <n v="0.71"/>
    <n v="0.71"/>
    <n v="44"/>
    <n v="1.42109375"/>
  </r>
  <r>
    <x v="45"/>
    <s v="Ewestace"/>
    <s v="Female"/>
    <x v="38"/>
    <s v="1956-08-30"/>
    <n v="68.35521056253171"/>
    <s v="Business Systems Development Analyst"/>
    <x v="4"/>
    <x v="2"/>
    <s v="N"/>
    <s v="Yes"/>
    <n v="5"/>
    <s v="08708 Moulton Park"/>
    <n v="2034"/>
    <x v="1"/>
    <s v="Australia"/>
    <n v="12"/>
    <n v="0.63"/>
    <n v="0.78749999999999998"/>
    <n v="0.984375"/>
    <n v="0.984375"/>
    <n v="46"/>
    <n v="1.4078124999999999"/>
  </r>
  <r>
    <x v="46"/>
    <s v="Kybbye"/>
    <s v="Female"/>
    <x v="39"/>
    <s v="1956-07-16"/>
    <n v="68.478498233764583"/>
    <s v="Paralegal"/>
    <x v="2"/>
    <x v="1"/>
    <s v="N"/>
    <s v="Yes"/>
    <n v="19"/>
    <s v="306 Clemons Junction"/>
    <n v="4852"/>
    <x v="0"/>
    <s v="Australia"/>
    <n v="1"/>
    <n v="0.59"/>
    <n v="0.73749999999999993"/>
    <n v="0.73749999999999993"/>
    <n v="0.73749999999999993"/>
    <n v="46"/>
    <n v="1.4078124999999999"/>
  </r>
  <r>
    <x v="47"/>
    <s v="Gobourn"/>
    <s v="Female"/>
    <x v="40"/>
    <s v="1994-12-04"/>
    <n v="30.067539329654998"/>
    <s v="VP Quality Control"/>
    <x v="8"/>
    <x v="2"/>
    <s v="N"/>
    <s v="Yes"/>
    <n v="14"/>
    <s v="18 Grim Road"/>
    <n v="4305"/>
    <x v="0"/>
    <s v="Australia"/>
    <n v="4"/>
    <n v="0.63"/>
    <n v="0.78749999999999998"/>
    <n v="0.984375"/>
    <n v="0.984375"/>
    <n v="46"/>
    <n v="1.4078124999999999"/>
  </r>
  <r>
    <x v="48"/>
    <s v="Disbrow"/>
    <s v="Female"/>
    <x v="41"/>
    <s v="1977-05-14"/>
    <n v="47.637402343353628"/>
    <s v="Cost Accountant"/>
    <x v="2"/>
    <x v="0"/>
    <s v="N"/>
    <s v="Yes"/>
    <n v="17"/>
    <s v="169 Bashford Drive"/>
    <n v="3741"/>
    <x v="2"/>
    <s v="Australia"/>
    <n v="7"/>
    <n v="0.78"/>
    <n v="0.97500000000000009"/>
    <n v="0.97500000000000009"/>
    <n v="0.8287500000000001"/>
    <n v="46"/>
    <n v="1.4078124999999999"/>
  </r>
  <r>
    <x v="49"/>
    <s v="Kingsbury"/>
    <s v="Male"/>
    <x v="42"/>
    <s v="1950-05-03"/>
    <n v="74.686717412163873"/>
    <s v="Product Engineer"/>
    <x v="9"/>
    <x v="0"/>
    <s v="N"/>
    <s v="No"/>
    <n v="20"/>
    <s v="3 Vermont Lane"/>
    <n v="2067"/>
    <x v="1"/>
    <s v="Australia"/>
    <n v="12"/>
    <n v="0.65"/>
    <n v="0.65"/>
    <n v="0.8125"/>
    <n v="0.69062499999999993"/>
    <n v="50"/>
    <n v="1.40625"/>
  </r>
  <r>
    <x v="50"/>
    <s v="Shilstone"/>
    <s v="Male"/>
    <x v="12"/>
    <d v="1978-02-11T00:00:00"/>
    <d v="1900-02-14T21:20:49"/>
    <m/>
    <x v="0"/>
    <x v="1"/>
    <s v="N"/>
    <s v="No"/>
    <n v="10"/>
    <s v="998 Gale Park"/>
    <n v="3174"/>
    <x v="2"/>
    <s v="Australia"/>
    <n v="8"/>
    <n v="1.08"/>
    <n v="1.08"/>
    <n v="1.08"/>
    <n v="1.08"/>
    <n v="50"/>
    <n v="1.40625"/>
  </r>
  <r>
    <x v="51"/>
    <s v="Steuhlmeyer"/>
    <s v="Male"/>
    <x v="29"/>
    <s v="1999-03-22"/>
    <n v="25.768909192985792"/>
    <s v="Paralegal"/>
    <x v="2"/>
    <x v="1"/>
    <s v="N"/>
    <s v="Yes"/>
    <n v="5"/>
    <s v="64 Mcguire Trail"/>
    <n v="4017"/>
    <x v="0"/>
    <s v="Australia"/>
    <n v="8"/>
    <n v="1.01"/>
    <n v="1.2625"/>
    <n v="1.2625"/>
    <n v="1.2625"/>
    <n v="52"/>
    <n v="1.39453125"/>
  </r>
  <r>
    <x v="52"/>
    <s v="Kelsall"/>
    <s v="Male"/>
    <x v="43"/>
    <s v="1993-12-19"/>
    <n v="31.026443439561135"/>
    <s v="Social Worker"/>
    <x v="7"/>
    <x v="2"/>
    <s v="N"/>
    <s v="Yes"/>
    <n v="11"/>
    <s v="74127 Blaine Point"/>
    <n v="3805"/>
    <x v="2"/>
    <s v="Australia"/>
    <n v="7"/>
    <n v="1.01"/>
    <n v="1.2625"/>
    <n v="1.2625"/>
    <n v="1.2625"/>
    <n v="52"/>
    <n v="1.39453125"/>
  </r>
  <r>
    <x v="53"/>
    <s v="Mc Andrew"/>
    <s v="Female"/>
    <x v="44"/>
    <s v="1981-12-01"/>
    <n v="43.083977685819384"/>
    <m/>
    <x v="1"/>
    <x v="0"/>
    <s v="N"/>
    <s v="No"/>
    <n v="8"/>
    <s v="31756 Meadow Valley Lane"/>
    <n v="2232"/>
    <x v="1"/>
    <s v="Australia"/>
    <n v="10"/>
    <n v="0.48"/>
    <n v="0.48"/>
    <n v="0.6"/>
    <n v="0.51"/>
    <n v="54"/>
    <n v="1.3812500000000001"/>
  </r>
  <r>
    <x v="54"/>
    <s v="Seekings"/>
    <s v="Female"/>
    <x v="45"/>
    <s v="1995-03-25"/>
    <n v="29.763429740613905"/>
    <s v="Payment Adjustment Coordinator"/>
    <x v="4"/>
    <x v="0"/>
    <s v="N"/>
    <s v="No"/>
    <n v="16"/>
    <s v="293 Mayfield Street"/>
    <n v="3166"/>
    <x v="2"/>
    <s v="Australia"/>
    <n v="10"/>
    <n v="0.9"/>
    <n v="0.9"/>
    <n v="1.125"/>
    <n v="0.95624999999999993"/>
    <n v="54"/>
    <n v="1.3812500000000001"/>
  </r>
  <r>
    <x v="55"/>
    <s v="Tuppeny"/>
    <s v="Female"/>
    <x v="37"/>
    <s v="1981-02-03"/>
    <n v="43.90863522006596"/>
    <s v="Marketing Assistant"/>
    <x v="0"/>
    <x v="0"/>
    <s v="N"/>
    <s v="No"/>
    <n v="9"/>
    <s v="261 Grayhawk Way"/>
    <n v="2226"/>
    <x v="1"/>
    <s v="Australia"/>
    <n v="10"/>
    <n v="1"/>
    <n v="1"/>
    <n v="1.25"/>
    <n v="1.0625"/>
    <n v="54"/>
    <n v="1.3812500000000001"/>
  </r>
  <r>
    <x v="56"/>
    <s v="Ladley"/>
    <s v="Male"/>
    <x v="46"/>
    <s v="1979-12-17"/>
    <n v="45.042881795408427"/>
    <s v="Recruiter"/>
    <x v="9"/>
    <x v="0"/>
    <s v="N"/>
    <s v="No"/>
    <n v="12"/>
    <s v="2 Schlimgen Terrace"/>
    <n v="2750"/>
    <x v="1"/>
    <s v="Australia"/>
    <n v="8"/>
    <n v="1.04"/>
    <n v="1.04"/>
    <n v="1.04"/>
    <n v="0.88400000000000001"/>
    <n v="57"/>
    <n v="1.375"/>
  </r>
  <r>
    <x v="57"/>
    <s v="Kirkup"/>
    <s v="Female"/>
    <x v="47"/>
    <s v="1972-10-31"/>
    <n v="52.174388645040587"/>
    <s v="VP Product Management"/>
    <x v="8"/>
    <x v="0"/>
    <s v="N"/>
    <s v="No"/>
    <n v="14"/>
    <s v="76733 Sunbrook Terrace"/>
    <n v="3196"/>
    <x v="2"/>
    <s v="Australia"/>
    <n v="9"/>
    <n v="0.84"/>
    <n v="0.84"/>
    <n v="1.05"/>
    <n v="0.89249999999999996"/>
    <n v="57"/>
    <n v="1.375"/>
  </r>
  <r>
    <x v="58"/>
    <m/>
    <s v="Male"/>
    <x v="3"/>
    <s v="1966-07-29"/>
    <n v="58.437402343353632"/>
    <s v="Media Manager III"/>
    <x v="8"/>
    <x v="0"/>
    <s v="N"/>
    <s v="Yes"/>
    <n v="8"/>
    <s v="683 Florence Way"/>
    <n v="3156"/>
    <x v="2"/>
    <s v="Australia"/>
    <n v="5"/>
    <n v="0.48"/>
    <n v="0.6"/>
    <n v="0.6"/>
    <n v="0.51"/>
    <n v="57"/>
    <n v="1.375"/>
  </r>
  <r>
    <x v="59"/>
    <s v="Goodinge"/>
    <s v="U"/>
    <x v="23"/>
    <m/>
    <n v="125.05932015188991"/>
    <s v="Associate Professor"/>
    <x v="5"/>
    <x v="0"/>
    <s v="N"/>
    <s v="No"/>
    <n v="4"/>
    <s v="7232 Fulton Parkway"/>
    <n v="3810"/>
    <x v="2"/>
    <s v="Australia"/>
    <n v="5"/>
    <n v="0.51"/>
    <n v="0.51"/>
    <n v="0.51"/>
    <n v="0.4335"/>
    <n v="57"/>
    <n v="1.375"/>
  </r>
  <r>
    <x v="60"/>
    <s v="Antonelli"/>
    <s v="Male"/>
    <x v="48"/>
    <s v="1983-02-11"/>
    <n v="41.886717412163875"/>
    <s v="Cost Accountant"/>
    <x v="2"/>
    <x v="2"/>
    <s v="N"/>
    <s v="Yes"/>
    <n v="17"/>
    <s v="06936 Bobwhite Circle"/>
    <n v="2257"/>
    <x v="1"/>
    <s v="Australia"/>
    <n v="7"/>
    <n v="0.55000000000000004"/>
    <n v="0.6875"/>
    <n v="0.6875"/>
    <n v="0.6875"/>
    <n v="57"/>
    <n v="1.375"/>
  </r>
  <r>
    <x v="61"/>
    <s v="Kedie"/>
    <s v="Male"/>
    <x v="49"/>
    <s v="1971-12-29"/>
    <n v="53.015484535134455"/>
    <s v="Developer I"/>
    <x v="9"/>
    <x v="0"/>
    <s v="N"/>
    <s v="Yes"/>
    <n v="9"/>
    <s v="283 Acker Drive"/>
    <n v="2763"/>
    <x v="1"/>
    <s v="Australia"/>
    <n v="9"/>
    <n v="0.92"/>
    <n v="1.1500000000000001"/>
    <n v="1.4375000000000002"/>
    <n v="1.2218750000000003"/>
    <n v="62"/>
    <n v="1.36796875"/>
  </r>
  <r>
    <x v="62"/>
    <s v="Smallcombe"/>
    <s v="Male"/>
    <x v="41"/>
    <s v="1942-02-06"/>
    <n v="82.927813302257746"/>
    <s v="Senior Financial Analyst"/>
    <x v="2"/>
    <x v="2"/>
    <s v="N"/>
    <s v="No"/>
    <n v="11"/>
    <s v="9 Mosinee Parkway"/>
    <n v="2072"/>
    <x v="1"/>
    <s v="Australia"/>
    <n v="10"/>
    <n v="0.45"/>
    <n v="0.45"/>
    <n v="0.5625"/>
    <n v="0.5625"/>
    <n v="62"/>
    <n v="1.36796875"/>
  </r>
  <r>
    <x v="63"/>
    <s v="Iltchev"/>
    <s v="Female"/>
    <x v="30"/>
    <s v="1967-03-18"/>
    <n v="57.801785904997466"/>
    <s v="Electrical Engineer"/>
    <x v="0"/>
    <x v="2"/>
    <s v="N"/>
    <s v="Yes"/>
    <n v="17"/>
    <s v="45 Becker Place"/>
    <n v="4504"/>
    <x v="0"/>
    <s v="Australia"/>
    <n v="6"/>
    <n v="0.55000000000000004"/>
    <n v="0.6875"/>
    <n v="0.6875"/>
    <n v="0.6875"/>
    <n v="62"/>
    <n v="1.36796875"/>
  </r>
  <r>
    <x v="64"/>
    <s v="Maroney"/>
    <s v="Female"/>
    <x v="50"/>
    <s v="1999-11-21"/>
    <n v="25.100416041983767"/>
    <s v="Accountant IV"/>
    <x v="5"/>
    <x v="2"/>
    <s v="N"/>
    <s v="Yes"/>
    <n v="7"/>
    <s v="27 Karstens Crossing"/>
    <n v="4214"/>
    <x v="0"/>
    <s v="Australia"/>
    <n v="7"/>
    <n v="0.42"/>
    <n v="0.52500000000000002"/>
    <n v="0.52500000000000002"/>
    <n v="0.52500000000000002"/>
    <n v="65"/>
    <n v="1.3625"/>
  </r>
  <r>
    <x v="65"/>
    <s v="Barnardo"/>
    <s v="Female"/>
    <x v="33"/>
    <s v="1983-02-01"/>
    <n v="41.914114672437847"/>
    <s v="Human Resources Manager"/>
    <x v="4"/>
    <x v="2"/>
    <s v="N"/>
    <s v="No"/>
    <n v="12"/>
    <s v="9630 Cottonwood Avenue"/>
    <n v="2168"/>
    <x v="1"/>
    <s v="Australia"/>
    <n v="8"/>
    <n v="0.99"/>
    <n v="0.99"/>
    <n v="0.99"/>
    <n v="0.99"/>
    <n v="65"/>
    <n v="1.3625"/>
  </r>
  <r>
    <x v="66"/>
    <s v="Duxbarry"/>
    <s v="Female"/>
    <x v="1"/>
    <s v="1996-07-20"/>
    <n v="28.440142069381029"/>
    <s v="Executive Secretary"/>
    <x v="1"/>
    <x v="1"/>
    <s v="N"/>
    <s v="Yes"/>
    <n v="5"/>
    <s v="989 Graedel Terrace"/>
    <n v="4208"/>
    <x v="0"/>
    <s v="Australia"/>
    <n v="11"/>
    <n v="1.04"/>
    <n v="1.3"/>
    <n v="1.625"/>
    <n v="1.625"/>
    <n v="65"/>
    <n v="1.3625"/>
  </r>
  <r>
    <x v="67"/>
    <s v="Riha"/>
    <s v="Female"/>
    <x v="51"/>
    <s v="1984-10-07"/>
    <n v="40.23192289161593"/>
    <s v="Account Representative I"/>
    <x v="0"/>
    <x v="1"/>
    <s v="N"/>
    <s v="Yes"/>
    <n v="16"/>
    <s v="76 Bartelt Center"/>
    <n v="4078"/>
    <x v="0"/>
    <s v="Australia"/>
    <n v="7"/>
    <n v="0.96"/>
    <n v="1.2"/>
    <n v="1.2"/>
    <n v="1.2"/>
    <n v="68"/>
    <n v="1.3546875"/>
  </r>
  <r>
    <x v="68"/>
    <s v="Petti"/>
    <s v="Male"/>
    <x v="29"/>
    <s v="1999-06-08"/>
    <n v="25.555210562848803"/>
    <s v="Executive Secretary"/>
    <x v="2"/>
    <x v="2"/>
    <s v="N"/>
    <s v="Yes"/>
    <n v="3"/>
    <s v="29778 Mendota Drive"/>
    <n v="4036"/>
    <x v="0"/>
    <s v="Australia"/>
    <n v="5"/>
    <n v="0.6"/>
    <n v="0.75"/>
    <n v="0.75"/>
    <n v="0.75"/>
    <n v="68"/>
    <n v="1.3546875"/>
  </r>
  <r>
    <x v="69"/>
    <s v="Crayden"/>
    <s v="Female"/>
    <x v="52"/>
    <s v="1988-09-18"/>
    <n v="36.281237959791987"/>
    <s v="Associate Professor"/>
    <x v="8"/>
    <x v="2"/>
    <s v="N"/>
    <s v="Yes"/>
    <n v="6"/>
    <s v="69 Algoma Center"/>
    <n v="4173"/>
    <x v="0"/>
    <s v="Australia"/>
    <n v="7"/>
    <n v="0.67"/>
    <n v="0.83750000000000002"/>
    <n v="1.046875"/>
    <n v="1.046875"/>
    <n v="68"/>
    <n v="1.3546875"/>
  </r>
  <r>
    <x v="70"/>
    <s v="Canero"/>
    <s v="Female"/>
    <x v="20"/>
    <s v="1996-08-03"/>
    <n v="28.401785904997464"/>
    <s v="Dental Hygienist"/>
    <x v="7"/>
    <x v="2"/>
    <s v="N"/>
    <s v="Yes"/>
    <n v="13"/>
    <s v="8288 Lyons Way"/>
    <n v="2484"/>
    <x v="1"/>
    <s v="Australia"/>
    <n v="7"/>
    <n v="0.75"/>
    <n v="0.9375"/>
    <n v="0.9375"/>
    <n v="0.9375"/>
    <n v="68"/>
    <n v="1.3546875"/>
  </r>
  <r>
    <x v="71"/>
    <s v="Roscow"/>
    <s v="Female"/>
    <x v="24"/>
    <s v="1994-08-04"/>
    <n v="30.401785904997464"/>
    <s v="GIS Technical Architect"/>
    <x v="2"/>
    <x v="0"/>
    <s v="N"/>
    <s v="No"/>
    <n v="9"/>
    <s v="4185 Florence Trail"/>
    <n v="2121"/>
    <x v="1"/>
    <s v="Australia"/>
    <n v="10"/>
    <n v="0.83"/>
    <n v="0.83"/>
    <n v="1.0374999999999999"/>
    <n v="0.88187499999999985"/>
    <n v="72"/>
    <n v="1.35"/>
  </r>
  <r>
    <x v="72"/>
    <s v="Ferandez"/>
    <s v="Female"/>
    <x v="34"/>
    <s v="1999-09-21"/>
    <n v="25.267539329655001"/>
    <s v="Assistant Professor"/>
    <x v="2"/>
    <x v="2"/>
    <s v="N"/>
    <s v="No"/>
    <n v="15"/>
    <s v="9608 Heffernan Drive"/>
    <n v="4068"/>
    <x v="0"/>
    <s v="Australia"/>
    <n v="9"/>
    <n v="0.92"/>
    <n v="0.92"/>
    <n v="1.1500000000000001"/>
    <n v="1.1500000000000001"/>
    <n v="72"/>
    <n v="1.35"/>
  </r>
  <r>
    <x v="73"/>
    <s v="Clementet"/>
    <s v="Male"/>
    <x v="23"/>
    <s v="1968-02-16"/>
    <n v="56.883977686136475"/>
    <s v="Mechanical Systems Engineer"/>
    <x v="8"/>
    <x v="2"/>
    <s v="N"/>
    <s v="No"/>
    <n v="15"/>
    <s v="9 Union Center"/>
    <n v="2147"/>
    <x v="1"/>
    <s v="Australia"/>
    <n v="9"/>
    <n v="0.79"/>
    <n v="0.79"/>
    <n v="0.98750000000000004"/>
    <n v="0.98750000000000004"/>
    <n v="72"/>
    <n v="1.35"/>
  </r>
  <r>
    <x v="74"/>
    <s v="Wellbelove"/>
    <s v="Female"/>
    <x v="32"/>
    <s v="1958-04-21"/>
    <n v="66.714114672120758"/>
    <m/>
    <x v="2"/>
    <x v="1"/>
    <s v="N"/>
    <s v="Yes"/>
    <n v="19"/>
    <s v="800 Emmet Park"/>
    <n v="2219"/>
    <x v="1"/>
    <s v="Australia"/>
    <n v="9"/>
    <n v="0.56999999999999995"/>
    <n v="0.71249999999999991"/>
    <n v="0.89062499999999989"/>
    <n v="0.89062499999999989"/>
    <n v="72"/>
    <n v="1.35"/>
  </r>
  <r>
    <x v="75"/>
    <s v="Groucock"/>
    <s v="Male"/>
    <x v="53"/>
    <s v="1974-09-17"/>
    <n v="50.294936590246067"/>
    <s v="Budget/Accounting Analyst IV"/>
    <x v="0"/>
    <x v="2"/>
    <s v="N"/>
    <s v="Yes"/>
    <n v="10"/>
    <s v="12351 Spenser Pass"/>
    <n v="2034"/>
    <x v="1"/>
    <s v="Australia"/>
    <n v="12"/>
    <n v="1.08"/>
    <n v="1.35"/>
    <n v="1.6875"/>
    <n v="1.6875"/>
    <n v="72"/>
    <n v="1.35"/>
  </r>
  <r>
    <x v="76"/>
    <s v="Woodhams"/>
    <s v="Male"/>
    <x v="54"/>
    <s v="1961-04-15"/>
    <n v="63.72781330257483"/>
    <s v="Research Nurse"/>
    <x v="7"/>
    <x v="0"/>
    <s v="N"/>
    <s v="No"/>
    <n v="17"/>
    <s v="4 Valley Edge Plaza"/>
    <n v="2759"/>
    <x v="1"/>
    <s v="Australia"/>
    <n v="9"/>
    <n v="0.67"/>
    <n v="0.67"/>
    <n v="0.83750000000000002"/>
    <n v="0.71187500000000004"/>
    <n v="77"/>
    <n v="1.3414062499999999"/>
  </r>
  <r>
    <x v="77"/>
    <s v="Flintoff"/>
    <s v="Female"/>
    <x v="55"/>
    <s v="1956-10-22"/>
    <n v="68.21000508307965"/>
    <s v="Speech Pathologist"/>
    <x v="7"/>
    <x v="1"/>
    <s v="N"/>
    <s v="Yes"/>
    <n v="13"/>
    <s v="1601 Rutledge Lane"/>
    <n v="3030"/>
    <x v="2"/>
    <s v="Australia"/>
    <n v="7"/>
    <n v="0.56999999999999995"/>
    <n v="0.71249999999999991"/>
    <n v="0.71249999999999991"/>
    <n v="0.71249999999999991"/>
    <n v="78"/>
    <n v="1.3374999999999999"/>
  </r>
  <r>
    <x v="78"/>
    <s v="Mensler"/>
    <s v="Female"/>
    <x v="56"/>
    <s v="1972-01-14"/>
    <n v="52.971648918696097"/>
    <s v="Computer Systems Analyst IV"/>
    <x v="0"/>
    <x v="0"/>
    <s v="N"/>
    <s v="Yes"/>
    <n v="13"/>
    <s v="0 Mockingbird Plaza"/>
    <n v="2212"/>
    <x v="1"/>
    <s v="Australia"/>
    <n v="10"/>
    <n v="0.56000000000000005"/>
    <n v="0.70000000000000007"/>
    <n v="0.87500000000000011"/>
    <n v="0.74375000000000002"/>
    <n v="78"/>
    <n v="1.3374999999999999"/>
  </r>
  <r>
    <x v="79"/>
    <s v="Kinner"/>
    <s v="Female"/>
    <x v="56"/>
    <s v="1973-11-28"/>
    <n v="51.09767631595637"/>
    <s v="Analyst Programmer"/>
    <x v="3"/>
    <x v="2"/>
    <s v="N"/>
    <s v="No"/>
    <n v="6"/>
    <s v="1665 Kenwood Center"/>
    <n v="2518"/>
    <x v="1"/>
    <s v="Australia"/>
    <n v="6"/>
    <n v="0.48"/>
    <n v="0.48"/>
    <n v="0.48"/>
    <n v="0.48"/>
    <n v="78"/>
    <n v="1.3374999999999999"/>
  </r>
  <r>
    <x v="80"/>
    <s v="Carrivick"/>
    <s v="Male"/>
    <x v="57"/>
    <s v="1995-04-09"/>
    <n v="29.722333850202943"/>
    <s v="Desktop Support Technician"/>
    <x v="0"/>
    <x v="0"/>
    <s v="N"/>
    <s v="No"/>
    <n v="15"/>
    <s v="5 4th Center"/>
    <n v="2097"/>
    <x v="1"/>
    <s v="Australia"/>
    <n v="12"/>
    <n v="0.74"/>
    <n v="0.74"/>
    <n v="0.92500000000000004"/>
    <n v="0.78625"/>
    <n v="78"/>
    <n v="1.3374999999999999"/>
  </r>
  <r>
    <x v="81"/>
    <s v="Pickover"/>
    <s v="Female"/>
    <x v="4"/>
    <s v="1965-09-08"/>
    <n v="59.325073576547432"/>
    <s v="Editor"/>
    <x v="2"/>
    <x v="0"/>
    <s v="N"/>
    <s v="No"/>
    <n v="9"/>
    <s v="92214 Spenser Road"/>
    <n v="2756"/>
    <x v="1"/>
    <s v="Australia"/>
    <n v="8"/>
    <n v="0.81"/>
    <n v="0.81"/>
    <n v="0.81"/>
    <n v="0.6885"/>
    <n v="78"/>
    <n v="1.3374999999999999"/>
  </r>
  <r>
    <x v="82"/>
    <s v="Rooson"/>
    <s v="Female"/>
    <x v="39"/>
    <s v="1981-02-22"/>
    <n v="43.85658042554541"/>
    <m/>
    <x v="2"/>
    <x v="0"/>
    <s v="N"/>
    <s v="No"/>
    <n v="5"/>
    <s v="5186 Main Trail"/>
    <n v="2046"/>
    <x v="1"/>
    <s v="Australia"/>
    <n v="9"/>
    <n v="0.57999999999999996"/>
    <n v="0.57999999999999996"/>
    <n v="0.72499999999999998"/>
    <n v="0.61624999999999996"/>
    <n v="78"/>
    <n v="1.3374999999999999"/>
  </r>
  <r>
    <x v="83"/>
    <s v="Crellim"/>
    <s v="Male"/>
    <x v="33"/>
    <d v="1975-09-12T00:00:00"/>
    <n v="49.308635220383053"/>
    <s v="Biostatistician IV"/>
    <x v="0"/>
    <x v="2"/>
    <s v="N"/>
    <s v="No"/>
    <n v="8"/>
    <s v="564 Forest Dale Avenue"/>
    <n v="3161"/>
    <x v="2"/>
    <s v="Australia"/>
    <n v="12"/>
    <n v="0.49"/>
    <n v="0.49"/>
    <n v="0.61250000000000004"/>
    <n v="0.61250000000000004"/>
    <n v="84"/>
    <n v="1.328125"/>
  </r>
  <r>
    <x v="84"/>
    <s v="O'Loughlin"/>
    <s v="Male"/>
    <x v="11"/>
    <s v="1961-03-22"/>
    <n v="63.793566727232367"/>
    <s v="Database Administrator III"/>
    <x v="0"/>
    <x v="2"/>
    <s v="N"/>
    <s v="Yes"/>
    <n v="16"/>
    <s v="83 Old Gate Point"/>
    <n v="2576"/>
    <x v="1"/>
    <s v="Australia"/>
    <n v="10"/>
    <n v="0.66"/>
    <n v="0.82500000000000007"/>
    <n v="1.03125"/>
    <n v="1.03125"/>
    <n v="85"/>
    <n v="1.325"/>
  </r>
  <r>
    <x v="85"/>
    <s v="Buckleigh"/>
    <s v="Female"/>
    <x v="58"/>
    <s v="1949-04-29"/>
    <n v="75.697676315956372"/>
    <s v="Engineer III"/>
    <x v="8"/>
    <x v="2"/>
    <s v="N"/>
    <s v="No"/>
    <n v="13"/>
    <s v="387 Dixon Alley"/>
    <n v="2024"/>
    <x v="1"/>
    <s v="Australia"/>
    <n v="10"/>
    <n v="1.07"/>
    <n v="1.07"/>
    <n v="1.3375000000000001"/>
    <n v="1.3375000000000001"/>
    <n v="85"/>
    <n v="1.325"/>
  </r>
  <r>
    <x v="86"/>
    <s v="Rouchy"/>
    <s v="Female"/>
    <x v="59"/>
    <s v="1999-02-15"/>
    <n v="25.864799603627603"/>
    <s v="Assistant Media Planner"/>
    <x v="3"/>
    <x v="1"/>
    <s v="N"/>
    <s v="No"/>
    <n v="5"/>
    <s v="411 Twin Pines Way"/>
    <n v="2026"/>
    <x v="1"/>
    <s v="Australia"/>
    <n v="9"/>
    <n v="0.51"/>
    <n v="0.51"/>
    <n v="0.63749999999999996"/>
    <n v="0.63749999999999996"/>
    <n v="85"/>
    <n v="1.325"/>
  </r>
  <r>
    <x v="87"/>
    <m/>
    <s v="Male"/>
    <x v="23"/>
    <s v="1942-11-01"/>
    <n v="82.193566726915279"/>
    <s v="GIS Technical Architect"/>
    <x v="8"/>
    <x v="2"/>
    <s v="N"/>
    <s v="No"/>
    <n v="13"/>
    <s v="12 Arapahoe Park"/>
    <n v="2035"/>
    <x v="1"/>
    <s v="Australia"/>
    <n v="12"/>
    <n v="1.0900000000000001"/>
    <n v="1.0900000000000001"/>
    <n v="1.3625"/>
    <n v="1.3625"/>
    <n v="88"/>
    <n v="1.3148437500000001"/>
  </r>
  <r>
    <x v="88"/>
    <s v="Midden"/>
    <s v="Male"/>
    <x v="60"/>
    <s v="1950-02-10"/>
    <n v="74.91137494609336"/>
    <s v="Physical Therapy Assistant"/>
    <x v="0"/>
    <x v="0"/>
    <s v="N"/>
    <s v="Yes"/>
    <n v="14"/>
    <s v="4915 Debra Center"/>
    <n v="2479"/>
    <x v="1"/>
    <s v="Australia"/>
    <n v="9"/>
    <n v="0.57999999999999996"/>
    <n v="0.72499999999999998"/>
    <n v="0.90625"/>
    <n v="0.77031249999999996"/>
    <n v="89"/>
    <n v="1.3125"/>
  </r>
  <r>
    <x v="89"/>
    <s v="Carlone"/>
    <s v="Male"/>
    <x v="35"/>
    <s v="1971-08-18"/>
    <n v="53.379868097095382"/>
    <s v="Structural Engineer"/>
    <x v="7"/>
    <x v="1"/>
    <s v="N"/>
    <s v="No"/>
    <n v="16"/>
    <s v="76 Sunnyside Avenue"/>
    <n v="4670"/>
    <x v="0"/>
    <s v="Australia"/>
    <n v="2"/>
    <n v="0.64"/>
    <n v="0.64"/>
    <n v="0.64"/>
    <n v="0.64"/>
    <n v="89"/>
    <n v="1.3125"/>
  </r>
  <r>
    <x v="90"/>
    <s v="Juster"/>
    <s v="Male"/>
    <x v="61"/>
    <s v="1992-04-19"/>
    <n v="32.694936589928972"/>
    <s v="Environmental Specialist"/>
    <x v="8"/>
    <x v="1"/>
    <s v="N"/>
    <s v="No"/>
    <n v="15"/>
    <s v="1 Talisman Avenue"/>
    <n v="2125"/>
    <x v="1"/>
    <s v="Australia"/>
    <n v="10"/>
    <n v="1.08"/>
    <n v="1.08"/>
    <n v="1.35"/>
    <n v="1.35"/>
    <n v="89"/>
    <n v="1.3125"/>
  </r>
  <r>
    <x v="91"/>
    <s v="Everix"/>
    <s v="Female"/>
    <x v="4"/>
    <d v="1978-02-19T00:00:00"/>
    <n v="46.867539329972089"/>
    <s v="Director of Sales"/>
    <x v="7"/>
    <x v="0"/>
    <s v="N"/>
    <s v="No"/>
    <n v="19"/>
    <s v="91164 Washington Terrace"/>
    <n v="2263"/>
    <x v="1"/>
    <s v="Australia"/>
    <n v="7"/>
    <n v="0.72"/>
    <n v="0.72"/>
    <n v="0.72"/>
    <n v="0.61199999999999999"/>
    <n v="89"/>
    <n v="1.3125"/>
  </r>
  <r>
    <x v="92"/>
    <s v="Bonafacino"/>
    <s v="Female"/>
    <x v="27"/>
    <s v="1977-09-01"/>
    <n v="47.336032480657025"/>
    <m/>
    <x v="4"/>
    <x v="0"/>
    <s v="N"/>
    <s v="No"/>
    <n v="11"/>
    <s v="74 Carpenter Street"/>
    <n v="2015"/>
    <x v="1"/>
    <s v="Australia"/>
    <n v="9"/>
    <n v="0.44"/>
    <n v="0.44"/>
    <n v="0.55000000000000004"/>
    <n v="0.46750000000000003"/>
    <n v="89"/>
    <n v="1.3125"/>
  </r>
  <r>
    <x v="93"/>
    <s v="Abramamov"/>
    <s v="Male"/>
    <x v="10"/>
    <s v="1952-09-21"/>
    <n v="72.297676315956366"/>
    <s v="Teacher"/>
    <x v="8"/>
    <x v="1"/>
    <s v="N"/>
    <s v="Yes"/>
    <n v="14"/>
    <s v="6776 Anderson Center"/>
    <n v="4037"/>
    <x v="0"/>
    <s v="Australia"/>
    <n v="8"/>
    <n v="0.69"/>
    <n v="0.86249999999999993"/>
    <n v="1.078125"/>
    <n v="1.078125"/>
    <n v="89"/>
    <n v="1.3125"/>
  </r>
  <r>
    <x v="94"/>
    <s v="McAughtry"/>
    <s v="Male"/>
    <x v="62"/>
    <d v="1978-12-14T00:00:00"/>
    <d v="1900-02-14T01:13:35"/>
    <m/>
    <x v="8"/>
    <x v="0"/>
    <s v="N"/>
    <s v="No"/>
    <n v="12"/>
    <s v="1 Orin Hill"/>
    <n v="4510"/>
    <x v="0"/>
    <s v="Australia"/>
    <n v="5"/>
    <n v="0.55000000000000004"/>
    <n v="0.55000000000000004"/>
    <n v="0.55000000000000004"/>
    <n v="0.46750000000000003"/>
    <n v="89"/>
    <n v="1.3125"/>
  </r>
  <r>
    <x v="95"/>
    <s v="Prestedge"/>
    <s v="Male"/>
    <x v="63"/>
    <s v="1999-10-20"/>
    <n v="25.188087274860479"/>
    <m/>
    <x v="0"/>
    <x v="2"/>
    <s v="N"/>
    <s v="Yes"/>
    <n v="8"/>
    <s v="88 Annamark Avenue"/>
    <n v="2138"/>
    <x v="1"/>
    <s v="Australia"/>
    <n v="12"/>
    <n v="0.54"/>
    <n v="0.67500000000000004"/>
    <n v="0.84375"/>
    <n v="0.84375"/>
    <n v="96"/>
    <n v="1.3"/>
  </r>
  <r>
    <x v="96"/>
    <s v="Mawne"/>
    <s v="Male"/>
    <x v="64"/>
    <s v="1943-02-08"/>
    <n v="81.922333850202946"/>
    <s v="Human Resources Assistant IV"/>
    <x v="1"/>
    <x v="0"/>
    <s v="N"/>
    <s v="Yes"/>
    <n v="15"/>
    <s v="37439 High Crossing Circle"/>
    <n v="3350"/>
    <x v="2"/>
    <s v="Australia"/>
    <n v="4"/>
    <n v="0.57999999999999996"/>
    <n v="0.72499999999999998"/>
    <n v="0.72499999999999998"/>
    <n v="0.61624999999999996"/>
    <n v="96"/>
    <n v="1.3"/>
  </r>
  <r>
    <x v="97"/>
    <s v="Penchen"/>
    <s v="Male"/>
    <x v="12"/>
    <s v="1994-10-31"/>
    <n v="30.160690014903597"/>
    <s v="Nurse Practicioner"/>
    <x v="4"/>
    <x v="0"/>
    <s v="N"/>
    <s v="No"/>
    <n v="11"/>
    <s v="5 Nevada Point"/>
    <n v="4017"/>
    <x v="0"/>
    <s v="Australia"/>
    <n v="6"/>
    <n v="0.89"/>
    <n v="0.89"/>
    <n v="0.89"/>
    <n v="0.75649999999999995"/>
    <n v="96"/>
    <n v="1.3"/>
  </r>
  <r>
    <x v="98"/>
    <s v="Bilson"/>
    <s v="Male"/>
    <x v="22"/>
    <s v="1972-11-02"/>
    <n v="52.1689091926687"/>
    <s v="Structural Engineer"/>
    <x v="0"/>
    <x v="2"/>
    <s v="N"/>
    <s v="No"/>
    <n v="11"/>
    <s v="67 Grayhawk Circle"/>
    <n v="2232"/>
    <x v="1"/>
    <s v="Australia"/>
    <n v="10"/>
    <n v="0.57999999999999996"/>
    <n v="0.57999999999999996"/>
    <n v="0.72499999999999998"/>
    <n v="0.72499999999999998"/>
    <n v="99"/>
    <n v="1.296875"/>
  </r>
  <r>
    <x v="99"/>
    <s v="Boc"/>
    <s v="Female"/>
    <x v="65"/>
    <s v="2000-05-09"/>
    <n v="24.634662617643325"/>
    <s v="Structural Analysis Engineer"/>
    <x v="0"/>
    <x v="2"/>
    <s v="N"/>
    <s v="Yes"/>
    <n v="14"/>
    <s v="0 Meadow Ridge Street"/>
    <n v="3173"/>
    <x v="2"/>
    <s v="Australia"/>
    <n v="8"/>
    <n v="0.68"/>
    <n v="0.85000000000000009"/>
    <n v="0.85000000000000009"/>
    <n v="0.85000000000000009"/>
    <n v="99"/>
    <n v="1.296875"/>
  </r>
  <r>
    <x v="100"/>
    <s v="Treven"/>
    <s v="Female"/>
    <x v="27"/>
    <s v="1991-01-22"/>
    <n v="33.936032480657026"/>
    <s v="Associate Professor"/>
    <x v="4"/>
    <x v="0"/>
    <s v="N"/>
    <s v="No"/>
    <n v="3"/>
    <s v="5 Quincy Street"/>
    <n v="4118"/>
    <x v="0"/>
    <s v="Australia"/>
    <n v="4"/>
    <n v="0.69"/>
    <n v="0.69"/>
    <n v="0.86249999999999993"/>
    <n v="0.73312499999999992"/>
    <n v="99"/>
    <n v="1.296875"/>
  </r>
  <r>
    <x v="101"/>
    <s v="Mallon"/>
    <s v="Female"/>
    <x v="66"/>
    <s v="1994-02-11"/>
    <n v="30.878498233764589"/>
    <s v="Dental Hygienist"/>
    <x v="7"/>
    <x v="0"/>
    <s v="N"/>
    <s v="No"/>
    <n v="12"/>
    <s v="13025 Johnson Plaza"/>
    <n v="4670"/>
    <x v="0"/>
    <s v="Australia"/>
    <n v="2"/>
    <n v="0.91"/>
    <n v="0.91"/>
    <n v="0.91"/>
    <n v="0.77349999999999997"/>
    <n v="102"/>
    <n v="1.28828125"/>
  </r>
  <r>
    <x v="102"/>
    <s v="Elman"/>
    <s v="Male"/>
    <x v="25"/>
    <s v="1940-01-18"/>
    <n v="84.98260782280569"/>
    <s v="Marketing Manager"/>
    <x v="0"/>
    <x v="0"/>
    <s v="N"/>
    <s v="No"/>
    <n v="9"/>
    <s v="966 Sunnyside Center"/>
    <n v="2390"/>
    <x v="1"/>
    <s v="Australia"/>
    <n v="2"/>
    <n v="1.03"/>
    <n v="1.03"/>
    <n v="1.03"/>
    <n v="0.87549999999999994"/>
    <n v="102"/>
    <n v="1.28828125"/>
  </r>
  <r>
    <x v="103"/>
    <s v="Concannon"/>
    <s v="Female"/>
    <x v="3"/>
    <s v="1980-10-20"/>
    <n v="44.199046178970065"/>
    <s v="Staff Accountant IV"/>
    <x v="2"/>
    <x v="1"/>
    <s v="N"/>
    <s v="No"/>
    <n v="8"/>
    <s v="802 Mallory Park"/>
    <n v="3919"/>
    <x v="2"/>
    <s v="Australia"/>
    <n v="2"/>
    <n v="1.05"/>
    <n v="1.05"/>
    <n v="1.05"/>
    <n v="1.05"/>
    <n v="104"/>
    <n v="1.2875000000000001"/>
  </r>
  <r>
    <x v="64"/>
    <s v="Wiltshire"/>
    <s v="Female"/>
    <x v="41"/>
    <s v="1961-10-20"/>
    <n v="63.212744809107058"/>
    <s v="VP Sales"/>
    <x v="2"/>
    <x v="2"/>
    <s v="N"/>
    <s v="Yes"/>
    <n v="15"/>
    <s v="93 Judy Drive"/>
    <n v="3047"/>
    <x v="2"/>
    <s v="Australia"/>
    <n v="6"/>
    <n v="0.68"/>
    <n v="0.85000000000000009"/>
    <n v="0.85000000000000009"/>
    <n v="0.85000000000000009"/>
    <n v="104"/>
    <n v="1.2875000000000001"/>
  </r>
  <r>
    <x v="104"/>
    <s v="Escot"/>
    <s v="Male"/>
    <x v="8"/>
    <s v="1946-10-23"/>
    <n v="78.215484535451537"/>
    <s v="Accountant III"/>
    <x v="5"/>
    <x v="0"/>
    <s v="N"/>
    <s v="Yes"/>
    <n v="16"/>
    <s v="94 Manitowish Court"/>
    <n v="4116"/>
    <x v="0"/>
    <s v="Australia"/>
    <n v="3"/>
    <n v="0.88"/>
    <n v="1.1000000000000001"/>
    <n v="1.1000000000000001"/>
    <n v="0.93500000000000005"/>
    <n v="104"/>
    <n v="1.2875000000000001"/>
  </r>
  <r>
    <x v="105"/>
    <s v="Jiruca"/>
    <s v="Female"/>
    <x v="67"/>
    <s v="1963-06-16"/>
    <n v="61.557950288559113"/>
    <s v="Recruiting Manager"/>
    <x v="9"/>
    <x v="0"/>
    <s v="N"/>
    <s v="No"/>
    <n v="18"/>
    <s v="5013 Erie Crossing"/>
    <n v="2230"/>
    <x v="1"/>
    <s v="Australia"/>
    <n v="9"/>
    <n v="0.65"/>
    <n v="0.65"/>
    <n v="0.8125"/>
    <n v="0.69062499999999993"/>
    <n v="104"/>
    <n v="1.2875000000000001"/>
  </r>
  <r>
    <x v="106"/>
    <s v="Brittan"/>
    <s v="Male"/>
    <x v="39"/>
    <s v="1972-04-23"/>
    <n v="52.697676316273458"/>
    <s v="Sales Representative"/>
    <x v="4"/>
    <x v="2"/>
    <s v="N"/>
    <s v="No"/>
    <n v="19"/>
    <s v="540 Sachs Road"/>
    <n v="3153"/>
    <x v="2"/>
    <s v="Australia"/>
    <n v="8"/>
    <n v="0.76"/>
    <n v="0.76"/>
    <n v="0.76"/>
    <n v="0.76"/>
    <n v="104"/>
    <n v="1.2875000000000001"/>
  </r>
  <r>
    <x v="107"/>
    <s v="Sephton"/>
    <s v="Female"/>
    <x v="68"/>
    <s v="1961-10-22"/>
    <n v="63.207265357369351"/>
    <s v="Human Resources Assistant II"/>
    <x v="8"/>
    <x v="0"/>
    <s v="N"/>
    <s v="No"/>
    <n v="5"/>
    <s v="422 Forster Circle"/>
    <n v="2340"/>
    <x v="1"/>
    <s v="Australia"/>
    <n v="1"/>
    <n v="1.01"/>
    <n v="1.01"/>
    <n v="1.2625"/>
    <n v="1.0731249999999999"/>
    <n v="104"/>
    <n v="1.2875000000000001"/>
  </r>
  <r>
    <x v="108"/>
    <s v="Bryan"/>
    <s v="Female"/>
    <x v="69"/>
    <s v="1969-11-09"/>
    <n v="55.152470836504314"/>
    <m/>
    <x v="0"/>
    <x v="0"/>
    <s v="N"/>
    <s v="Yes"/>
    <n v="16"/>
    <s v="4275 Bluestem Pass"/>
    <n v="4000"/>
    <x v="0"/>
    <s v="Australia"/>
    <n v="8"/>
    <n v="0.68"/>
    <n v="0.85000000000000009"/>
    <n v="0.85000000000000009"/>
    <n v="0.72250000000000003"/>
    <n v="104"/>
    <n v="1.2875000000000001"/>
  </r>
  <r>
    <x v="109"/>
    <s v="Stigell"/>
    <s v="Female"/>
    <x v="68"/>
    <s v="1968-11-15"/>
    <n v="56.136032480339928"/>
    <s v="Food Chemist"/>
    <x v="7"/>
    <x v="0"/>
    <s v="N"/>
    <s v="Yes"/>
    <n v="7"/>
    <s v="6 Anderson Junction"/>
    <n v="3802"/>
    <x v="2"/>
    <s v="Australia"/>
    <n v="7"/>
    <n v="1.0900000000000001"/>
    <n v="1.3625"/>
    <n v="1.703125"/>
    <n v="1.4476562499999999"/>
    <n v="111"/>
    <n v="1.28125"/>
  </r>
  <r>
    <x v="110"/>
    <s v="Clampe"/>
    <s v="Male"/>
    <x v="70"/>
    <s v="1939-12-09"/>
    <n v="85.092196863901577"/>
    <s v="Staff Scientist"/>
    <x v="2"/>
    <x v="0"/>
    <s v="N"/>
    <s v="Yes"/>
    <n v="11"/>
    <s v="276 Westend Road"/>
    <n v="4207"/>
    <x v="0"/>
    <s v="Australia"/>
    <n v="5"/>
    <n v="1.03"/>
    <n v="1.2875000000000001"/>
    <n v="1.2875000000000001"/>
    <n v="1.0943750000000001"/>
    <n v="111"/>
    <n v="1.28125"/>
  </r>
  <r>
    <x v="111"/>
    <s v="Napoleon"/>
    <s v="Male"/>
    <x v="9"/>
    <s v="1961-11-05"/>
    <n v="63.1689091926687"/>
    <s v="Structural Engineer"/>
    <x v="8"/>
    <x v="2"/>
    <s v="N"/>
    <s v="No"/>
    <n v="14"/>
    <s v="69 Garrison Point"/>
    <n v="2223"/>
    <x v="1"/>
    <s v="Australia"/>
    <n v="11"/>
    <n v="0.57999999999999996"/>
    <n v="0.57999999999999996"/>
    <n v="0.72499999999999998"/>
    <n v="0.72499999999999998"/>
    <n v="111"/>
    <n v="1.28125"/>
  </r>
  <r>
    <x v="112"/>
    <s v="Tapp"/>
    <s v="Female"/>
    <x v="54"/>
    <s v="1995-08-13"/>
    <n v="29.377128371067982"/>
    <s v="VP Sales"/>
    <x v="5"/>
    <x v="0"/>
    <s v="N"/>
    <s v="No"/>
    <n v="5"/>
    <s v="65 Milwaukee Hill"/>
    <n v="3280"/>
    <x v="2"/>
    <s v="Australia"/>
    <n v="2"/>
    <n v="0.98"/>
    <n v="0.98"/>
    <n v="0.98"/>
    <n v="0.83299999999999996"/>
    <n v="114"/>
    <n v="1.2749999999999999"/>
  </r>
  <r>
    <x v="113"/>
    <s v="Starmont"/>
    <s v="Female"/>
    <x v="57"/>
    <d v="1977-11-08T00:00:00"/>
    <n v="47.149731110476914"/>
    <s v="Geologist IV"/>
    <x v="0"/>
    <x v="1"/>
    <s v="N"/>
    <s v="No"/>
    <n v="18"/>
    <s v="4252 Dovetail Pass"/>
    <n v="4129"/>
    <x v="0"/>
    <s v="Australia"/>
    <n v="6"/>
    <n v="0.51"/>
    <n v="0.51"/>
    <n v="0.51"/>
    <n v="0.51"/>
    <n v="114"/>
    <n v="1.2749999999999999"/>
  </r>
  <r>
    <x v="114"/>
    <s v="Milan"/>
    <s v="Male"/>
    <x v="28"/>
    <s v="1997-11-13"/>
    <n v="27.122333850520036"/>
    <m/>
    <x v="7"/>
    <x v="0"/>
    <s v="N"/>
    <s v="No"/>
    <n v="5"/>
    <s v="56 Riverside Street"/>
    <n v="2546"/>
    <x v="1"/>
    <s v="Australia"/>
    <n v="5"/>
    <n v="0.7"/>
    <n v="0.7"/>
    <n v="0.7"/>
    <n v="0.59499999999999997"/>
    <n v="114"/>
    <n v="1.2749999999999999"/>
  </r>
  <r>
    <x v="115"/>
    <s v="Louedey"/>
    <s v="Male"/>
    <x v="3"/>
    <s v="1946-07-09"/>
    <n v="78.505895494355656"/>
    <s v="Information Systems Manager"/>
    <x v="6"/>
    <x v="1"/>
    <s v="N"/>
    <s v="Yes"/>
    <n v="17"/>
    <s v="7 Cascade Park"/>
    <n v="2089"/>
    <x v="1"/>
    <s v="Australia"/>
    <n v="9"/>
    <n v="0.49"/>
    <n v="0.61250000000000004"/>
    <n v="0.765625"/>
    <n v="0.765625"/>
    <n v="114"/>
    <n v="1.2749999999999999"/>
  </r>
  <r>
    <x v="116"/>
    <s v="Cosbey"/>
    <s v="Female"/>
    <x v="67"/>
    <s v="1978-01-11"/>
    <n v="46.97438864472349"/>
    <s v="Junior Executive"/>
    <x v="2"/>
    <x v="2"/>
    <s v="N"/>
    <s v="Yes"/>
    <n v="6"/>
    <s v="29307 Russell Avenue"/>
    <n v="3094"/>
    <x v="2"/>
    <s v="Australia"/>
    <n v="9"/>
    <n v="1.03"/>
    <n v="1.2875000000000001"/>
    <n v="1.609375"/>
    <n v="1.609375"/>
    <n v="114"/>
    <n v="1.2749999999999999"/>
  </r>
  <r>
    <x v="117"/>
    <s v="Rubinshtein"/>
    <s v="Male"/>
    <x v="70"/>
    <s v="1987-10-08"/>
    <n v="37.229183165271436"/>
    <s v="Nurse Practicioner"/>
    <x v="4"/>
    <x v="0"/>
    <s v="N"/>
    <s v="Yes"/>
    <n v="4"/>
    <s v="3 Mcguire Crossing"/>
    <n v="4510"/>
    <x v="0"/>
    <s v="Australia"/>
    <n v="7"/>
    <n v="0.62"/>
    <n v="0.77500000000000002"/>
    <n v="0.77500000000000002"/>
    <n v="0.65874999999999995"/>
    <n v="114"/>
    <n v="1.2749999999999999"/>
  </r>
  <r>
    <x v="118"/>
    <s v="Coutts"/>
    <s v="Female"/>
    <x v="19"/>
    <s v="1952-12-14"/>
    <n v="72.067539329655006"/>
    <s v="Automation Specialist II"/>
    <x v="1"/>
    <x v="0"/>
    <s v="N"/>
    <s v="Yes"/>
    <n v="7"/>
    <s v="6 Golf View Alley"/>
    <n v="2287"/>
    <x v="1"/>
    <s v="Australia"/>
    <n v="4"/>
    <n v="1.0900000000000001"/>
    <n v="1.3625"/>
    <n v="1.3625"/>
    <n v="1.1581250000000001"/>
    <n v="120"/>
    <n v="1.2625"/>
  </r>
  <r>
    <x v="119"/>
    <s v="Bispham"/>
    <s v="Male"/>
    <x v="26"/>
    <s v="1981-10-29"/>
    <n v="43.174388644723493"/>
    <s v="Software Consultant"/>
    <x v="4"/>
    <x v="1"/>
    <s v="N"/>
    <s v="No"/>
    <n v="4"/>
    <s v="83716 Russell Lane"/>
    <n v="2145"/>
    <x v="1"/>
    <s v="Australia"/>
    <n v="8"/>
    <n v="0.64"/>
    <n v="0.64"/>
    <n v="0.64"/>
    <n v="0.64"/>
    <n v="120"/>
    <n v="1.2625"/>
  </r>
  <r>
    <x v="120"/>
    <s v="Broadbent"/>
    <s v="Male"/>
    <x v="71"/>
    <s v="1997-05-28"/>
    <n v="27.585347549150175"/>
    <s v="Desktop Support Technician"/>
    <x v="8"/>
    <x v="0"/>
    <s v="N"/>
    <s v="No"/>
    <n v="9"/>
    <s v="265 Stephen Trail"/>
    <n v="2209"/>
    <x v="1"/>
    <s v="Australia"/>
    <n v="10"/>
    <n v="0.56999999999999995"/>
    <n v="0.56999999999999995"/>
    <n v="0.71249999999999991"/>
    <n v="0.60562499999999986"/>
    <n v="120"/>
    <n v="1.2625"/>
  </r>
  <r>
    <x v="121"/>
    <s v="Lagadu"/>
    <s v="Female"/>
    <x v="0"/>
    <s v="1969-07-20"/>
    <n v="55.459320151572811"/>
    <s v="Design Engineer"/>
    <x v="8"/>
    <x v="2"/>
    <s v="N"/>
    <s v="No"/>
    <n v="6"/>
    <s v="2 Charing Cross Trail"/>
    <n v="2759"/>
    <x v="1"/>
    <s v="Australia"/>
    <n v="8"/>
    <n v="0.82"/>
    <n v="0.82"/>
    <n v="1.0249999999999999"/>
    <n v="1.0249999999999999"/>
    <n v="120"/>
    <n v="1.2625"/>
  </r>
  <r>
    <x v="122"/>
    <s v="Rantoull"/>
    <s v="Female"/>
    <x v="72"/>
    <s v="1975-03-13"/>
    <n v="49.810005083396746"/>
    <s v="Financial Analyst"/>
    <x v="2"/>
    <x v="0"/>
    <s v="N"/>
    <s v="No"/>
    <n v="4"/>
    <s v="8350 Moulton Terrace"/>
    <n v="4500"/>
    <x v="0"/>
    <s v="Australia"/>
    <n v="4"/>
    <n v="0.8"/>
    <n v="0.8"/>
    <n v="0.8"/>
    <n v="0.68"/>
    <n v="120"/>
    <n v="1.2625"/>
  </r>
  <r>
    <x v="123"/>
    <s v="Andren"/>
    <s v="Male"/>
    <x v="21"/>
    <s v="1941-02-22"/>
    <n v="83.883977686136475"/>
    <s v="Media Manager III"/>
    <x v="8"/>
    <x v="2"/>
    <s v="N"/>
    <s v="Yes"/>
    <n v="15"/>
    <s v="578 Waywood Circle"/>
    <n v="4306"/>
    <x v="0"/>
    <s v="Australia"/>
    <n v="5"/>
    <n v="1.01"/>
    <n v="1.2625"/>
    <n v="1.2625"/>
    <n v="1.2625"/>
    <n v="125"/>
    <n v="1.26171875"/>
  </r>
  <r>
    <x v="124"/>
    <s v="Abbitt"/>
    <s v="Male"/>
    <x v="26"/>
    <s v="1956-02-08"/>
    <n v="68.914114672120746"/>
    <m/>
    <x v="7"/>
    <x v="0"/>
    <s v="N"/>
    <s v="Yes"/>
    <n v="6"/>
    <s v="9722 Northport Way"/>
    <n v="3500"/>
    <x v="2"/>
    <s v="Australia"/>
    <n v="3"/>
    <n v="0.68"/>
    <n v="0.85000000000000009"/>
    <n v="0.85000000000000009"/>
    <n v="0.72250000000000003"/>
    <n v="125"/>
    <n v="1.26171875"/>
  </r>
  <r>
    <x v="125"/>
    <s v="Aggas"/>
    <s v="Female"/>
    <x v="73"/>
    <s v="1953-02-27"/>
    <n v="71.862059877600203"/>
    <s v="Social Worker"/>
    <x v="7"/>
    <x v="1"/>
    <s v="N"/>
    <s v="No"/>
    <n v="21"/>
    <s v="7026 Katie Lane"/>
    <n v="3818"/>
    <x v="2"/>
    <s v="Australia"/>
    <n v="1"/>
    <n v="1.02"/>
    <n v="1.02"/>
    <n v="1.02"/>
    <n v="1.02"/>
    <n v="127"/>
    <n v="1.25"/>
  </r>
  <r>
    <x v="126"/>
    <s v="Dobrowski"/>
    <s v="Male"/>
    <x v="74"/>
    <s v="1975-03-10"/>
    <n v="49.818224261161852"/>
    <s v="Civil Engineer"/>
    <x v="0"/>
    <x v="0"/>
    <s v="N"/>
    <s v="Yes"/>
    <n v="9"/>
    <s v="8 Eggendart Pass"/>
    <n v="2835"/>
    <x v="1"/>
    <s v="Australia"/>
    <n v="1"/>
    <n v="0.67"/>
    <n v="0.83750000000000002"/>
    <n v="0.83750000000000002"/>
    <n v="0.71187500000000004"/>
    <n v="127"/>
    <n v="1.25"/>
  </r>
  <r>
    <x v="127"/>
    <s v="Lovett"/>
    <s v="Female"/>
    <x v="75"/>
    <s v="1940-02-02"/>
    <n v="84.941511932394732"/>
    <s v="Editor"/>
    <x v="4"/>
    <x v="0"/>
    <s v="N"/>
    <s v="No"/>
    <n v="12"/>
    <s v="1 Bluejay Place"/>
    <n v="4405"/>
    <x v="0"/>
    <s v="Australia"/>
    <n v="1"/>
    <n v="0.59"/>
    <n v="0.59"/>
    <n v="0.59"/>
    <n v="0.50149999999999995"/>
    <n v="127"/>
    <n v="1.25"/>
  </r>
  <r>
    <x v="128"/>
    <s v="Cogger"/>
    <s v="Female"/>
    <x v="47"/>
    <s v="1990-07-12"/>
    <n v="34.467539329972091"/>
    <s v="Design Engineer"/>
    <x v="4"/>
    <x v="1"/>
    <s v="N"/>
    <s v="Yes"/>
    <n v="5"/>
    <s v="28970 Monument Lane"/>
    <n v="2560"/>
    <x v="1"/>
    <s v="Australia"/>
    <n v="7"/>
    <n v="0.44"/>
    <n v="0.55000000000000004"/>
    <n v="0.55000000000000004"/>
    <n v="0.55000000000000004"/>
    <n v="127"/>
    <n v="1.25"/>
  </r>
  <r>
    <x v="129"/>
    <s v="Rhead"/>
    <s v="Female"/>
    <x v="24"/>
    <s v="1962-07-28"/>
    <n v="62.442881795408425"/>
    <s v="Geological Engineer"/>
    <x v="0"/>
    <x v="1"/>
    <s v="N"/>
    <s v="Yes"/>
    <n v="5"/>
    <s v="235 Mendota Court"/>
    <n v="2650"/>
    <x v="1"/>
    <s v="Australia"/>
    <n v="2"/>
    <n v="0.94"/>
    <n v="1.1749999999999998"/>
    <n v="1.1749999999999998"/>
    <n v="1.1749999999999998"/>
    <n v="127"/>
    <n v="1.25"/>
  </r>
  <r>
    <x v="130"/>
    <s v="Skettles"/>
    <s v="Male"/>
    <x v="13"/>
    <s v="1965-07-03"/>
    <n v="59.508635220383049"/>
    <s v="Payment Adjustment Coordinator"/>
    <x v="8"/>
    <x v="0"/>
    <s v="N"/>
    <s v="Yes"/>
    <n v="13"/>
    <s v="49309 Redwing Lane"/>
    <n v="3240"/>
    <x v="2"/>
    <s v="Australia"/>
    <n v="7"/>
    <n v="0.98"/>
    <n v="1.2250000000000001"/>
    <n v="1.2250000000000001"/>
    <n v="1.04125"/>
    <n v="132"/>
    <n v="1.2484375000000001"/>
  </r>
  <r>
    <x v="131"/>
    <s v="Abyss"/>
    <s v="Female"/>
    <x v="20"/>
    <s v="1960-03-18"/>
    <n v="64.80452563134196"/>
    <m/>
    <x v="8"/>
    <x v="0"/>
    <s v="N"/>
    <s v="Yes"/>
    <n v="15"/>
    <s v="367 Bay Point"/>
    <n v="4011"/>
    <x v="0"/>
    <s v="Australia"/>
    <n v="4"/>
    <n v="1.06"/>
    <n v="1.3250000000000002"/>
    <n v="1.3250000000000002"/>
    <n v="1.1262500000000002"/>
    <n v="133"/>
    <n v="1.2375"/>
  </r>
  <r>
    <x v="132"/>
    <s v="Preddy"/>
    <s v="Male"/>
    <x v="38"/>
    <s v="1985-07-23"/>
    <n v="39.440142069381025"/>
    <m/>
    <x v="0"/>
    <x v="0"/>
    <s v="N"/>
    <s v="No"/>
    <n v="9"/>
    <s v="932 Glendale Avenue"/>
    <n v="2173"/>
    <x v="1"/>
    <s v="Australia"/>
    <n v="9"/>
    <n v="0.91"/>
    <n v="0.91"/>
    <n v="1.1375"/>
    <n v="0.96687499999999993"/>
    <n v="133"/>
    <n v="1.2375"/>
  </r>
  <r>
    <x v="133"/>
    <s v="Drance"/>
    <s v="Female"/>
    <x v="31"/>
    <s v="1978-02-05"/>
    <n v="46.90589549403856"/>
    <s v="Graphic Designer"/>
    <x v="0"/>
    <x v="1"/>
    <s v="N"/>
    <s v="Yes"/>
    <n v="14"/>
    <s v="492 Waywood Lane"/>
    <n v="2750"/>
    <x v="1"/>
    <s v="Australia"/>
    <n v="8"/>
    <n v="0.4"/>
    <n v="0.5"/>
    <n v="0.5"/>
    <n v="0.5"/>
    <n v="133"/>
    <n v="1.2375"/>
  </r>
  <r>
    <x v="134"/>
    <s v="Snel"/>
    <s v="Male"/>
    <x v="76"/>
    <s v="1970-11-08"/>
    <n v="54.155210562531714"/>
    <s v="Staff Accountant II"/>
    <x v="8"/>
    <x v="0"/>
    <s v="N"/>
    <s v="No"/>
    <n v="19"/>
    <s v="12683 Mifflin Point"/>
    <n v="2114"/>
    <x v="1"/>
    <s v="Australia"/>
    <n v="7"/>
    <n v="0.7"/>
    <n v="0.7"/>
    <n v="0.875"/>
    <n v="0.74375000000000002"/>
    <n v="133"/>
    <n v="1.2375"/>
  </r>
  <r>
    <x v="135"/>
    <s v="Votier"/>
    <s v="Female"/>
    <x v="77"/>
    <s v="1990-05-29"/>
    <n v="34.588087274860477"/>
    <s v="Graphic Designer"/>
    <x v="0"/>
    <x v="1"/>
    <s v="N"/>
    <s v="No"/>
    <n v="4"/>
    <s v="6160 Weeping Birch Hill"/>
    <n v="4509"/>
    <x v="0"/>
    <s v="Australia"/>
    <n v="5"/>
    <n v="0.77"/>
    <n v="0.77"/>
    <n v="0.96250000000000002"/>
    <n v="0.96250000000000002"/>
    <n v="133"/>
    <n v="1.2375"/>
  </r>
  <r>
    <x v="136"/>
    <s v="Ricards"/>
    <s v="Male"/>
    <x v="78"/>
    <s v="1967-09-27"/>
    <n v="57.273018782026888"/>
    <s v="Social Worker"/>
    <x v="7"/>
    <x v="0"/>
    <s v="N"/>
    <s v="Yes"/>
    <n v="16"/>
    <s v="7 Oakridge Lane"/>
    <n v="2284"/>
    <x v="1"/>
    <s v="Australia"/>
    <n v="4"/>
    <n v="1.1000000000000001"/>
    <n v="1.375"/>
    <n v="1.375"/>
    <n v="1.16875"/>
    <n v="133"/>
    <n v="1.2375"/>
  </r>
  <r>
    <x v="137"/>
    <s v="Pauncefort"/>
    <s v="Female"/>
    <x v="42"/>
    <s v="1979-06-18"/>
    <n v="45.541511932394727"/>
    <s v="Community Outreach Specialist"/>
    <x v="2"/>
    <x v="0"/>
    <s v="N"/>
    <s v="Yes"/>
    <n v="12"/>
    <s v="0 Dexter Parkway"/>
    <n v="2380"/>
    <x v="1"/>
    <s v="Australia"/>
    <n v="3"/>
    <n v="0.96"/>
    <n v="1.2"/>
    <n v="1.2"/>
    <n v="1.02"/>
    <n v="133"/>
    <n v="1.2375"/>
  </r>
  <r>
    <x v="138"/>
    <s v="Blakeway"/>
    <s v="Female"/>
    <x v="12"/>
    <s v="1980-02-11"/>
    <n v="44.889457138191268"/>
    <s v="Programmer Analyst II"/>
    <x v="1"/>
    <x v="0"/>
    <s v="N"/>
    <s v="Yes"/>
    <n v="3"/>
    <s v="75813 Lawn Lane"/>
    <n v="3081"/>
    <x v="2"/>
    <s v="Australia"/>
    <n v="8"/>
    <n v="0.5"/>
    <n v="0.625"/>
    <n v="0.625"/>
    <n v="0.53125"/>
    <n v="133"/>
    <n v="1.2375"/>
  </r>
  <r>
    <x v="139"/>
    <s v="Chaston"/>
    <s v="Male"/>
    <x v="79"/>
    <s v="1966-07-16"/>
    <n v="58.473018782026884"/>
    <s v="Desktop Support Technician"/>
    <x v="0"/>
    <x v="1"/>
    <s v="N"/>
    <s v="Yes"/>
    <n v="16"/>
    <s v="74613 Northport Park"/>
    <n v="3765"/>
    <x v="2"/>
    <s v="Australia"/>
    <n v="9"/>
    <n v="0.97"/>
    <n v="1.2124999999999999"/>
    <n v="1.515625"/>
    <n v="1.515625"/>
    <n v="133"/>
    <n v="1.2375"/>
  </r>
  <r>
    <x v="140"/>
    <s v="Bergstram"/>
    <s v="Male"/>
    <x v="39"/>
    <s v="2001-03-08"/>
    <n v="23.804525631024863"/>
    <s v="Pharmacist"/>
    <x v="7"/>
    <x v="1"/>
    <s v="N"/>
    <s v="Yes"/>
    <n v="15"/>
    <s v="68 Karstens Pass"/>
    <n v="2176"/>
    <x v="1"/>
    <s v="Australia"/>
    <n v="9"/>
    <n v="1.03"/>
    <n v="1.2875000000000001"/>
    <n v="1.609375"/>
    <n v="1.609375"/>
    <n v="142"/>
    <n v="1.23515625"/>
  </r>
  <r>
    <x v="141"/>
    <s v="Cracker"/>
    <s v="Male"/>
    <x v="78"/>
    <s v="1949-03-06"/>
    <n v="75.845621521435817"/>
    <s v="VP Marketing"/>
    <x v="4"/>
    <x v="0"/>
    <s v="N"/>
    <s v="Yes"/>
    <n v="20"/>
    <s v="87254 Hermina Pass"/>
    <n v="4217"/>
    <x v="0"/>
    <s v="Australia"/>
    <n v="8"/>
    <n v="0.71"/>
    <n v="0.88749999999999996"/>
    <n v="0.88749999999999996"/>
    <n v="0.75437499999999991"/>
    <n v="142"/>
    <n v="1.23515625"/>
  </r>
  <r>
    <x v="142"/>
    <s v="Lourenco"/>
    <s v="Male"/>
    <x v="80"/>
    <s v="1975-12-27"/>
    <n v="49.018224261161848"/>
    <s v="Senior Cost Accountant"/>
    <x v="2"/>
    <x v="2"/>
    <s v="N"/>
    <s v="Yes"/>
    <n v="17"/>
    <s v="801 Atwood Alley"/>
    <n v="2138"/>
    <x v="1"/>
    <s v="Australia"/>
    <n v="9"/>
    <n v="0.67"/>
    <n v="0.83750000000000002"/>
    <n v="1.046875"/>
    <n v="1.046875"/>
    <n v="144"/>
    <n v="1.234375"/>
  </r>
  <r>
    <x v="143"/>
    <s v="Casbourne"/>
    <s v="Female"/>
    <x v="81"/>
    <s v="1981-08-08"/>
    <n v="43.399046178970067"/>
    <s v="Senior Editor"/>
    <x v="0"/>
    <x v="0"/>
    <s v="N"/>
    <s v="No"/>
    <n v="6"/>
    <s v="2 Morrow Alley"/>
    <n v="4207"/>
    <x v="0"/>
    <s v="Australia"/>
    <n v="1"/>
    <n v="0.99"/>
    <n v="0.99"/>
    <n v="0.99"/>
    <n v="0.84150000000000003"/>
    <n v="144"/>
    <n v="1.234375"/>
  </r>
  <r>
    <x v="144"/>
    <s v="Balasini"/>
    <s v="Female"/>
    <x v="82"/>
    <s v="1950-11-05"/>
    <n v="74.17712837106798"/>
    <s v="Sales Associate"/>
    <x v="2"/>
    <x v="0"/>
    <s v="N"/>
    <s v="No"/>
    <n v="15"/>
    <s v="92934 Mallory Trail"/>
    <n v="2164"/>
    <x v="1"/>
    <s v="Australia"/>
    <n v="9"/>
    <n v="0.8"/>
    <n v="0.8"/>
    <n v="1"/>
    <n v="0.85"/>
    <n v="146"/>
    <n v="1.2250000000000001"/>
  </r>
  <r>
    <x v="145"/>
    <s v="Coate"/>
    <s v="Female"/>
    <x v="52"/>
    <s v="1965-07-15"/>
    <n v="59.47575850773719"/>
    <s v="Developer II"/>
    <x v="0"/>
    <x v="0"/>
    <s v="N"/>
    <s v="No"/>
    <n v="17"/>
    <s v="90820 Thackeray Street"/>
    <n v="2218"/>
    <x v="1"/>
    <s v="Australia"/>
    <n v="8"/>
    <n v="0.96"/>
    <n v="0.96"/>
    <n v="1.2"/>
    <n v="1.02"/>
    <n v="146"/>
    <n v="1.2250000000000001"/>
  </r>
  <r>
    <x v="146"/>
    <s v="Anders"/>
    <s v="Male"/>
    <x v="13"/>
    <s v="1969-10-02"/>
    <n v="55.256580425862502"/>
    <s v="VP Marketing"/>
    <x v="4"/>
    <x v="0"/>
    <s v="N"/>
    <s v="No"/>
    <n v="16"/>
    <s v="48 Ludington Plaza"/>
    <n v="2153"/>
    <x v="1"/>
    <s v="Australia"/>
    <n v="10"/>
    <n v="0.55000000000000004"/>
    <n v="0.55000000000000004"/>
    <n v="0.6875"/>
    <n v="0.58437499999999998"/>
    <n v="146"/>
    <n v="1.2250000000000001"/>
  </r>
  <r>
    <x v="147"/>
    <s v="Capener"/>
    <s v="Female"/>
    <x v="33"/>
    <s v="1969-05-21"/>
    <n v="55.623703713533736"/>
    <s v="Teacher"/>
    <x v="7"/>
    <x v="2"/>
    <s v="N"/>
    <s v="No"/>
    <n v="19"/>
    <s v="49185 Derek Circle"/>
    <n v="3977"/>
    <x v="2"/>
    <s v="Australia"/>
    <n v="6"/>
    <n v="0.97"/>
    <n v="0.97"/>
    <n v="0.97"/>
    <n v="0.97"/>
    <n v="146"/>
    <n v="1.2250000000000001"/>
  </r>
  <r>
    <x v="148"/>
    <s v="Delmonti"/>
    <s v="Female"/>
    <x v="5"/>
    <s v="1971-03-31"/>
    <n v="53.763429740613901"/>
    <m/>
    <x v="1"/>
    <x v="0"/>
    <s v="N"/>
    <s v="No"/>
    <n v="17"/>
    <s v="0721 Meadow Ridge Pass"/>
    <n v="2540"/>
    <x v="1"/>
    <s v="Australia"/>
    <n v="8"/>
    <n v="0.74"/>
    <n v="0.74"/>
    <n v="0.74"/>
    <n v="0.629"/>
    <n v="146"/>
    <n v="1.2250000000000001"/>
  </r>
  <r>
    <x v="149"/>
    <s v="Spowart"/>
    <s v="Female"/>
    <x v="12"/>
    <s v="1967-12-18"/>
    <n v="57.04836124746322"/>
    <s v="Staff Accountant I"/>
    <x v="7"/>
    <x v="1"/>
    <s v="N"/>
    <s v="Yes"/>
    <n v="4"/>
    <s v="115 Westridge Road"/>
    <n v="4570"/>
    <x v="0"/>
    <s v="Australia"/>
    <n v="3"/>
    <n v="0.81"/>
    <n v="1.0125000000000002"/>
    <n v="1.0125000000000002"/>
    <n v="1.0125000000000002"/>
    <n v="146"/>
    <n v="1.2250000000000001"/>
  </r>
  <r>
    <x v="150"/>
    <s v="Minshall"/>
    <s v="Female"/>
    <x v="65"/>
    <s v="1961-12-26"/>
    <n v="63.029183165271441"/>
    <s v="Environmental Tech"/>
    <x v="0"/>
    <x v="1"/>
    <s v="N"/>
    <s v="Yes"/>
    <n v="14"/>
    <s v="7 Myrtle Lane"/>
    <n v="2324"/>
    <x v="1"/>
    <s v="Australia"/>
    <n v="8"/>
    <n v="1.01"/>
    <n v="1.2625"/>
    <n v="1.2625"/>
    <n v="1.2625"/>
    <n v="152"/>
    <n v="1.221875"/>
  </r>
  <r>
    <x v="151"/>
    <s v="Blessed"/>
    <s v="Male"/>
    <x v="16"/>
    <s v="1969-02-10"/>
    <n v="55.897676315956367"/>
    <s v="VP Sales"/>
    <x v="2"/>
    <x v="0"/>
    <s v="N"/>
    <s v="Yes"/>
    <n v="18"/>
    <s v="7795 Memorial Drive"/>
    <n v="2016"/>
    <x v="1"/>
    <s v="Australia"/>
    <n v="11"/>
    <n v="0.89"/>
    <n v="1.1125"/>
    <n v="1.390625"/>
    <n v="1.1820312499999999"/>
    <n v="153"/>
    <n v="1.21875"/>
  </r>
  <r>
    <x v="152"/>
    <s v="Englishby"/>
    <s v="Male"/>
    <x v="51"/>
    <s v="1961-08-14"/>
    <n v="63.396306453259761"/>
    <s v="Account Coordinator"/>
    <x v="7"/>
    <x v="0"/>
    <s v="N"/>
    <s v="No"/>
    <n v="11"/>
    <s v="24695 Boyd Road"/>
    <n v="3201"/>
    <x v="2"/>
    <s v="Australia"/>
    <n v="5"/>
    <n v="0.91"/>
    <n v="0.91"/>
    <n v="0.91"/>
    <n v="0.77349999999999997"/>
    <n v="154"/>
    <n v="1.203125"/>
  </r>
  <r>
    <x v="153"/>
    <s v="Yearsley"/>
    <s v="Male"/>
    <x v="80"/>
    <s v="1956-09-04"/>
    <n v="68.341511932394724"/>
    <s v="Compensation Analyst"/>
    <x v="2"/>
    <x v="0"/>
    <s v="N"/>
    <s v="No"/>
    <n v="9"/>
    <s v="95306 John Wall Avenue"/>
    <n v="4350"/>
    <x v="0"/>
    <s v="Australia"/>
    <n v="5"/>
    <n v="1.0900000000000001"/>
    <n v="1.0900000000000001"/>
    <n v="1.0900000000000001"/>
    <n v="0.92649999999999999"/>
    <n v="155"/>
    <n v="1.2"/>
  </r>
  <r>
    <x v="154"/>
    <m/>
    <s v="Female"/>
    <x v="7"/>
    <s v="1963-04-24"/>
    <n v="61.703155768328259"/>
    <s v="Human Resources Assistant II"/>
    <x v="1"/>
    <x v="0"/>
    <s v="N"/>
    <s v="Yes"/>
    <n v="19"/>
    <s v="6704 Pine View Lane"/>
    <n v="2170"/>
    <x v="1"/>
    <s v="Australia"/>
    <n v="9"/>
    <n v="0.79"/>
    <n v="0.98750000000000004"/>
    <n v="1.234375"/>
    <n v="1.0492187499999999"/>
    <n v="155"/>
    <n v="1.2"/>
  </r>
  <r>
    <x v="155"/>
    <s v="Friese"/>
    <s v="Female"/>
    <x v="76"/>
    <d v="1976-10-24T00:00:00"/>
    <n v="48.190827001204966"/>
    <s v="Health Coach II"/>
    <x v="2"/>
    <x v="0"/>
    <s v="N"/>
    <s v="No"/>
    <n v="21"/>
    <s v="98158 Alpine Point"/>
    <n v="4212"/>
    <x v="0"/>
    <s v="Australia"/>
    <n v="9"/>
    <n v="1.03"/>
    <n v="1.03"/>
    <n v="1.2875000000000001"/>
    <n v="1.0943750000000001"/>
    <n v="157"/>
    <n v="1.1953125"/>
  </r>
  <r>
    <x v="156"/>
    <s v="Caruth"/>
    <s v="Female"/>
    <x v="83"/>
    <s v="1957-05-25"/>
    <n v="67.620963987189242"/>
    <s v="Programmer Analyst III"/>
    <x v="7"/>
    <x v="0"/>
    <s v="N"/>
    <s v="No"/>
    <n v="7"/>
    <s v="33652 Lyons Alley"/>
    <n v="2763"/>
    <x v="1"/>
    <s v="Australia"/>
    <n v="9"/>
    <n v="0.67"/>
    <n v="0.67"/>
    <n v="0.83750000000000002"/>
    <n v="0.71187500000000004"/>
    <n v="158"/>
    <n v="1.1875"/>
  </r>
  <r>
    <x v="157"/>
    <s v="Goodbanne"/>
    <s v="Female"/>
    <x v="81"/>
    <s v="1978-01-15"/>
    <n v="46.963429740613904"/>
    <s v="Senior Quality Engineer"/>
    <x v="8"/>
    <x v="0"/>
    <s v="N"/>
    <s v="Yes"/>
    <n v="6"/>
    <s v="8 Debs Road"/>
    <n v="3934"/>
    <x v="2"/>
    <s v="Australia"/>
    <n v="9"/>
    <n v="1.1000000000000001"/>
    <n v="1.375"/>
    <n v="1.71875"/>
    <n v="1.4609375"/>
    <n v="158"/>
    <n v="1.1875"/>
  </r>
  <r>
    <x v="158"/>
    <s v="Harme"/>
    <s v="Male"/>
    <x v="31"/>
    <s v="1951-06-11"/>
    <n v="73.579868096778284"/>
    <s v="Environmental Tech"/>
    <x v="8"/>
    <x v="2"/>
    <s v="N"/>
    <s v="No"/>
    <n v="10"/>
    <s v="101 Starling Pass"/>
    <n v="2564"/>
    <x v="1"/>
    <s v="Australia"/>
    <n v="9"/>
    <n v="1.02"/>
    <n v="1.02"/>
    <n v="1.2749999999999999"/>
    <n v="1.2749999999999999"/>
    <n v="158"/>
    <n v="1.1875"/>
  </r>
  <r>
    <x v="159"/>
    <s v="Leisman"/>
    <s v="Male"/>
    <x v="70"/>
    <s v="1986-08-07"/>
    <n v="38.399046178970067"/>
    <s v="Geologist III"/>
    <x v="1"/>
    <x v="1"/>
    <s v="N"/>
    <s v="No"/>
    <n v="4"/>
    <s v="35151 Bunker Hill Crossing"/>
    <n v="2068"/>
    <x v="1"/>
    <s v="Australia"/>
    <n v="12"/>
    <n v="0.74"/>
    <n v="0.74"/>
    <n v="0.92500000000000004"/>
    <n v="0.92500000000000004"/>
    <n v="158"/>
    <n v="1.1875"/>
  </r>
  <r>
    <x v="160"/>
    <s v="Ennor"/>
    <s v="Female"/>
    <x v="6"/>
    <s v="1995-08-04"/>
    <n v="29.401785905314558"/>
    <s v="Health Coach II"/>
    <x v="7"/>
    <x v="0"/>
    <s v="N"/>
    <s v="Yes"/>
    <n v="10"/>
    <s v="2093 Amoth Pass"/>
    <n v="3109"/>
    <x v="2"/>
    <s v="Australia"/>
    <n v="11"/>
    <n v="1.04"/>
    <n v="1.3"/>
    <n v="1.625"/>
    <n v="1.3812499999999999"/>
    <n v="158"/>
    <n v="1.1875"/>
  </r>
  <r>
    <x v="161"/>
    <s v="Hinrichsen"/>
    <s v="Female"/>
    <x v="12"/>
    <s v="1969-08-27"/>
    <n v="55.35521056253171"/>
    <s v="Assistant Professor"/>
    <x v="0"/>
    <x v="1"/>
    <s v="N"/>
    <s v="Yes"/>
    <n v="9"/>
    <s v="57343 Eagan Avenue"/>
    <n v="2326"/>
    <x v="1"/>
    <s v="Australia"/>
    <n v="2"/>
    <n v="0.74"/>
    <n v="0.92500000000000004"/>
    <n v="0.92500000000000004"/>
    <n v="0.92500000000000004"/>
    <n v="163"/>
    <n v="1.1820312500000001"/>
  </r>
  <r>
    <x v="162"/>
    <s v="Levane"/>
    <s v="Male"/>
    <x v="84"/>
    <s v="1951-07-10"/>
    <n v="73.500416042300856"/>
    <s v="Account Representative III"/>
    <x v="8"/>
    <x v="2"/>
    <s v="N"/>
    <s v="Yes"/>
    <n v="19"/>
    <s v="83 Armistice Terrace"/>
    <n v="4011"/>
    <x v="0"/>
    <s v="Australia"/>
    <n v="3"/>
    <n v="0.72"/>
    <n v="0.89999999999999991"/>
    <n v="1.125"/>
    <n v="1.125"/>
    <n v="163"/>
    <n v="1.1820312500000001"/>
  </r>
  <r>
    <x v="163"/>
    <s v="Brody"/>
    <s v="Female"/>
    <x v="72"/>
    <s v="1979-05-22"/>
    <n v="45.615484535451543"/>
    <s v="Director of Sales"/>
    <x v="8"/>
    <x v="0"/>
    <s v="N"/>
    <s v="Yes"/>
    <n v="3"/>
    <s v="5388 Burrows Alley"/>
    <n v="2073"/>
    <x v="1"/>
    <s v="Australia"/>
    <n v="11"/>
    <n v="0.92"/>
    <n v="1.1500000000000001"/>
    <n v="1.4375000000000002"/>
    <n v="1.2218750000000003"/>
    <n v="163"/>
    <n v="1.1820312500000001"/>
  </r>
  <r>
    <x v="164"/>
    <s v="Corkill"/>
    <s v="Male"/>
    <x v="43"/>
    <s v="1976-03-12"/>
    <n v="48.810005083079659"/>
    <s v="Clinical Specialist"/>
    <x v="7"/>
    <x v="0"/>
    <s v="N"/>
    <s v="No"/>
    <n v="4"/>
    <s v="5612 Toban Point"/>
    <n v="2227"/>
    <x v="1"/>
    <s v="Australia"/>
    <n v="10"/>
    <n v="0.92"/>
    <n v="0.92"/>
    <n v="1.1500000000000001"/>
    <n v="0.97750000000000004"/>
    <n v="166"/>
    <n v="1.175"/>
  </r>
  <r>
    <x v="165"/>
    <s v="Kurten"/>
    <s v="Female"/>
    <x v="18"/>
    <s v="1973-03-18"/>
    <n v="51.796306452942673"/>
    <s v="Assistant Professor"/>
    <x v="2"/>
    <x v="2"/>
    <s v="N"/>
    <s v="No"/>
    <n v="12"/>
    <s v="65 Ridge Oak Court"/>
    <n v="2471"/>
    <x v="1"/>
    <s v="Australia"/>
    <n v="3"/>
    <n v="0.77"/>
    <n v="0.77"/>
    <n v="0.77"/>
    <n v="0.77"/>
    <n v="166"/>
    <n v="1.175"/>
  </r>
  <r>
    <x v="166"/>
    <s v="Mitchenson"/>
    <s v="Female"/>
    <x v="43"/>
    <s v="1989-01-05"/>
    <n v="35.982607822805683"/>
    <s v="Environmental Tech"/>
    <x v="0"/>
    <x v="0"/>
    <s v="N"/>
    <s v="Yes"/>
    <n v="8"/>
    <s v="74 Russell Terrace"/>
    <n v="4350"/>
    <x v="0"/>
    <s v="Australia"/>
    <n v="4"/>
    <n v="0.49"/>
    <n v="0.61250000000000004"/>
    <n v="0.61250000000000004"/>
    <n v="0.520625"/>
    <n v="166"/>
    <n v="1.175"/>
  </r>
  <r>
    <x v="167"/>
    <s v="Bownes"/>
    <s v="Female"/>
    <x v="85"/>
    <s v="1952-07-01"/>
    <n v="72.522333850202941"/>
    <s v="Senior Developer"/>
    <x v="4"/>
    <x v="1"/>
    <s v="N"/>
    <s v="No"/>
    <n v="15"/>
    <s v="255 Loeprich Lane"/>
    <n v="3752"/>
    <x v="2"/>
    <s v="Australia"/>
    <n v="9"/>
    <n v="0.99"/>
    <n v="0.99"/>
    <n v="1.2375"/>
    <n v="1.2375"/>
    <n v="166"/>
    <n v="1.175"/>
  </r>
  <r>
    <x v="168"/>
    <s v="Fraschetti"/>
    <s v="Male"/>
    <x v="86"/>
    <s v="1986-01-23"/>
    <n v="38.936032480657026"/>
    <s v="Staff Scientist"/>
    <x v="9"/>
    <x v="1"/>
    <s v="N"/>
    <s v="No"/>
    <n v="13"/>
    <s v="67 Northport Avenue"/>
    <n v="3805"/>
    <x v="2"/>
    <s v="Australia"/>
    <n v="7"/>
    <n v="0.83"/>
    <n v="0.83"/>
    <n v="0.83"/>
    <n v="0.83"/>
    <n v="166"/>
    <n v="1.175"/>
  </r>
  <r>
    <x v="169"/>
    <s v="Coulman"/>
    <s v="Female"/>
    <x v="75"/>
    <s v="1955-06-05"/>
    <n v="69.59356672691527"/>
    <s v="Account Representative II"/>
    <x v="8"/>
    <x v="1"/>
    <s v="N"/>
    <s v="No"/>
    <n v="14"/>
    <s v="823 Wayridge Trail"/>
    <n v="2205"/>
    <x v="1"/>
    <s v="Australia"/>
    <n v="9"/>
    <n v="0.88"/>
    <n v="0.88"/>
    <n v="1.1000000000000001"/>
    <n v="1.1000000000000001"/>
    <n v="166"/>
    <n v="1.175"/>
  </r>
  <r>
    <x v="170"/>
    <s v="Sponton"/>
    <s v="Male"/>
    <x v="55"/>
    <s v="1956-02-22"/>
    <n v="68.87575850805429"/>
    <s v="Help Desk Technician"/>
    <x v="1"/>
    <x v="0"/>
    <s v="N"/>
    <s v="Yes"/>
    <n v="10"/>
    <s v="5 Golf Terrace"/>
    <n v="2126"/>
    <x v="1"/>
    <s v="Australia"/>
    <n v="11"/>
    <n v="0.69"/>
    <n v="0.86249999999999993"/>
    <n v="1.078125"/>
    <n v="0.91640624999999998"/>
    <n v="166"/>
    <n v="1.175"/>
  </r>
  <r>
    <x v="152"/>
    <s v="Vickers"/>
    <s v="Male"/>
    <x v="12"/>
    <s v="1989-11-18"/>
    <n v="35.114114672437843"/>
    <s v="VP Quality Control"/>
    <x v="2"/>
    <x v="0"/>
    <s v="N"/>
    <s v="Yes"/>
    <n v="4"/>
    <s v="40809 Truax Way"/>
    <n v="2209"/>
    <x v="1"/>
    <s v="Australia"/>
    <n v="6"/>
    <n v="1"/>
    <n v="1.25"/>
    <n v="1.25"/>
    <n v="1.0625"/>
    <n v="173"/>
    <n v="1.171875"/>
  </r>
  <r>
    <x v="171"/>
    <s v="Cayet"/>
    <s v="Male"/>
    <x v="66"/>
    <s v="1995-02-19"/>
    <n v="29.85658042554541"/>
    <s v="Assistant Manager"/>
    <x v="0"/>
    <x v="1"/>
    <s v="N"/>
    <s v="Yes"/>
    <n v="16"/>
    <s v="1398 Burning Wood Way"/>
    <n v="3850"/>
    <x v="2"/>
    <s v="Australia"/>
    <n v="1"/>
    <n v="0.7"/>
    <n v="0.875"/>
    <n v="0.875"/>
    <n v="0.875"/>
    <n v="174"/>
    <n v="1.16875"/>
  </r>
  <r>
    <x v="172"/>
    <s v="Tappington"/>
    <s v="Female"/>
    <x v="9"/>
    <s v="1955-09-06"/>
    <n v="69.338772206367324"/>
    <s v="Research Assistant IV"/>
    <x v="1"/>
    <x v="0"/>
    <s v="N"/>
    <s v="No"/>
    <n v="5"/>
    <s v="3920 Swallow Junction"/>
    <n v="3038"/>
    <x v="2"/>
    <s v="Australia"/>
    <n v="8"/>
    <n v="0.56999999999999995"/>
    <n v="0.56999999999999995"/>
    <n v="0.56999999999999995"/>
    <n v="0.48449999999999993"/>
    <n v="174"/>
    <n v="1.16875"/>
  </r>
  <r>
    <x v="173"/>
    <s v="Kiefer"/>
    <s v="Female"/>
    <x v="51"/>
    <s v="1992-07-05"/>
    <n v="32.483977685819383"/>
    <s v="Speech Pathologist"/>
    <x v="6"/>
    <x v="2"/>
    <s v="N"/>
    <s v="No"/>
    <n v="7"/>
    <s v="4 Warner Park"/>
    <n v="2146"/>
    <x v="1"/>
    <s v="Australia"/>
    <n v="9"/>
    <n v="1.07"/>
    <n v="1.07"/>
    <n v="1.3375000000000001"/>
    <n v="1.3375000000000001"/>
    <n v="174"/>
    <n v="1.16875"/>
  </r>
  <r>
    <x v="174"/>
    <s v="Alderwick"/>
    <s v="Female"/>
    <x v="36"/>
    <s v="1939-01-29"/>
    <n v="85.952470836504318"/>
    <s v="Research Associate"/>
    <x v="8"/>
    <x v="2"/>
    <s v="N"/>
    <s v="Yes"/>
    <n v="9"/>
    <s v="534 Lien Lane"/>
    <n v="3122"/>
    <x v="2"/>
    <s v="Australia"/>
    <n v="7"/>
    <n v="0.99"/>
    <n v="1.2375"/>
    <n v="1.2375"/>
    <n v="1.2375"/>
    <n v="177"/>
    <n v="1.1625000000000001"/>
  </r>
  <r>
    <x v="175"/>
    <s v="McDonand"/>
    <s v="Male"/>
    <x v="47"/>
    <s v="1952-04-01"/>
    <n v="72.771648919013188"/>
    <s v="Software Consultant"/>
    <x v="0"/>
    <x v="0"/>
    <s v="N"/>
    <s v="No"/>
    <n v="16"/>
    <s v="48 Shoshone Park"/>
    <n v="2066"/>
    <x v="1"/>
    <s v="Australia"/>
    <n v="9"/>
    <n v="0.8"/>
    <n v="0.8"/>
    <n v="1"/>
    <n v="0.85"/>
    <n v="177"/>
    <n v="1.1625000000000001"/>
  </r>
  <r>
    <x v="176"/>
    <s v="Haversham"/>
    <s v="Male"/>
    <x v="79"/>
    <s v="1950-12-26"/>
    <n v="74.037402343353634"/>
    <s v="Sales Representative"/>
    <x v="4"/>
    <x v="0"/>
    <s v="N"/>
    <s v="Yes"/>
    <n v="13"/>
    <s v="170 Briar Crest Place"/>
    <n v="2120"/>
    <x v="1"/>
    <s v="Australia"/>
    <n v="10"/>
    <n v="0.86"/>
    <n v="1.075"/>
    <n v="1.34375"/>
    <n v="1.1421874999999999"/>
    <n v="177"/>
    <n v="1.1625000000000001"/>
  </r>
  <r>
    <x v="177"/>
    <s v="Newham"/>
    <s v="Female"/>
    <x v="26"/>
    <s v="1975-03-26"/>
    <n v="49.774388645040588"/>
    <s v="Assistant Manager"/>
    <x v="2"/>
    <x v="0"/>
    <s v="N"/>
    <s v="No"/>
    <n v="5"/>
    <s v="0193 Northland Street"/>
    <n v="4179"/>
    <x v="0"/>
    <s v="Australia"/>
    <n v="9"/>
    <n v="0.83"/>
    <n v="0.83"/>
    <n v="1.0374999999999999"/>
    <n v="0.88187499999999985"/>
    <n v="177"/>
    <n v="1.1625000000000001"/>
  </r>
  <r>
    <x v="178"/>
    <s v="Rappaport"/>
    <s v="Male"/>
    <x v="5"/>
    <s v="1965-01-08"/>
    <n v="59.990827000887876"/>
    <s v="Assistant Manager"/>
    <x v="7"/>
    <x v="2"/>
    <s v="N"/>
    <s v="No"/>
    <n v="9"/>
    <s v="5219 Pearson Drive"/>
    <n v="2148"/>
    <x v="1"/>
    <s v="Australia"/>
    <n v="9"/>
    <n v="1.1000000000000001"/>
    <n v="1.1000000000000001"/>
    <n v="1.375"/>
    <n v="1.375"/>
    <n v="181"/>
    <n v="1.1581250000000001"/>
  </r>
  <r>
    <x v="179"/>
    <s v="Rustman"/>
    <s v="Male"/>
    <x v="24"/>
    <s v="1974-12-09"/>
    <n v="50.067539329654998"/>
    <s v="Junior Executive"/>
    <x v="0"/>
    <x v="0"/>
    <s v="N"/>
    <s v="No"/>
    <n v="18"/>
    <s v="6156 Summit Center"/>
    <n v="4352"/>
    <x v="0"/>
    <s v="Australia"/>
    <n v="7"/>
    <n v="1.02"/>
    <n v="1.02"/>
    <n v="1.02"/>
    <n v="0.86699999999999999"/>
    <n v="181"/>
    <n v="1.1581250000000001"/>
  </r>
  <r>
    <x v="180"/>
    <s v="Guinane"/>
    <s v="Male"/>
    <x v="55"/>
    <s v="1946-03-24"/>
    <n v="78.799046178970073"/>
    <s v="Community Outreach Specialist"/>
    <x v="8"/>
    <x v="2"/>
    <s v="N"/>
    <s v="Yes"/>
    <n v="21"/>
    <s v="803 Badeau Point"/>
    <n v="2177"/>
    <x v="1"/>
    <s v="Australia"/>
    <n v="8"/>
    <n v="1.03"/>
    <n v="1.2875000000000001"/>
    <n v="1.2875000000000001"/>
    <n v="1.2875000000000001"/>
    <n v="181"/>
    <n v="1.1581250000000001"/>
  </r>
  <r>
    <x v="181"/>
    <s v="Mazin"/>
    <s v="Male"/>
    <x v="4"/>
    <s v="1974-03-25"/>
    <n v="50.777128370750887"/>
    <s v="Computer Systems Analyst I"/>
    <x v="0"/>
    <x v="0"/>
    <s v="N"/>
    <s v="Yes"/>
    <n v="13"/>
    <s v="735 Westridge Road"/>
    <n v="2454"/>
    <x v="1"/>
    <s v="Australia"/>
    <n v="7"/>
    <n v="1.08"/>
    <n v="1.35"/>
    <n v="1.35"/>
    <n v="1.1475"/>
    <n v="181"/>
    <n v="1.1581250000000001"/>
  </r>
  <r>
    <x v="182"/>
    <s v="Dornan"/>
    <s v="Female"/>
    <x v="87"/>
    <s v="1985-09-02"/>
    <n v="39.327813302257738"/>
    <s v="Account Representative IV"/>
    <x v="1"/>
    <x v="0"/>
    <s v="N"/>
    <s v="No"/>
    <n v="5"/>
    <s v="1190 Hanson Street"/>
    <n v="3806"/>
    <x v="2"/>
    <s v="Australia"/>
    <n v="9"/>
    <n v="0.96"/>
    <n v="0.96"/>
    <n v="1.2"/>
    <n v="1.02"/>
    <n v="181"/>
    <n v="1.1581250000000001"/>
  </r>
  <r>
    <x v="183"/>
    <s v="Galego"/>
    <s v="Male"/>
    <x v="18"/>
    <s v="1992-07-27"/>
    <n v="32.423703713533733"/>
    <s v="Social Worker"/>
    <x v="7"/>
    <x v="2"/>
    <s v="N"/>
    <s v="Yes"/>
    <n v="3"/>
    <s v="370 Division Junction"/>
    <n v="3032"/>
    <x v="2"/>
    <s v="Australia"/>
    <n v="10"/>
    <n v="1.03"/>
    <n v="1.2875000000000001"/>
    <n v="1.609375"/>
    <n v="1.609375"/>
    <n v="181"/>
    <n v="1.1581250000000001"/>
  </r>
  <r>
    <x v="184"/>
    <s v="Kernar"/>
    <s v="Female"/>
    <x v="22"/>
    <s v="1971-11-28"/>
    <n v="53.100416041983763"/>
    <s v="Senior Editor"/>
    <x v="2"/>
    <x v="2"/>
    <s v="N"/>
    <s v="No"/>
    <n v="17"/>
    <s v="90 Northport Hill"/>
    <n v="2228"/>
    <x v="1"/>
    <s v="Australia"/>
    <n v="10"/>
    <n v="0.76"/>
    <n v="0.76"/>
    <n v="0.95"/>
    <n v="0.95"/>
    <n v="181"/>
    <n v="1.1581250000000001"/>
  </r>
  <r>
    <x v="185"/>
    <s v="Whellams"/>
    <s v="Female"/>
    <x v="88"/>
    <d v="1973-05-09T00:00:00"/>
    <n v="51.653840699518014"/>
    <s v="Payment Adjustment Coordinator"/>
    <x v="8"/>
    <x v="0"/>
    <s v="N"/>
    <s v="Yes"/>
    <n v="17"/>
    <s v="77785 Veith Lane"/>
    <n v="2766"/>
    <x v="1"/>
    <s v="Australia"/>
    <n v="8"/>
    <n v="0.77"/>
    <n v="0.96250000000000002"/>
    <n v="0.96250000000000002"/>
    <n v="0.81812499999999999"/>
    <n v="188"/>
    <n v="1.15625"/>
  </r>
  <r>
    <x v="186"/>
    <s v="Kollasch"/>
    <s v="Female"/>
    <x v="89"/>
    <s v="1986-11-09"/>
    <n v="38.141511932394728"/>
    <s v="Safety Technician I"/>
    <x v="1"/>
    <x v="2"/>
    <s v="N"/>
    <s v="No"/>
    <n v="9"/>
    <s v="232 Knutson Park"/>
    <n v="4060"/>
    <x v="0"/>
    <s v="Australia"/>
    <n v="10"/>
    <n v="0.71"/>
    <n v="0.71"/>
    <n v="0.88749999999999996"/>
    <n v="0.88749999999999996"/>
    <n v="188"/>
    <n v="1.15625"/>
  </r>
  <r>
    <x v="187"/>
    <s v="Comi"/>
    <s v="Male"/>
    <x v="7"/>
    <s v="1996-05-30"/>
    <n v="28.579868096778288"/>
    <s v="VP Product Management"/>
    <x v="5"/>
    <x v="1"/>
    <s v="N"/>
    <s v="No"/>
    <n v="10"/>
    <s v="25805 Eagan Place"/>
    <n v="2766"/>
    <x v="1"/>
    <s v="Australia"/>
    <n v="9"/>
    <n v="0.4"/>
    <n v="0.4"/>
    <n v="0.5"/>
    <n v="0.5"/>
    <n v="190"/>
    <n v="1.15546875"/>
  </r>
  <r>
    <x v="188"/>
    <s v="Fendley"/>
    <s v="Female"/>
    <x v="14"/>
    <s v="1992-03-27"/>
    <n v="32.757950288876202"/>
    <s v="Physical Therapy Assistant"/>
    <x v="1"/>
    <x v="1"/>
    <s v="N"/>
    <s v="No"/>
    <n v="8"/>
    <s v="743 Debra Court"/>
    <n v="2117"/>
    <x v="1"/>
    <s v="Australia"/>
    <n v="11"/>
    <n v="0.71"/>
    <n v="0.71"/>
    <n v="0.88749999999999996"/>
    <n v="0.88749999999999996"/>
    <n v="191"/>
    <n v="1.1499999999999999"/>
  </r>
  <r>
    <x v="189"/>
    <s v="Wohler"/>
    <s v="Male"/>
    <x v="43"/>
    <s v="1938-10-16"/>
    <n v="86.240142069381022"/>
    <s v="Clinical Specialist"/>
    <x v="7"/>
    <x v="0"/>
    <s v="N"/>
    <s v="Yes"/>
    <n v="7"/>
    <s v="6966 Delladonna Street"/>
    <n v="2250"/>
    <x v="1"/>
    <s v="Australia"/>
    <n v="8"/>
    <n v="0.47"/>
    <n v="0.58749999999999991"/>
    <n v="0.58749999999999991"/>
    <n v="0.4993749999999999"/>
    <n v="191"/>
    <n v="1.1499999999999999"/>
  </r>
  <r>
    <x v="190"/>
    <s v="Petchell"/>
    <s v="Female"/>
    <x v="83"/>
    <s v="1970-03-19"/>
    <n v="54.79630645325976"/>
    <s v="Human Resources Manager"/>
    <x v="6"/>
    <x v="2"/>
    <s v="N"/>
    <s v="No"/>
    <n v="10"/>
    <s v="98221 Pennsylvania Place"/>
    <n v="2170"/>
    <x v="1"/>
    <s v="Australia"/>
    <n v="8"/>
    <n v="0.67"/>
    <n v="0.67"/>
    <n v="0.67"/>
    <n v="0.67"/>
    <n v="191"/>
    <n v="1.1499999999999999"/>
  </r>
  <r>
    <x v="191"/>
    <s v="Heindle"/>
    <s v="Female"/>
    <x v="48"/>
    <s v="1969-08-02"/>
    <n v="55.423703713216646"/>
    <s v="GIS Technical Architect"/>
    <x v="9"/>
    <x v="0"/>
    <s v="N"/>
    <s v="No"/>
    <n v="7"/>
    <s v="307 Knutson Center"/>
    <n v="2226"/>
    <x v="1"/>
    <s v="Australia"/>
    <n v="10"/>
    <n v="0.88"/>
    <n v="0.88"/>
    <n v="1.1000000000000001"/>
    <n v="0.93500000000000005"/>
    <n v="191"/>
    <n v="1.1499999999999999"/>
  </r>
  <r>
    <x v="192"/>
    <s v="Lerway"/>
    <s v="Female"/>
    <x v="22"/>
    <s v="1944-01-05"/>
    <n v="81.015484535134448"/>
    <s v="Dental Hygienist"/>
    <x v="7"/>
    <x v="0"/>
    <s v="N"/>
    <s v="Yes"/>
    <n v="11"/>
    <s v="593 Alpine Drive"/>
    <n v="3195"/>
    <x v="2"/>
    <s v="Australia"/>
    <n v="12"/>
    <n v="0.5"/>
    <n v="0.625"/>
    <n v="0.78125"/>
    <n v="0.6640625"/>
    <n v="195"/>
    <n v="1.1475"/>
  </r>
  <r>
    <x v="193"/>
    <s v="Jopke"/>
    <s v="Male"/>
    <x v="80"/>
    <s v="1972-03-10"/>
    <n v="52.818224261478939"/>
    <s v="Analog Circuit Design manager"/>
    <x v="1"/>
    <x v="1"/>
    <s v="N"/>
    <s v="No"/>
    <n v="16"/>
    <s v="45788 Stang Plaza"/>
    <n v="3687"/>
    <x v="2"/>
    <s v="Australia"/>
    <n v="3"/>
    <n v="0.45"/>
    <n v="0.45"/>
    <n v="0.45"/>
    <n v="0.45"/>
    <n v="195"/>
    <n v="1.1475"/>
  </r>
  <r>
    <x v="14"/>
    <s v="Jeffryes"/>
    <s v="Female"/>
    <x v="12"/>
    <s v="1981-02-16"/>
    <n v="43.873018781709796"/>
    <s v="Business Systems Development Analyst"/>
    <x v="8"/>
    <x v="2"/>
    <s v="N"/>
    <s v="No"/>
    <n v="7"/>
    <s v="96515 Di Loreto Pass"/>
    <n v="4109"/>
    <x v="0"/>
    <s v="Australia"/>
    <n v="9"/>
    <n v="0.87"/>
    <n v="0.87"/>
    <n v="1.0874999999999999"/>
    <n v="1.0874999999999999"/>
    <n v="195"/>
    <n v="1.1475"/>
  </r>
  <r>
    <x v="194"/>
    <s v="Dory"/>
    <s v="Female"/>
    <x v="73"/>
    <s v="1990-01-09"/>
    <n v="34.971648919013191"/>
    <s v="Information Systems Manager"/>
    <x v="8"/>
    <x v="2"/>
    <s v="N"/>
    <s v="No"/>
    <n v="2"/>
    <s v="8625 Dakota Plaza"/>
    <n v="2210"/>
    <x v="1"/>
    <s v="Australia"/>
    <n v="9"/>
    <n v="0.98"/>
    <n v="0.98"/>
    <n v="1.2250000000000001"/>
    <n v="1.2250000000000001"/>
    <n v="195"/>
    <n v="1.1475"/>
  </r>
  <r>
    <x v="195"/>
    <s v="Dorricott"/>
    <s v="Male"/>
    <x v="21"/>
    <s v="1993-11-18"/>
    <n v="31.111374946410447"/>
    <s v="Environmental Tech"/>
    <x v="8"/>
    <x v="1"/>
    <s v="N"/>
    <s v="No"/>
    <n v="3"/>
    <s v="02 Hoffman Road"/>
    <n v="2448"/>
    <x v="1"/>
    <s v="Australia"/>
    <n v="3"/>
    <n v="0.93"/>
    <n v="0.93"/>
    <n v="0.93"/>
    <n v="0.93"/>
    <n v="195"/>
    <n v="1.1475"/>
  </r>
  <r>
    <x v="196"/>
    <s v="Berney"/>
    <s v="Female"/>
    <x v="43"/>
    <s v="1966-01-02"/>
    <n v="59.007265357052262"/>
    <s v="Geological Engineer"/>
    <x v="0"/>
    <x v="2"/>
    <s v="N"/>
    <s v="Yes"/>
    <n v="12"/>
    <s v="496 Logan Center"/>
    <n v="4207"/>
    <x v="0"/>
    <s v="Australia"/>
    <n v="4"/>
    <n v="0.87"/>
    <n v="1.0874999999999999"/>
    <n v="1.0874999999999999"/>
    <n v="1.0874999999999999"/>
    <n v="195"/>
    <n v="1.1475"/>
  </r>
  <r>
    <x v="197"/>
    <s v="Massel"/>
    <s v="Male"/>
    <x v="30"/>
    <s v="1940-12-05"/>
    <n v="84.100416041983763"/>
    <m/>
    <x v="8"/>
    <x v="0"/>
    <s v="N"/>
    <s v="Yes"/>
    <n v="13"/>
    <s v="6065 Talisman Crossing"/>
    <n v="3977"/>
    <x v="2"/>
    <s v="Australia"/>
    <n v="7"/>
    <n v="0.89"/>
    <n v="1.1125"/>
    <n v="1.1125"/>
    <n v="0.94562500000000005"/>
    <n v="201"/>
    <n v="1.1421874999999999"/>
  </r>
  <r>
    <x v="198"/>
    <s v="Dobbs"/>
    <s v="Female"/>
    <x v="27"/>
    <s v="1959-04-19"/>
    <n v="65.719594124175543"/>
    <m/>
    <x v="7"/>
    <x v="0"/>
    <s v="N"/>
    <s v="No"/>
    <n v="15"/>
    <s v="72 Eliot Place"/>
    <n v="2250"/>
    <x v="1"/>
    <s v="Australia"/>
    <n v="8"/>
    <n v="0.71"/>
    <n v="0.71"/>
    <n v="0.88749999999999996"/>
    <n v="0.75437499999999991"/>
    <n v="202"/>
    <n v="1.140625"/>
  </r>
  <r>
    <x v="199"/>
    <m/>
    <s v="Male"/>
    <x v="48"/>
    <s v="1945-02-13"/>
    <n v="79.90589549403856"/>
    <s v="General Manager"/>
    <x v="0"/>
    <x v="1"/>
    <s v="N"/>
    <s v="Yes"/>
    <n v="21"/>
    <s v="67 Bluejay Plaza"/>
    <n v="2300"/>
    <x v="1"/>
    <s v="Australia"/>
    <n v="9"/>
    <n v="0.86"/>
    <n v="1.075"/>
    <n v="1.34375"/>
    <n v="1.34375"/>
    <n v="202"/>
    <n v="1.140625"/>
  </r>
  <r>
    <x v="200"/>
    <s v="Cartwight"/>
    <s v="Female"/>
    <x v="21"/>
    <s v="1952-10-20"/>
    <n v="72.218224261478937"/>
    <s v="Analyst Programmer"/>
    <x v="4"/>
    <x v="0"/>
    <s v="N"/>
    <s v="Yes"/>
    <n v="7"/>
    <s v="518 Paget Hill"/>
    <n v="4605"/>
    <x v="0"/>
    <s v="Australia"/>
    <n v="1"/>
    <n v="0.47"/>
    <n v="0.58749999999999991"/>
    <n v="0.58749999999999991"/>
    <n v="0.4993749999999999"/>
    <n v="202"/>
    <n v="1.140625"/>
  </r>
  <r>
    <x v="201"/>
    <s v="Satchel"/>
    <s v="Male"/>
    <x v="19"/>
    <s v="1998-11-26"/>
    <n v="26.086717411846781"/>
    <s v="Recruiting Manager"/>
    <x v="8"/>
    <x v="0"/>
    <s v="N"/>
    <s v="No"/>
    <n v="2"/>
    <s v="87107 Shelley Crossing"/>
    <n v="2429"/>
    <x v="1"/>
    <s v="Australia"/>
    <n v="7"/>
    <n v="0.86"/>
    <n v="0.86"/>
    <n v="0.86"/>
    <n v="0.73099999999999998"/>
    <n v="202"/>
    <n v="1.140625"/>
  </r>
  <r>
    <x v="202"/>
    <s v="Baribal"/>
    <s v="Female"/>
    <x v="25"/>
    <s v="1948-10-12"/>
    <n v="76.242881795408422"/>
    <s v="Senior Sales Associate"/>
    <x v="8"/>
    <x v="1"/>
    <s v="N"/>
    <s v="Yes"/>
    <n v="12"/>
    <s v="3 Mallory Circle"/>
    <n v="2170"/>
    <x v="1"/>
    <s v="Australia"/>
    <n v="8"/>
    <n v="0.56999999999999995"/>
    <n v="0.71249999999999991"/>
    <n v="0.71249999999999991"/>
    <n v="0.71249999999999991"/>
    <n v="206"/>
    <n v="1.1375"/>
  </r>
  <r>
    <x v="203"/>
    <s v="Harniman"/>
    <s v="Male"/>
    <x v="49"/>
    <s v="1976-08-27"/>
    <n v="48.349731110476917"/>
    <s v="Research Assistant II"/>
    <x v="6"/>
    <x v="1"/>
    <s v="N"/>
    <s v="No"/>
    <n v="9"/>
    <s v="1582 Bashford Drive"/>
    <n v="4018"/>
    <x v="0"/>
    <s v="Australia"/>
    <n v="7"/>
    <n v="0.95"/>
    <n v="0.95"/>
    <n v="0.95"/>
    <n v="0.95"/>
    <n v="206"/>
    <n v="1.1375"/>
  </r>
  <r>
    <x v="204"/>
    <s v="Darte"/>
    <s v="Female"/>
    <x v="30"/>
    <s v="1955-08-18"/>
    <n v="69.390827000887882"/>
    <m/>
    <x v="8"/>
    <x v="0"/>
    <s v="N"/>
    <s v="Yes"/>
    <n v="11"/>
    <s v="3 Homewood Park"/>
    <n v="2756"/>
    <x v="1"/>
    <s v="Australia"/>
    <n v="7"/>
    <n v="0.72"/>
    <n v="0.89999999999999991"/>
    <n v="0.89999999999999991"/>
    <n v="0.7649999999999999"/>
    <n v="206"/>
    <n v="1.1375"/>
  </r>
  <r>
    <x v="205"/>
    <s v="Fearnill"/>
    <s v="Female"/>
    <x v="42"/>
    <s v="1958-01-03"/>
    <n v="67.010005083079662"/>
    <s v="Social Worker"/>
    <x v="7"/>
    <x v="2"/>
    <s v="N"/>
    <s v="No"/>
    <n v="19"/>
    <s v="06 Old Gate Park"/>
    <n v="2144"/>
    <x v="1"/>
    <s v="Australia"/>
    <n v="9"/>
    <n v="0.72"/>
    <n v="0.72"/>
    <n v="0.89999999999999991"/>
    <n v="0.89999999999999991"/>
    <n v="206"/>
    <n v="1.1375"/>
  </r>
  <r>
    <x v="206"/>
    <s v="Gambrell"/>
    <s v="Male"/>
    <x v="79"/>
    <s v="1967-05-25"/>
    <n v="57.615484535134449"/>
    <s v="Financial Analyst"/>
    <x v="2"/>
    <x v="1"/>
    <s v="N"/>
    <s v="No"/>
    <n v="4"/>
    <s v="49 Surrey Point"/>
    <n v="4710"/>
    <x v="0"/>
    <s v="Australia"/>
    <n v="4"/>
    <n v="0.7"/>
    <n v="0.7"/>
    <n v="0.875"/>
    <n v="0.875"/>
    <n v="206"/>
    <n v="1.1375"/>
  </r>
  <r>
    <x v="207"/>
    <s v="Macewan"/>
    <s v="Male"/>
    <x v="14"/>
    <s v="1967-12-12"/>
    <n v="57.064799603627606"/>
    <s v="Senior Cost Accountant"/>
    <x v="2"/>
    <x v="0"/>
    <s v="N"/>
    <s v="No"/>
    <n v="16"/>
    <s v="59254 Northland Alley"/>
    <n v="2032"/>
    <x v="1"/>
    <s v="Australia"/>
    <n v="10"/>
    <n v="0.99"/>
    <n v="0.99"/>
    <n v="1.2375"/>
    <n v="1.0518750000000001"/>
    <n v="206"/>
    <n v="1.1375"/>
  </r>
  <r>
    <x v="208"/>
    <s v="Oldman"/>
    <s v="Male"/>
    <x v="52"/>
    <s v="1983-11-26"/>
    <n v="41.097676316273464"/>
    <m/>
    <x v="7"/>
    <x v="2"/>
    <s v="N"/>
    <s v="Yes"/>
    <n v="5"/>
    <s v="4 North Drive"/>
    <n v="2168"/>
    <x v="1"/>
    <s v="Australia"/>
    <n v="8"/>
    <n v="0.92"/>
    <n v="1.1500000000000001"/>
    <n v="1.4375000000000002"/>
    <n v="1.4375000000000002"/>
    <n v="212"/>
    <n v="1.1368750000000001"/>
  </r>
  <r>
    <x v="209"/>
    <s v="Curner"/>
    <s v="Male"/>
    <x v="42"/>
    <s v="1997-03-13"/>
    <n v="27.793566726915273"/>
    <s v="Chief Design Engineer"/>
    <x v="4"/>
    <x v="0"/>
    <s v="N"/>
    <s v="No"/>
    <n v="6"/>
    <s v="89 Parkside Street"/>
    <n v="3021"/>
    <x v="2"/>
    <s v="Australia"/>
    <n v="6"/>
    <n v="0.88"/>
    <n v="0.88"/>
    <n v="0.88"/>
    <n v="0.748"/>
    <n v="212"/>
    <n v="1.1368750000000001"/>
  </r>
  <r>
    <x v="210"/>
    <s v="Killen"/>
    <s v="Male"/>
    <x v="78"/>
    <s v="1956-10-16"/>
    <n v="68.226443439244036"/>
    <s v="Account Executive"/>
    <x v="3"/>
    <x v="2"/>
    <s v="N"/>
    <s v="No"/>
    <n v="10"/>
    <s v="7 Hazelcrest Place"/>
    <n v="2165"/>
    <x v="1"/>
    <s v="Australia"/>
    <n v="8"/>
    <n v="0.97"/>
    <n v="0.97"/>
    <n v="0.97"/>
    <n v="0.97"/>
    <n v="212"/>
    <n v="1.1368750000000001"/>
  </r>
  <r>
    <x v="211"/>
    <s v="Goodale"/>
    <s v="Female"/>
    <x v="58"/>
    <s v="1947-02-28"/>
    <n v="77.864799603627603"/>
    <s v="Information Systems Manager"/>
    <x v="1"/>
    <x v="0"/>
    <s v="N"/>
    <s v="Yes"/>
    <n v="22"/>
    <s v="013 David Junction"/>
    <n v="4211"/>
    <x v="0"/>
    <s v="Australia"/>
    <n v="7"/>
    <n v="0.67"/>
    <n v="0.83750000000000002"/>
    <n v="0.83750000000000002"/>
    <n v="0.71187500000000004"/>
    <n v="215"/>
    <n v="1.12890625"/>
  </r>
  <r>
    <x v="212"/>
    <s v="Barabisch"/>
    <s v="Male"/>
    <x v="20"/>
    <s v="2000-04-07"/>
    <n v="24.722333850202943"/>
    <s v="Legal Assistant"/>
    <x v="0"/>
    <x v="0"/>
    <s v="N"/>
    <s v="No"/>
    <n v="4"/>
    <s v="840 Graceland Street"/>
    <n v="2125"/>
    <x v="1"/>
    <s v="Australia"/>
    <n v="11"/>
    <n v="0.49"/>
    <n v="0.49"/>
    <n v="0.61250000000000004"/>
    <n v="0.520625"/>
    <n v="215"/>
    <n v="1.12890625"/>
  </r>
  <r>
    <x v="213"/>
    <s v="Cubuzzi"/>
    <s v="Female"/>
    <x v="8"/>
    <s v="1997-09-04"/>
    <n v="27.314114672437846"/>
    <s v="Business Systems Development Analyst"/>
    <x v="8"/>
    <x v="0"/>
    <s v="N"/>
    <s v="No"/>
    <n v="5"/>
    <s v="6 Lotheville Trail"/>
    <n v="2444"/>
    <x v="1"/>
    <s v="Australia"/>
    <n v="7"/>
    <n v="0.46"/>
    <n v="0.46"/>
    <n v="0.46"/>
    <n v="0.39100000000000001"/>
    <n v="215"/>
    <n v="1.12890625"/>
  </r>
  <r>
    <x v="214"/>
    <s v="Barnbrook"/>
    <s v="Female"/>
    <x v="59"/>
    <s v="1963-01-01"/>
    <n v="62.012744809107055"/>
    <s v="Occupational Therapist"/>
    <x v="7"/>
    <x v="1"/>
    <s v="N"/>
    <s v="Yes"/>
    <n v="18"/>
    <s v="890 Truax Lane"/>
    <n v="4285"/>
    <x v="0"/>
    <s v="Australia"/>
    <n v="2"/>
    <n v="0.73"/>
    <n v="0.91249999999999998"/>
    <n v="0.91249999999999998"/>
    <n v="0.91249999999999998"/>
    <n v="218"/>
    <n v="1.12625"/>
  </r>
  <r>
    <x v="179"/>
    <s v="Stollen"/>
    <s v="Male"/>
    <x v="24"/>
    <s v="1980-02-16"/>
    <n v="44.875758507737189"/>
    <s v="Statistician I"/>
    <x v="2"/>
    <x v="0"/>
    <s v="N"/>
    <s v="Yes"/>
    <n v="18"/>
    <s v="72922 Cambridge Terrace"/>
    <n v="2026"/>
    <x v="1"/>
    <s v="Australia"/>
    <n v="11"/>
    <n v="0.41"/>
    <n v="0.51249999999999996"/>
    <n v="0.640625"/>
    <n v="0.54453125000000002"/>
    <n v="219"/>
    <n v="1.125"/>
  </r>
  <r>
    <x v="215"/>
    <s v="Hayball"/>
    <s v="Male"/>
    <x v="89"/>
    <s v="1994-04-15"/>
    <n v="30.705895494038561"/>
    <m/>
    <x v="5"/>
    <x v="1"/>
    <s v="N"/>
    <s v="No"/>
    <n v="3"/>
    <s v="60461 Esch Avenue"/>
    <n v="2227"/>
    <x v="1"/>
    <s v="Australia"/>
    <n v="8"/>
    <n v="0.48"/>
    <n v="0.48"/>
    <n v="0.48"/>
    <n v="0.48"/>
    <n v="219"/>
    <n v="1.125"/>
  </r>
  <r>
    <x v="216"/>
    <s v="O'Shirine"/>
    <s v="Male"/>
    <x v="87"/>
    <s v="1981-06-20"/>
    <n v="43.533292754312534"/>
    <s v="Payment Adjustment Coordinator"/>
    <x v="4"/>
    <x v="0"/>
    <s v="N"/>
    <s v="Yes"/>
    <n v="15"/>
    <s v="6 Novick Alley"/>
    <n v="3934"/>
    <x v="2"/>
    <s v="Australia"/>
    <n v="8"/>
    <n v="0.82"/>
    <n v="1.0249999999999999"/>
    <n v="1.0249999999999999"/>
    <n v="0.87124999999999986"/>
    <n v="219"/>
    <n v="1.125"/>
  </r>
  <r>
    <x v="217"/>
    <s v="Disley"/>
    <s v="Male"/>
    <x v="73"/>
    <d v="1979-02-05T00:00:00"/>
    <n v="45.905895494355654"/>
    <s v="Technical Writer"/>
    <x v="7"/>
    <x v="0"/>
    <s v="N"/>
    <s v="Yes"/>
    <n v="7"/>
    <s v="76 Donald Trail"/>
    <n v="2160"/>
    <x v="1"/>
    <s v="Australia"/>
    <n v="9"/>
    <n v="0.61"/>
    <n v="0.76249999999999996"/>
    <n v="0.953125"/>
    <n v="0.81015625000000002"/>
    <n v="219"/>
    <n v="1.125"/>
  </r>
  <r>
    <x v="218"/>
    <s v="Thredder"/>
    <s v="Female"/>
    <x v="29"/>
    <s v="1966-01-08"/>
    <n v="58.990827000887876"/>
    <m/>
    <x v="8"/>
    <x v="0"/>
    <s v="N"/>
    <s v="No"/>
    <n v="18"/>
    <s v="1607 Westridge Drive"/>
    <n v="2203"/>
    <x v="1"/>
    <s v="Australia"/>
    <n v="11"/>
    <n v="0.86"/>
    <n v="0.86"/>
    <n v="1.075"/>
    <n v="0.91374999999999995"/>
    <n v="223"/>
    <n v="1.1156250000000001"/>
  </r>
  <r>
    <x v="219"/>
    <s v="Heinsius"/>
    <s v="Male"/>
    <x v="73"/>
    <s v="2000-01-25"/>
    <n v="24.922333850520037"/>
    <s v="Chief Design Engineer"/>
    <x v="7"/>
    <x v="2"/>
    <s v="N"/>
    <s v="No"/>
    <n v="9"/>
    <s v="3630 Dawn Crossing"/>
    <n v="2446"/>
    <x v="1"/>
    <s v="Australia"/>
    <n v="8"/>
    <n v="0.56000000000000005"/>
    <n v="0.56000000000000005"/>
    <n v="0.56000000000000005"/>
    <n v="0.56000000000000005"/>
    <n v="223"/>
    <n v="1.1156250000000001"/>
  </r>
  <r>
    <x v="220"/>
    <s v="Newart"/>
    <s v="Male"/>
    <x v="63"/>
    <d v="1977-12-06T00:00:00"/>
    <d v="1900-02-15T01:45:09"/>
    <m/>
    <x v="5"/>
    <x v="0"/>
    <s v="N"/>
    <s v="No"/>
    <n v="17"/>
    <s v="29007 Dapin Street"/>
    <n v="4650"/>
    <x v="0"/>
    <s v="Australia"/>
    <n v="1"/>
    <n v="0.97"/>
    <n v="0.97"/>
    <n v="1.2124999999999999"/>
    <n v="1.0306249999999999"/>
    <n v="223"/>
    <n v="1.1156250000000001"/>
  </r>
  <r>
    <x v="221"/>
    <s v="Stubbert"/>
    <s v="Male"/>
    <x v="54"/>
    <s v="2000-06-25"/>
    <n v="24.505895494038562"/>
    <s v="Technical Writer"/>
    <x v="0"/>
    <x v="0"/>
    <s v="N"/>
    <s v="Yes"/>
    <n v="15"/>
    <s v="68 Fairfield Street"/>
    <n v="4115"/>
    <x v="0"/>
    <s v="Australia"/>
    <n v="8"/>
    <n v="1.05"/>
    <n v="1.3125"/>
    <n v="1.3125"/>
    <n v="1.1156249999999999"/>
    <n v="226"/>
    <n v="1.1125"/>
  </r>
  <r>
    <x v="222"/>
    <s v="Carletti"/>
    <s v="U"/>
    <x v="90"/>
    <m/>
    <n v="125.05932015157281"/>
    <s v="Legal Assistant"/>
    <x v="5"/>
    <x v="1"/>
    <s v="N"/>
    <s v="Yes"/>
    <n v="11"/>
    <s v="6 Iowa Center"/>
    <n v="2519"/>
    <x v="1"/>
    <s v="Australia"/>
    <n v="9"/>
    <n v="0.43"/>
    <n v="0.53749999999999998"/>
    <n v="0.671875"/>
    <n v="0.671875"/>
    <n v="226"/>
    <n v="1.1125"/>
  </r>
  <r>
    <x v="223"/>
    <s v="Saynor"/>
    <s v="Male"/>
    <x v="51"/>
    <s v="1964-06-22"/>
    <n v="60.538772206367327"/>
    <s v="Cost Accountant"/>
    <x v="2"/>
    <x v="2"/>
    <s v="N"/>
    <s v="No"/>
    <n v="8"/>
    <s v="5 Briar Crest Road"/>
    <n v="2099"/>
    <x v="1"/>
    <s v="Australia"/>
    <n v="9"/>
    <n v="0.49"/>
    <n v="0.49"/>
    <n v="0.61250000000000004"/>
    <n v="0.61250000000000004"/>
    <n v="226"/>
    <n v="1.1125"/>
  </r>
  <r>
    <x v="224"/>
    <s v="Stivani"/>
    <s v="Female"/>
    <x v="91"/>
    <s v="1954-11-13"/>
    <n v="70.152470836504321"/>
    <s v="Associate Professor"/>
    <x v="2"/>
    <x v="0"/>
    <s v="N"/>
    <s v="No"/>
    <n v="7"/>
    <s v="945 Bobwhite Court"/>
    <n v="2430"/>
    <x v="1"/>
    <s v="Australia"/>
    <n v="8"/>
    <n v="0.54"/>
    <n v="0.54"/>
    <n v="0.54"/>
    <n v="0.45900000000000002"/>
    <n v="226"/>
    <n v="1.1125"/>
  </r>
  <r>
    <x v="225"/>
    <s v="Sives"/>
    <s v="Female"/>
    <x v="11"/>
    <s v="1963-12-13"/>
    <n v="61.064799603944692"/>
    <s v="VP Marketing"/>
    <x v="7"/>
    <x v="1"/>
    <s v="N"/>
    <s v="Yes"/>
    <n v="14"/>
    <s v="2 Glendale Center"/>
    <n v="4207"/>
    <x v="0"/>
    <s v="Australia"/>
    <n v="4"/>
    <n v="0.47"/>
    <n v="0.58749999999999991"/>
    <n v="0.58749999999999991"/>
    <n v="0.58749999999999991"/>
    <n v="230"/>
    <n v="1.109375"/>
  </r>
  <r>
    <x v="226"/>
    <s v="Artus"/>
    <s v="Male"/>
    <x v="37"/>
    <s v="1978-05-31"/>
    <n v="46.590827000887877"/>
    <s v="Health Coach IV"/>
    <x v="7"/>
    <x v="0"/>
    <s v="N"/>
    <s v="Yes"/>
    <n v="14"/>
    <s v="21824 Northridge Alley"/>
    <n v="2117"/>
    <x v="1"/>
    <s v="Australia"/>
    <n v="10"/>
    <n v="0.76"/>
    <n v="0.95"/>
    <n v="1.1875"/>
    <n v="1.0093749999999999"/>
    <n v="231"/>
    <n v="1.105"/>
  </r>
  <r>
    <x v="227"/>
    <s v="Bodle"/>
    <s v="Male"/>
    <x v="8"/>
    <s v="1943-09-24"/>
    <n v="81.297676315956366"/>
    <s v="Statistician I"/>
    <x v="0"/>
    <x v="0"/>
    <s v="N"/>
    <s v="Yes"/>
    <n v="18"/>
    <s v="68 Anthes Park"/>
    <n v="2007"/>
    <x v="1"/>
    <s v="Australia"/>
    <n v="9"/>
    <n v="1.07"/>
    <n v="1.3375000000000001"/>
    <n v="1.6718750000000002"/>
    <n v="1.42109375"/>
    <n v="231"/>
    <n v="1.105"/>
  </r>
  <r>
    <x v="228"/>
    <s v="Boxen"/>
    <s v="Male"/>
    <x v="10"/>
    <s v="1965-08-15"/>
    <n v="59.390827000887874"/>
    <s v="Mechanical Systems Engineer"/>
    <x v="8"/>
    <x v="0"/>
    <s v="N"/>
    <s v="No"/>
    <n v="14"/>
    <s v="3 Anthes Court"/>
    <n v="2148"/>
    <x v="1"/>
    <s v="Australia"/>
    <n v="9"/>
    <n v="0.66"/>
    <n v="0.66"/>
    <n v="0.82500000000000007"/>
    <n v="0.70125000000000004"/>
    <n v="233"/>
    <n v="1.1000000000000001"/>
  </r>
  <r>
    <x v="229"/>
    <s v="Petrovsky"/>
    <s v="Female"/>
    <x v="57"/>
    <s v="1943-07-14"/>
    <n v="81.494936589928969"/>
    <s v="Teacher"/>
    <x v="1"/>
    <x v="0"/>
    <s v="N"/>
    <s v="No"/>
    <n v="16"/>
    <s v="036 Redwing Street"/>
    <n v="2011"/>
    <x v="1"/>
    <s v="Australia"/>
    <n v="7"/>
    <n v="0.5"/>
    <n v="0.5"/>
    <n v="0.5"/>
    <n v="0.42499999999999999"/>
    <n v="233"/>
    <n v="1.1000000000000001"/>
  </r>
  <r>
    <x v="230"/>
    <s v="Hedge"/>
    <s v="Female"/>
    <x v="62"/>
    <s v="1997-07-23"/>
    <n v="27.431922891298836"/>
    <s v="Media Manager II"/>
    <x v="8"/>
    <x v="0"/>
    <s v="N"/>
    <s v="Yes"/>
    <n v="13"/>
    <s v="92 Petterle Place"/>
    <n v="3429"/>
    <x v="2"/>
    <s v="Australia"/>
    <n v="8"/>
    <n v="0.48"/>
    <n v="0.6"/>
    <n v="0.6"/>
    <n v="0.51"/>
    <n v="233"/>
    <n v="1.1000000000000001"/>
  </r>
  <r>
    <x v="231"/>
    <s v="Esmead"/>
    <s v="Male"/>
    <x v="92"/>
    <s v="1940-07-13"/>
    <n v="84.497676315956369"/>
    <m/>
    <x v="7"/>
    <x v="1"/>
    <s v="N"/>
    <s v="No"/>
    <n v="8"/>
    <s v="72008 7th Avenue"/>
    <n v="2200"/>
    <x v="1"/>
    <s v="Australia"/>
    <n v="8"/>
    <n v="0.49"/>
    <n v="0.49"/>
    <n v="0.49"/>
    <n v="0.49"/>
    <n v="233"/>
    <n v="1.1000000000000001"/>
  </r>
  <r>
    <x v="232"/>
    <s v="Walklate"/>
    <s v="Female"/>
    <x v="44"/>
    <s v="1943-10-05"/>
    <n v="81.267539329654994"/>
    <s v="Mechanical Systems Engineer"/>
    <x v="6"/>
    <x v="2"/>
    <s v="N"/>
    <s v="Yes"/>
    <n v="13"/>
    <s v="87 Sheridan Junction"/>
    <n v="2281"/>
    <x v="1"/>
    <s v="Australia"/>
    <n v="8"/>
    <n v="0.83"/>
    <n v="1.0374999999999999"/>
    <n v="1.2968749999999998"/>
    <n v="1.2968749999999998"/>
    <n v="237"/>
    <n v="1.0943750000000001"/>
  </r>
  <r>
    <x v="233"/>
    <s v="Springthorpe"/>
    <s v="Female"/>
    <x v="65"/>
    <s v="1939-04-04"/>
    <n v="85.774388645040588"/>
    <s v="Director of Sales"/>
    <x v="8"/>
    <x v="0"/>
    <s v="N"/>
    <s v="Yes"/>
    <n v="8"/>
    <s v="811 Melrose Park"/>
    <n v="2224"/>
    <x v="1"/>
    <s v="Australia"/>
    <n v="10"/>
    <n v="0.9"/>
    <n v="1.125"/>
    <n v="1.40625"/>
    <n v="1.1953125"/>
    <n v="237"/>
    <n v="1.0943750000000001"/>
  </r>
  <r>
    <x v="234"/>
    <s v="Danovich"/>
    <s v="Female"/>
    <x v="27"/>
    <s v="1941-10-02"/>
    <n v="83.275758507737194"/>
    <s v="Design Engineer"/>
    <x v="3"/>
    <x v="0"/>
    <s v="N"/>
    <s v="Yes"/>
    <n v="15"/>
    <s v="2 Logan Avenue"/>
    <n v="4307"/>
    <x v="0"/>
    <s v="Australia"/>
    <n v="1"/>
    <n v="0.4"/>
    <n v="0.5"/>
    <n v="0.625"/>
    <n v="0.53125"/>
    <n v="237"/>
    <n v="1.0943750000000001"/>
  </r>
  <r>
    <x v="235"/>
    <s v="Lynds"/>
    <s v="Male"/>
    <x v="81"/>
    <s v="1961-05-27"/>
    <n v="63.612744809107056"/>
    <s v="Professor"/>
    <x v="8"/>
    <x v="0"/>
    <s v="N"/>
    <s v="Yes"/>
    <n v="5"/>
    <s v="538 Gina Way"/>
    <n v="4105"/>
    <x v="0"/>
    <s v="Australia"/>
    <n v="8"/>
    <n v="0.68"/>
    <n v="0.85000000000000009"/>
    <n v="0.85000000000000009"/>
    <n v="0.72250000000000003"/>
    <n v="240"/>
    <n v="1.0900000000000001"/>
  </r>
  <r>
    <x v="236"/>
    <s v="Matyushkin"/>
    <s v="Female"/>
    <x v="64"/>
    <s v="1974-01-24"/>
    <n v="50.941511932394725"/>
    <s v="VP Quality Control"/>
    <x v="0"/>
    <x v="2"/>
    <s v="N"/>
    <s v="Yes"/>
    <n v="9"/>
    <s v="52761 Portage Crossing"/>
    <n v="3170"/>
    <x v="2"/>
    <s v="Australia"/>
    <n v="9"/>
    <n v="0.53"/>
    <n v="0.66250000000000009"/>
    <n v="0.82812500000000011"/>
    <n v="0.82812500000000011"/>
    <n v="241"/>
    <n v="1.0874999999999999"/>
  </r>
  <r>
    <x v="237"/>
    <s v="Monks"/>
    <s v="Female"/>
    <x v="10"/>
    <s v="1959-05-08"/>
    <n v="65.667539329655"/>
    <s v="Nurse Practicioner"/>
    <x v="0"/>
    <x v="0"/>
    <s v="N"/>
    <s v="No"/>
    <n v="5"/>
    <s v="8 Fieldstone Street"/>
    <n v="4065"/>
    <x v="0"/>
    <s v="Australia"/>
    <n v="9"/>
    <n v="1.0900000000000001"/>
    <n v="1.0900000000000001"/>
    <n v="1.3625"/>
    <n v="1.1581250000000001"/>
    <n v="241"/>
    <n v="1.0874999999999999"/>
  </r>
  <r>
    <x v="238"/>
    <s v="Eastwood"/>
    <s v="Male"/>
    <x v="71"/>
    <s v="1969-09-21"/>
    <n v="55.286717412163874"/>
    <s v="Associate Professor"/>
    <x v="0"/>
    <x v="1"/>
    <s v="N"/>
    <s v="Yes"/>
    <n v="16"/>
    <s v="8957 Anhalt Alley"/>
    <n v="3004"/>
    <x v="2"/>
    <s v="Australia"/>
    <n v="4"/>
    <n v="0.47"/>
    <n v="0.58749999999999991"/>
    <n v="0.58749999999999991"/>
    <n v="0.58749999999999991"/>
    <n v="241"/>
    <n v="1.0874999999999999"/>
  </r>
  <r>
    <x v="239"/>
    <s v="Bruck"/>
    <s v="Male"/>
    <x v="38"/>
    <s v="1957-11-15"/>
    <n v="67.144251658422121"/>
    <s v="Junior Executive"/>
    <x v="7"/>
    <x v="0"/>
    <s v="N"/>
    <s v="No"/>
    <n v="12"/>
    <s v="5 High Crossing Junction"/>
    <n v="4556"/>
    <x v="0"/>
    <s v="Australia"/>
    <n v="8"/>
    <n v="0.52"/>
    <n v="0.52"/>
    <n v="0.52"/>
    <n v="0.442"/>
    <n v="244"/>
    <n v="1.08375"/>
  </r>
  <r>
    <x v="240"/>
    <s v="Airey"/>
    <s v="Female"/>
    <x v="19"/>
    <s v="1950-09-05"/>
    <n v="74.344251658422124"/>
    <s v="Safety Technician II"/>
    <x v="8"/>
    <x v="0"/>
    <s v="N"/>
    <s v="Yes"/>
    <n v="19"/>
    <s v="75760 Toban Junction"/>
    <n v="4006"/>
    <x v="0"/>
    <s v="Australia"/>
    <n v="5"/>
    <n v="1.05"/>
    <n v="1.3125"/>
    <n v="1.3125"/>
    <n v="1.1156249999999999"/>
    <n v="244"/>
    <n v="1.08375"/>
  </r>
  <r>
    <x v="241"/>
    <s v="Redbourn"/>
    <s v="Female"/>
    <x v="59"/>
    <s v="1967-09-11"/>
    <n v="57.316854398148152"/>
    <s v="Recruiter"/>
    <x v="0"/>
    <x v="1"/>
    <s v="N"/>
    <s v="Yes"/>
    <n v="4"/>
    <s v="178 Waxwing Trail"/>
    <n v="3134"/>
    <x v="2"/>
    <s v="Australia"/>
    <n v="10"/>
    <n v="0.76"/>
    <n v="0.95"/>
    <n v="1.1875"/>
    <n v="1.1875"/>
    <n v="244"/>
    <n v="1.08375"/>
  </r>
  <r>
    <x v="242"/>
    <s v="Stoneham"/>
    <s v="Female"/>
    <x v="7"/>
    <s v="1963-05-02"/>
    <n v="61.681237959791986"/>
    <s v="Business Systems Development Analyst"/>
    <x v="2"/>
    <x v="2"/>
    <s v="N"/>
    <s v="No"/>
    <n v="14"/>
    <s v="8648 Green Alley"/>
    <n v="4680"/>
    <x v="0"/>
    <s v="Australia"/>
    <n v="3"/>
    <n v="0.97"/>
    <n v="0.97"/>
    <n v="0.97"/>
    <n v="0.97"/>
    <n v="244"/>
    <n v="1.08375"/>
  </r>
  <r>
    <x v="243"/>
    <s v="Andrieux"/>
    <s v="Male"/>
    <x v="60"/>
    <s v="1971-04-26"/>
    <n v="53.692196864218666"/>
    <s v="Senior Cost Accountant"/>
    <x v="2"/>
    <x v="1"/>
    <s v="N"/>
    <s v="Yes"/>
    <n v="10"/>
    <s v="08912 Carberry Place"/>
    <n v="4036"/>
    <x v="0"/>
    <s v="Australia"/>
    <n v="7"/>
    <n v="0.74"/>
    <n v="0.92500000000000004"/>
    <n v="0.92500000000000004"/>
    <n v="0.92500000000000004"/>
    <n v="248"/>
    <n v="1.078125"/>
  </r>
  <r>
    <x v="244"/>
    <s v="Leuty"/>
    <s v="Male"/>
    <x v="41"/>
    <s v="1978-12-11"/>
    <n v="46.059320151572805"/>
    <s v="Product Engineer"/>
    <x v="1"/>
    <x v="2"/>
    <s v="N"/>
    <s v="Yes"/>
    <n v="11"/>
    <s v="720 Menomonie Crossing"/>
    <n v="2380"/>
    <x v="1"/>
    <s v="Australia"/>
    <n v="4"/>
    <n v="1.07"/>
    <n v="1.3375000000000001"/>
    <n v="1.3375000000000001"/>
    <n v="1.3375000000000001"/>
    <n v="249"/>
    <n v="1.0757812499999999"/>
  </r>
  <r>
    <x v="245"/>
    <s v="Hornung"/>
    <s v="Male"/>
    <x v="71"/>
    <s v="1974-05-14"/>
    <n v="50.640142069698122"/>
    <s v="Analog Circuit Design manager"/>
    <x v="3"/>
    <x v="2"/>
    <s v="N"/>
    <s v="No"/>
    <n v="18"/>
    <s v="0686 Hallows Trail"/>
    <n v="4506"/>
    <x v="0"/>
    <s v="Australia"/>
    <n v="3"/>
    <n v="0.67"/>
    <n v="0.67"/>
    <n v="0.67"/>
    <n v="0.67"/>
    <n v="250"/>
    <n v="1.075"/>
  </r>
  <r>
    <x v="246"/>
    <s v="Christescu"/>
    <s v="Female"/>
    <x v="77"/>
    <s v="1975-03-12"/>
    <n v="49.812744809424146"/>
    <s v="Cost Accountant"/>
    <x v="2"/>
    <x v="0"/>
    <s v="N"/>
    <s v="No"/>
    <n v="11"/>
    <s v="6668 Blue Bill Park Plaza"/>
    <n v="2209"/>
    <x v="1"/>
    <s v="Australia"/>
    <n v="10"/>
    <n v="0.95"/>
    <n v="0.95"/>
    <n v="1.1875"/>
    <n v="1.0093749999999999"/>
    <n v="250"/>
    <n v="1.075"/>
  </r>
  <r>
    <x v="247"/>
    <s v="Yakutin"/>
    <s v="Male"/>
    <x v="40"/>
    <s v="1967-02-03"/>
    <n v="57.919594124175546"/>
    <s v="Software Test Engineer IV"/>
    <x v="7"/>
    <x v="1"/>
    <s v="N"/>
    <s v="Yes"/>
    <n v="6"/>
    <s v="06 Dwight Park"/>
    <n v="4119"/>
    <x v="0"/>
    <s v="Australia"/>
    <n v="2"/>
    <n v="0.76"/>
    <n v="0.95"/>
    <n v="1.1875"/>
    <n v="1.1875"/>
    <n v="252"/>
    <n v="1.0731250000000001"/>
  </r>
  <r>
    <x v="248"/>
    <s v="Priddie"/>
    <s v="Female"/>
    <x v="74"/>
    <s v="1961-01-16"/>
    <n v="63.971648918696097"/>
    <s v="Sales Representative"/>
    <x v="4"/>
    <x v="0"/>
    <s v="N"/>
    <s v="No"/>
    <n v="9"/>
    <s v="5202 Crowley Place"/>
    <n v="2145"/>
    <x v="1"/>
    <s v="Australia"/>
    <n v="9"/>
    <n v="0.4"/>
    <n v="0.4"/>
    <n v="0.5"/>
    <n v="0.42499999999999999"/>
    <n v="252"/>
    <n v="1.0731250000000001"/>
  </r>
  <r>
    <x v="249"/>
    <s v="Fretson"/>
    <s v="Female"/>
    <x v="63"/>
    <s v="1980-09-16"/>
    <n v="44.292196863901573"/>
    <s v="Product Engineer"/>
    <x v="5"/>
    <x v="0"/>
    <s v="N"/>
    <s v="No"/>
    <n v="9"/>
    <s v="14709 Portage Avenue"/>
    <n v="2166"/>
    <x v="1"/>
    <s v="Australia"/>
    <n v="9"/>
    <n v="1.02"/>
    <n v="1.02"/>
    <n v="1.2749999999999999"/>
    <n v="1.08375"/>
    <n v="252"/>
    <n v="1.0731250000000001"/>
  </r>
  <r>
    <x v="250"/>
    <s v="Ilyinski"/>
    <s v="Female"/>
    <x v="46"/>
    <s v="1997-09-25"/>
    <n v="27.256580425545412"/>
    <s v="Structural Analysis Engineer"/>
    <x v="2"/>
    <x v="2"/>
    <s v="N"/>
    <s v="No"/>
    <n v="12"/>
    <s v="895 Glendale Park"/>
    <n v="2026"/>
    <x v="1"/>
    <s v="Australia"/>
    <n v="12"/>
    <n v="1.06"/>
    <n v="1.06"/>
    <n v="1.3250000000000002"/>
    <n v="1.3250000000000002"/>
    <n v="252"/>
    <n v="1.0731250000000001"/>
  </r>
  <r>
    <x v="251"/>
    <s v="Olechnowicz"/>
    <s v="Female"/>
    <x v="93"/>
    <s v="1939-07-17"/>
    <n v="85.48945713819127"/>
    <s v="Nuclear Power Engineer"/>
    <x v="0"/>
    <x v="0"/>
    <s v="N"/>
    <s v="No"/>
    <n v="16"/>
    <s v="0474 Bowman Hill"/>
    <n v="3031"/>
    <x v="2"/>
    <s v="Australia"/>
    <n v="10"/>
    <n v="0.72"/>
    <n v="0.72"/>
    <n v="0.89999999999999991"/>
    <n v="0.7649999999999999"/>
    <n v="252"/>
    <n v="1.0731250000000001"/>
  </r>
  <r>
    <x v="252"/>
    <s v="Sunman"/>
    <s v="Female"/>
    <x v="60"/>
    <s v="1959-04-11"/>
    <n v="65.741511932394729"/>
    <s v="Account Coordinator"/>
    <x v="4"/>
    <x v="0"/>
    <s v="N"/>
    <s v="No"/>
    <n v="15"/>
    <s v="652 Fuller Terrace"/>
    <n v="3206"/>
    <x v="2"/>
    <s v="Australia"/>
    <n v="12"/>
    <n v="0.87"/>
    <n v="0.87"/>
    <n v="1.0874999999999999"/>
    <n v="0.92437499999999995"/>
    <n v="252"/>
    <n v="1.0731250000000001"/>
  </r>
  <r>
    <x v="253"/>
    <s v="Ryhorovich"/>
    <s v="Male"/>
    <x v="70"/>
    <s v="1962-03-03"/>
    <n v="62.845621521435824"/>
    <s v="Quality Control Specialist"/>
    <x v="8"/>
    <x v="0"/>
    <s v="N"/>
    <s v="No"/>
    <n v="5"/>
    <s v="5356 Sugar Plaza"/>
    <n v="4818"/>
    <x v="0"/>
    <s v="Australia"/>
    <n v="3"/>
    <n v="0.78"/>
    <n v="0.78"/>
    <n v="0.78"/>
    <n v="0.66300000000000003"/>
    <n v="252"/>
    <n v="1.0731250000000001"/>
  </r>
  <r>
    <x v="173"/>
    <s v="Hamberston"/>
    <s v="Female"/>
    <x v="28"/>
    <s v="2000-09-25"/>
    <n v="24.253840699518012"/>
    <s v="Product Engineer"/>
    <x v="8"/>
    <x v="0"/>
    <s v="N"/>
    <s v="Yes"/>
    <n v="9"/>
    <s v="7 Schiller Point"/>
    <n v="4113"/>
    <x v="0"/>
    <s v="Australia"/>
    <n v="6"/>
    <n v="0.87"/>
    <n v="1.0874999999999999"/>
    <n v="1.0874999999999999"/>
    <n v="0.92437499999999995"/>
    <n v="259"/>
    <n v="1.0625"/>
  </r>
  <r>
    <x v="254"/>
    <s v="Romaines"/>
    <s v="Female"/>
    <x v="92"/>
    <s v="1971-11-27"/>
    <n v="53.103155768011163"/>
    <s v="Geological Engineer"/>
    <x v="0"/>
    <x v="2"/>
    <s v="N"/>
    <s v="No"/>
    <n v="19"/>
    <s v="9193 Prairieview Drive"/>
    <n v="2155"/>
    <x v="1"/>
    <s v="Australia"/>
    <n v="10"/>
    <n v="0.55000000000000004"/>
    <n v="0.55000000000000004"/>
    <n v="0.6875"/>
    <n v="0.6875"/>
    <n v="259"/>
    <n v="1.0625"/>
  </r>
  <r>
    <x v="255"/>
    <s v="Bembridge"/>
    <s v="Female"/>
    <x v="58"/>
    <s v="1969-07-06"/>
    <n v="55.497676315956369"/>
    <s v="Recruiting Manager"/>
    <x v="4"/>
    <x v="0"/>
    <s v="N"/>
    <s v="Yes"/>
    <n v="14"/>
    <s v="13272 Basil Avenue"/>
    <n v="3103"/>
    <x v="2"/>
    <s v="Australia"/>
    <n v="9"/>
    <n v="1"/>
    <n v="1.25"/>
    <n v="1.5625"/>
    <n v="1.328125"/>
    <n v="259"/>
    <n v="1.0625"/>
  </r>
  <r>
    <x v="256"/>
    <s v="Lewin"/>
    <s v="Female"/>
    <x v="67"/>
    <s v="1991-06-07"/>
    <n v="33.563429740613905"/>
    <s v="Analog Circuit Design manager"/>
    <x v="9"/>
    <x v="2"/>
    <s v="N"/>
    <s v="No"/>
    <n v="6"/>
    <s v="29 Aberg Crossing"/>
    <n v="4210"/>
    <x v="0"/>
    <s v="Australia"/>
    <n v="6"/>
    <n v="0.62"/>
    <n v="0.62"/>
    <n v="0.62"/>
    <n v="0.62"/>
    <n v="259"/>
    <n v="1.0625"/>
  </r>
  <r>
    <x v="257"/>
    <s v="Attew"/>
    <s v="Male"/>
    <x v="15"/>
    <s v="1992-11-18"/>
    <n v="32.11137494641045"/>
    <s v="Software Engineer II"/>
    <x v="5"/>
    <x v="0"/>
    <s v="N"/>
    <s v="Yes"/>
    <n v="10"/>
    <s v="4 Monterey Road"/>
    <n v="4165"/>
    <x v="0"/>
    <s v="Australia"/>
    <n v="9"/>
    <n v="0.61"/>
    <n v="0.76249999999999996"/>
    <n v="0.953125"/>
    <n v="0.81015625000000002"/>
    <n v="259"/>
    <n v="1.0625"/>
  </r>
  <r>
    <x v="258"/>
    <s v="Ringham"/>
    <s v="Female"/>
    <x v="55"/>
    <s v="1948-01-13"/>
    <n v="76.990827000887876"/>
    <s v="Cost Accountant"/>
    <x v="2"/>
    <x v="0"/>
    <s v="N"/>
    <s v="Yes"/>
    <n v="7"/>
    <s v="416 Lighthouse Bay Lane"/>
    <n v="4510"/>
    <x v="0"/>
    <s v="Australia"/>
    <n v="5"/>
    <n v="0.45"/>
    <n v="0.5625"/>
    <n v="0.5625"/>
    <n v="0.47812499999999997"/>
    <n v="259"/>
    <n v="1.0625"/>
  </r>
  <r>
    <x v="259"/>
    <s v="Apfel"/>
    <s v="Male"/>
    <x v="71"/>
    <s v="1996-02-19"/>
    <n v="28.85658042554541"/>
    <s v="Account Executive"/>
    <x v="0"/>
    <x v="1"/>
    <s v="N"/>
    <s v="Yes"/>
    <n v="2"/>
    <s v="05475 Elgar Place"/>
    <n v="4000"/>
    <x v="0"/>
    <s v="Australia"/>
    <n v="6"/>
    <n v="0.41"/>
    <n v="0.51249999999999996"/>
    <n v="0.51249999999999996"/>
    <n v="0.51249999999999996"/>
    <n v="259"/>
    <n v="1.0625"/>
  </r>
  <r>
    <x v="260"/>
    <s v="Eaken"/>
    <s v="Female"/>
    <x v="66"/>
    <s v="1938-08-31"/>
    <n v="86.366169466641296"/>
    <m/>
    <x v="8"/>
    <x v="0"/>
    <s v="N"/>
    <s v="No"/>
    <n v="10"/>
    <s v="343 Lakewood Center"/>
    <n v="2089"/>
    <x v="1"/>
    <s v="Australia"/>
    <n v="12"/>
    <n v="0.44"/>
    <n v="0.44"/>
    <n v="0.55000000000000004"/>
    <n v="0.46750000000000003"/>
    <n v="259"/>
    <n v="1.0625"/>
  </r>
  <r>
    <x v="261"/>
    <s v="Schimann"/>
    <s v="Female"/>
    <x v="94"/>
    <s v="1969-11-17"/>
    <n v="55.130553028285135"/>
    <s v="Desktop Support Technician"/>
    <x v="1"/>
    <x v="0"/>
    <s v="N"/>
    <s v="Yes"/>
    <n v="18"/>
    <s v="47 Kim Terrace"/>
    <n v="2566"/>
    <x v="1"/>
    <s v="Australia"/>
    <n v="8"/>
    <n v="0.46"/>
    <n v="0.57500000000000007"/>
    <n v="0.71875000000000011"/>
    <n v="0.61093750000000013"/>
    <n v="259"/>
    <n v="1.0625"/>
  </r>
  <r>
    <x v="262"/>
    <s v="Egle"/>
    <s v="Female"/>
    <x v="52"/>
    <s v="1973-09-25"/>
    <n v="51.273018782026888"/>
    <s v="Actuary"/>
    <x v="2"/>
    <x v="0"/>
    <s v="N"/>
    <s v="No"/>
    <n v="7"/>
    <s v="590 Hagan Parkway"/>
    <n v="3805"/>
    <x v="2"/>
    <s v="Australia"/>
    <n v="7"/>
    <n v="0.67"/>
    <n v="0.67"/>
    <n v="0.83750000000000002"/>
    <n v="0.71187500000000004"/>
    <n v="259"/>
    <n v="1.0625"/>
  </r>
  <r>
    <x v="263"/>
    <s v="Waycott"/>
    <s v="Male"/>
    <x v="30"/>
    <s v="1951-12-16"/>
    <n v="73.064799603944692"/>
    <s v="Engineer IV"/>
    <x v="0"/>
    <x v="1"/>
    <s v="N"/>
    <s v="Yes"/>
    <n v="14"/>
    <s v="94694 Eagle Crest Terrace"/>
    <n v="3977"/>
    <x v="2"/>
    <s v="Australia"/>
    <n v="7"/>
    <n v="0.71"/>
    <n v="0.88749999999999996"/>
    <n v="0.88749999999999996"/>
    <n v="0.88749999999999996"/>
    <n v="259"/>
    <n v="1.0625"/>
  </r>
  <r>
    <x v="264"/>
    <s v="Gonet"/>
    <s v="Female"/>
    <x v="76"/>
    <s v="1972-01-17"/>
    <n v="52.963429740613904"/>
    <s v="Database Administrator II"/>
    <x v="7"/>
    <x v="2"/>
    <s v="N"/>
    <s v="No"/>
    <n v="8"/>
    <s v="261 Orin Center"/>
    <n v="2763"/>
    <x v="1"/>
    <s v="Australia"/>
    <n v="8"/>
    <n v="1.05"/>
    <n v="1.05"/>
    <n v="1.3125"/>
    <n v="1.3125"/>
    <n v="259"/>
    <n v="1.0625"/>
  </r>
  <r>
    <x v="265"/>
    <s v="Longley"/>
    <s v="Male"/>
    <x v="27"/>
    <s v="1996-07-01"/>
    <n v="28.492196863901576"/>
    <s v="Chemical Engineer"/>
    <x v="0"/>
    <x v="2"/>
    <s v="N"/>
    <s v="Yes"/>
    <n v="1"/>
    <s v="667 Waxwing Plaza"/>
    <n v="3199"/>
    <x v="2"/>
    <s v="Australia"/>
    <n v="7"/>
    <n v="0.94"/>
    <n v="1.1749999999999998"/>
    <n v="1.4687499999999998"/>
    <n v="1.4687499999999998"/>
    <n v="271"/>
    <n v="1.06"/>
  </r>
  <r>
    <x v="266"/>
    <s v="Di Lucia"/>
    <s v="Male"/>
    <x v="30"/>
    <s v="1961-01-03"/>
    <n v="64.007265357052262"/>
    <m/>
    <x v="9"/>
    <x v="0"/>
    <s v="N"/>
    <s v="Yes"/>
    <n v="5"/>
    <s v="83509 Delaware Street"/>
    <n v="2480"/>
    <x v="1"/>
    <s v="Australia"/>
    <n v="3"/>
    <n v="0.4"/>
    <n v="0.5"/>
    <n v="0.5"/>
    <n v="0.42499999999999999"/>
    <n v="271"/>
    <n v="1.06"/>
  </r>
  <r>
    <x v="267"/>
    <s v="Cowper"/>
    <s v="Female"/>
    <x v="85"/>
    <s v="1976-08-24"/>
    <n v="48.35795028855911"/>
    <s v="Accountant III"/>
    <x v="0"/>
    <x v="0"/>
    <s v="N"/>
    <s v="No"/>
    <n v="3"/>
    <s v="88 Mifflin Pass"/>
    <n v="2529"/>
    <x v="1"/>
    <s v="Australia"/>
    <n v="10"/>
    <n v="1.07"/>
    <n v="1.07"/>
    <n v="1.3375000000000001"/>
    <n v="1.1368750000000001"/>
    <n v="271"/>
    <n v="1.06"/>
  </r>
  <r>
    <x v="268"/>
    <s v="Raraty"/>
    <s v="Male"/>
    <x v="11"/>
    <s v="1956-06-28"/>
    <n v="68.527813302574828"/>
    <s v="Executive Secretary"/>
    <x v="0"/>
    <x v="0"/>
    <s v="N"/>
    <s v="No"/>
    <n v="6"/>
    <s v="10 Dexter Park"/>
    <n v="2177"/>
    <x v="1"/>
    <s v="Australia"/>
    <n v="9"/>
    <n v="1.06"/>
    <n v="1.06"/>
    <n v="1.3250000000000002"/>
    <n v="1.1262500000000002"/>
    <n v="274"/>
    <n v="1.0518749999999999"/>
  </r>
  <r>
    <x v="269"/>
    <s v="Ortells"/>
    <s v="Male"/>
    <x v="90"/>
    <d v="1976-06-11T00:00:00"/>
    <n v="48.560690014586505"/>
    <s v="Structural Engineer"/>
    <x v="0"/>
    <x v="1"/>
    <s v="N"/>
    <s v="No"/>
    <n v="13"/>
    <s v="3 Sundown Hill"/>
    <n v="2168"/>
    <x v="1"/>
    <s v="Australia"/>
    <n v="9"/>
    <n v="0.46"/>
    <n v="0.46"/>
    <n v="0.57500000000000007"/>
    <n v="0.57500000000000007"/>
    <n v="274"/>
    <n v="1.0518749999999999"/>
  </r>
  <r>
    <x v="270"/>
    <s v="Shovlar"/>
    <s v="Female"/>
    <x v="77"/>
    <s v="1966-03-07"/>
    <n v="58.831922891615925"/>
    <s v="Environmental Specialist"/>
    <x v="8"/>
    <x v="1"/>
    <s v="N"/>
    <s v="Yes"/>
    <n v="7"/>
    <s v="655 Glendale Trail"/>
    <n v="3976"/>
    <x v="2"/>
    <s v="Australia"/>
    <n v="3"/>
    <n v="0.51"/>
    <n v="0.63749999999999996"/>
    <n v="0.796875"/>
    <n v="0.796875"/>
    <n v="274"/>
    <n v="1.0518749999999999"/>
  </r>
  <r>
    <x v="271"/>
    <s v="Duny"/>
    <s v="Female"/>
    <x v="30"/>
    <s v="1953-03-12"/>
    <n v="71.826443439244045"/>
    <s v="Office Assistant II"/>
    <x v="6"/>
    <x v="2"/>
    <s v="N"/>
    <s v="No"/>
    <n v="6"/>
    <s v="39192 Glendale Alley"/>
    <n v="2092"/>
    <x v="1"/>
    <s v="Australia"/>
    <n v="12"/>
    <n v="0.82"/>
    <n v="0.82"/>
    <n v="1.0249999999999999"/>
    <n v="1.0249999999999999"/>
    <n v="274"/>
    <n v="1.0518749999999999"/>
  </r>
  <r>
    <x v="272"/>
    <s v="Asher"/>
    <s v="Male"/>
    <x v="8"/>
    <s v="1962-10-06"/>
    <n v="62.251100973490615"/>
    <s v="Research Associate"/>
    <x v="7"/>
    <x v="1"/>
    <s v="N"/>
    <s v="Yes"/>
    <n v="5"/>
    <s v="7307 Lake View Crossing"/>
    <n v="3804"/>
    <x v="2"/>
    <s v="Australia"/>
    <n v="9"/>
    <n v="0.95"/>
    <n v="1.1875"/>
    <n v="1.484375"/>
    <n v="1.484375"/>
    <n v="278"/>
    <n v="1.05"/>
  </r>
  <r>
    <x v="273"/>
    <s v="Roo"/>
    <s v="Female"/>
    <x v="3"/>
    <d v="1976-03-07T00:00:00"/>
    <n v="48.823703713216645"/>
    <s v="Database Administrator I"/>
    <x v="2"/>
    <x v="0"/>
    <s v="N"/>
    <s v="Yes"/>
    <n v="16"/>
    <s v="1199 Express Plaza"/>
    <n v="3046"/>
    <x v="2"/>
    <s v="Australia"/>
    <n v="9"/>
    <n v="0.92"/>
    <n v="1.1500000000000001"/>
    <n v="1.4375000000000002"/>
    <n v="1.2218750000000003"/>
    <n v="278"/>
    <n v="1.05"/>
  </r>
  <r>
    <x v="274"/>
    <s v="Hacon"/>
    <s v="Female"/>
    <x v="94"/>
    <s v="1965-07-03"/>
    <n v="59.508635220065962"/>
    <s v="General Manager"/>
    <x v="2"/>
    <x v="1"/>
    <s v="N"/>
    <s v="No"/>
    <n v="17"/>
    <s v="1 Namekagon Point"/>
    <n v="3791"/>
    <x v="2"/>
    <s v="Australia"/>
    <n v="9"/>
    <n v="0.71"/>
    <n v="0.71"/>
    <n v="0.88749999999999996"/>
    <n v="0.88749999999999996"/>
    <n v="278"/>
    <n v="1.05"/>
  </r>
  <r>
    <x v="275"/>
    <s v="Frossell"/>
    <s v="Male"/>
    <x v="89"/>
    <s v="1968-10-14"/>
    <n v="56.223703713216644"/>
    <s v="Graphic Designer"/>
    <x v="8"/>
    <x v="0"/>
    <s v="N"/>
    <s v="No"/>
    <n v="6"/>
    <s v="602 Meadow Vale Lane"/>
    <n v="2111"/>
    <x v="1"/>
    <s v="Australia"/>
    <n v="12"/>
    <n v="1"/>
    <n v="1"/>
    <n v="1.25"/>
    <n v="1.0625"/>
    <n v="278"/>
    <n v="1.05"/>
  </r>
  <r>
    <x v="276"/>
    <s v="Dumingos"/>
    <s v="Female"/>
    <x v="22"/>
    <s v="1971-09-18"/>
    <n v="53.294936590246067"/>
    <s v="Design Engineer"/>
    <x v="6"/>
    <x v="0"/>
    <s v="N"/>
    <s v="Yes"/>
    <n v="10"/>
    <s v="6784 Spohn Alley"/>
    <n v="3021"/>
    <x v="2"/>
    <s v="Australia"/>
    <n v="8"/>
    <n v="0.5"/>
    <n v="0.625"/>
    <n v="0.625"/>
    <n v="0.53125"/>
    <n v="282"/>
    <n v="1.0492187500000001"/>
  </r>
  <r>
    <x v="277"/>
    <s v="Godleman"/>
    <s v="Female"/>
    <x v="70"/>
    <d v="1978-04-02T00:00:00"/>
    <n v="46.752470836504315"/>
    <s v="Associate Professor"/>
    <x v="0"/>
    <x v="0"/>
    <s v="N"/>
    <s v="No"/>
    <n v="19"/>
    <s v="67 Shelley Crossing"/>
    <n v="3350"/>
    <x v="2"/>
    <s v="Australia"/>
    <n v="2"/>
    <n v="0.8"/>
    <n v="0.8"/>
    <n v="0.8"/>
    <n v="0.68"/>
    <n v="282"/>
    <n v="1.0492187500000001"/>
  </r>
  <r>
    <x v="278"/>
    <s v="Shutle"/>
    <s v="Male"/>
    <x v="94"/>
    <s v="1959-01-05"/>
    <n v="66.004525631024862"/>
    <s v="Quality Control Specialist"/>
    <x v="8"/>
    <x v="0"/>
    <s v="N"/>
    <s v="No"/>
    <n v="17"/>
    <s v="07 Dayton Court"/>
    <n v="4005"/>
    <x v="0"/>
    <s v="Australia"/>
    <n v="7"/>
    <n v="0.44"/>
    <n v="0.44"/>
    <n v="0.55000000000000004"/>
    <n v="0.46750000000000003"/>
    <n v="284"/>
    <n v="1.046875"/>
  </r>
  <r>
    <x v="279"/>
    <s v="Hovie"/>
    <s v="Female"/>
    <x v="15"/>
    <s v="1967-01-09"/>
    <n v="57.988087274860476"/>
    <s v="Pharmacist"/>
    <x v="7"/>
    <x v="0"/>
    <s v="N"/>
    <s v="No"/>
    <n v="11"/>
    <s v="351 Sunfield Lane"/>
    <n v="4370"/>
    <x v="0"/>
    <s v="Australia"/>
    <n v="7"/>
    <n v="0.9"/>
    <n v="0.9"/>
    <n v="1.125"/>
    <n v="0.95624999999999993"/>
    <n v="285"/>
    <n v="1.04125"/>
  </r>
  <r>
    <x v="280"/>
    <s v="Bentje"/>
    <s v="Male"/>
    <x v="72"/>
    <s v="1957-03-23"/>
    <n v="67.793566726915273"/>
    <s v="Payment Adjustment Coordinator"/>
    <x v="2"/>
    <x v="2"/>
    <s v="N"/>
    <s v="Yes"/>
    <n v="19"/>
    <s v="8427 Moulton Place"/>
    <n v="2680"/>
    <x v="1"/>
    <s v="Australia"/>
    <n v="3"/>
    <n v="0.54"/>
    <n v="0.67500000000000004"/>
    <n v="0.67500000000000004"/>
    <n v="0.67500000000000004"/>
    <n v="285"/>
    <n v="1.04125"/>
  </r>
  <r>
    <x v="281"/>
    <s v="Szymon"/>
    <s v="Male"/>
    <x v="30"/>
    <s v="1947-04-22"/>
    <n v="77.719594124492644"/>
    <s v="Senior Sales Associate"/>
    <x v="9"/>
    <x v="1"/>
    <s v="N"/>
    <s v="No"/>
    <n v="13"/>
    <s v="984 Del Sol Junction"/>
    <n v="4659"/>
    <x v="0"/>
    <s v="Australia"/>
    <n v="8"/>
    <n v="0.86"/>
    <n v="0.86"/>
    <n v="0.86"/>
    <n v="0.86"/>
    <n v="287"/>
    <n v="1.04"/>
  </r>
  <r>
    <x v="282"/>
    <s v="Dannatt"/>
    <s v="Female"/>
    <x v="19"/>
    <s v="1958-12-28"/>
    <n v="66.026443439244048"/>
    <s v="Technical Writer"/>
    <x v="8"/>
    <x v="1"/>
    <s v="N"/>
    <s v="No"/>
    <n v="6"/>
    <s v="3 Pepper Wood Hill"/>
    <n v="4218"/>
    <x v="0"/>
    <s v="Australia"/>
    <n v="10"/>
    <n v="1.1000000000000001"/>
    <n v="1.1000000000000001"/>
    <n v="1.375"/>
    <n v="1.375"/>
    <n v="287"/>
    <n v="1.04"/>
  </r>
  <r>
    <x v="283"/>
    <s v="Staresmeare"/>
    <s v="Female"/>
    <x v="84"/>
    <s v="1976-04-20"/>
    <n v="48.703155768328259"/>
    <s v="Account Representative IV"/>
    <x v="4"/>
    <x v="1"/>
    <s v="N"/>
    <s v="Yes"/>
    <n v="9"/>
    <s v="8737 Scoville Center"/>
    <n v="2770"/>
    <x v="1"/>
    <s v="Australia"/>
    <n v="7"/>
    <n v="0.86"/>
    <n v="1.075"/>
    <n v="1.34375"/>
    <n v="1.34375"/>
    <n v="289"/>
    <n v="1.0375000000000001"/>
  </r>
  <r>
    <x v="284"/>
    <s v="Petkens"/>
    <s v="Male"/>
    <x v="8"/>
    <s v="1990-11-13"/>
    <n v="34.127813302257742"/>
    <s v="Account Coordinator"/>
    <x v="0"/>
    <x v="2"/>
    <s v="N"/>
    <s v="Yes"/>
    <n v="10"/>
    <s v="385 Montana Place"/>
    <n v="3012"/>
    <x v="2"/>
    <s v="Australia"/>
    <n v="1"/>
    <n v="1.0900000000000001"/>
    <n v="1.3625"/>
    <n v="1.3625"/>
    <n v="1.3625"/>
    <n v="289"/>
    <n v="1.0375000000000001"/>
  </r>
  <r>
    <x v="285"/>
    <s v="Whitney"/>
    <s v="Female"/>
    <x v="68"/>
    <s v="1981-06-03"/>
    <n v="43.579868096778284"/>
    <s v="Research Assistant I"/>
    <x v="8"/>
    <x v="2"/>
    <s v="N"/>
    <s v="No"/>
    <n v="12"/>
    <s v="3 Surrey Court"/>
    <n v="2019"/>
    <x v="1"/>
    <s v="Australia"/>
    <n v="11"/>
    <n v="0.56000000000000005"/>
    <n v="0.56000000000000005"/>
    <n v="0.70000000000000007"/>
    <n v="0.70000000000000007"/>
    <n v="291"/>
    <n v="1.0359375"/>
  </r>
  <r>
    <x v="286"/>
    <s v="Atwood"/>
    <s v="Male"/>
    <x v="56"/>
    <s v="1972-07-30"/>
    <n v="52.429183165588533"/>
    <s v="Nuclear Power Engineer"/>
    <x v="0"/>
    <x v="1"/>
    <s v="N"/>
    <s v="No"/>
    <n v="9"/>
    <s v="2 Magdeline Street"/>
    <n v="3199"/>
    <x v="2"/>
    <s v="Australia"/>
    <n v="8"/>
    <n v="0.49"/>
    <n v="0.49"/>
    <n v="0.49"/>
    <n v="0.49"/>
    <n v="291"/>
    <n v="1.0359375"/>
  </r>
  <r>
    <x v="287"/>
    <s v="Tribbeck"/>
    <s v="Male"/>
    <x v="76"/>
    <s v="1958-12-07"/>
    <n v="66.083977685819377"/>
    <s v="Chief Design Engineer"/>
    <x v="8"/>
    <x v="1"/>
    <s v="N"/>
    <s v="No"/>
    <n v="20"/>
    <s v="93235 Hoard Trail"/>
    <n v="3165"/>
    <x v="2"/>
    <s v="Australia"/>
    <n v="6"/>
    <n v="0.71"/>
    <n v="0.71"/>
    <n v="0.88749999999999996"/>
    <n v="0.88749999999999996"/>
    <n v="291"/>
    <n v="1.0359375"/>
  </r>
  <r>
    <x v="288"/>
    <s v="Bartholomaus"/>
    <s v="Female"/>
    <x v="15"/>
    <s v="1963-05-11"/>
    <n v="61.656580425862501"/>
    <s v="Associate Professor"/>
    <x v="7"/>
    <x v="0"/>
    <s v="N"/>
    <s v="Yes"/>
    <n v="6"/>
    <s v="356 Carberry Avenue"/>
    <n v="3082"/>
    <x v="2"/>
    <s v="Australia"/>
    <n v="7"/>
    <n v="0.61"/>
    <n v="0.76249999999999996"/>
    <n v="0.953125"/>
    <n v="0.81015625000000002"/>
    <n v="291"/>
    <n v="1.0359375"/>
  </r>
  <r>
    <x v="289"/>
    <s v="Lebond"/>
    <s v="Male"/>
    <x v="55"/>
    <s v="1980-02-01"/>
    <n v="44.91685439846524"/>
    <s v="Financial Advisor"/>
    <x v="2"/>
    <x v="0"/>
    <s v="N"/>
    <s v="No"/>
    <n v="4"/>
    <s v="71 Ludington Center"/>
    <n v="4208"/>
    <x v="0"/>
    <s v="Australia"/>
    <n v="8"/>
    <n v="0.45"/>
    <n v="0.45"/>
    <n v="0.45"/>
    <n v="0.38250000000000001"/>
    <n v="295"/>
    <n v="1.03125"/>
  </r>
  <r>
    <x v="290"/>
    <s v="Gorce"/>
    <s v="Female"/>
    <x v="87"/>
    <s v="1988-01-30"/>
    <n v="36.916854398148153"/>
    <s v="Senior Financial Analyst"/>
    <x v="2"/>
    <x v="0"/>
    <s v="N"/>
    <s v="Yes"/>
    <n v="5"/>
    <s v="2116 Continental Terrace"/>
    <n v="2795"/>
    <x v="1"/>
    <s v="Australia"/>
    <n v="7"/>
    <n v="1.07"/>
    <n v="1.3375000000000001"/>
    <n v="1.3375000000000001"/>
    <n v="1.1368750000000001"/>
    <n v="295"/>
    <n v="1.03125"/>
  </r>
  <r>
    <x v="291"/>
    <s v="Marrow"/>
    <s v="Male"/>
    <x v="34"/>
    <s v="1970-08-08"/>
    <n v="54.40726535705226"/>
    <m/>
    <x v="1"/>
    <x v="2"/>
    <s v="N"/>
    <s v="No"/>
    <n v="19"/>
    <s v="2 7th Way"/>
    <n v="2760"/>
    <x v="1"/>
    <s v="Australia"/>
    <n v="8"/>
    <n v="0.85"/>
    <n v="0.85"/>
    <n v="0.85"/>
    <n v="0.85"/>
    <n v="297"/>
    <n v="1.0306249999999999"/>
  </r>
  <r>
    <x v="292"/>
    <s v="Sitford"/>
    <s v="Male"/>
    <x v="44"/>
    <s v="1965-02-27"/>
    <n v="59.853840699518017"/>
    <s v="Account Executive"/>
    <x v="2"/>
    <x v="0"/>
    <s v="N"/>
    <s v="Yes"/>
    <n v="4"/>
    <s v="7 Elgar Road"/>
    <n v="2148"/>
    <x v="1"/>
    <s v="Australia"/>
    <n v="8"/>
    <n v="0.76"/>
    <n v="0.95"/>
    <n v="1.1875"/>
    <n v="1.0093749999999999"/>
    <n v="297"/>
    <n v="1.0306249999999999"/>
  </r>
  <r>
    <x v="293"/>
    <s v="Chitham"/>
    <s v="Female"/>
    <x v="63"/>
    <s v="1991-02-14"/>
    <n v="33.873018781709796"/>
    <m/>
    <x v="9"/>
    <x v="0"/>
    <s v="N"/>
    <s v="No"/>
    <n v="10"/>
    <s v="00003 Hoffman Pass"/>
    <n v="2560"/>
    <x v="1"/>
    <s v="Australia"/>
    <n v="8"/>
    <n v="0.78"/>
    <n v="0.78"/>
    <n v="0.97500000000000009"/>
    <n v="0.8287500000000001"/>
    <n v="297"/>
    <n v="1.0306249999999999"/>
  </r>
  <r>
    <x v="294"/>
    <s v="Blackader"/>
    <s v="Female"/>
    <x v="41"/>
    <s v="1947-10-08"/>
    <n v="77.256580425862509"/>
    <s v="Physical Therapy Assistant"/>
    <x v="4"/>
    <x v="0"/>
    <s v="N"/>
    <s v="No"/>
    <n v="17"/>
    <s v="71 Stone Corner Avenue"/>
    <n v="2007"/>
    <x v="1"/>
    <s v="Australia"/>
    <n v="11"/>
    <n v="1"/>
    <n v="1"/>
    <n v="1.25"/>
    <n v="1.0625"/>
    <n v="297"/>
    <n v="1.0306249999999999"/>
  </r>
  <r>
    <x v="295"/>
    <s v="Crinidge"/>
    <s v="Male"/>
    <x v="5"/>
    <s v="1988-01-10"/>
    <n v="36.971648918696097"/>
    <s v="Systems Administrator I"/>
    <x v="4"/>
    <x v="0"/>
    <s v="N"/>
    <s v="Yes"/>
    <n v="10"/>
    <s v="0 Esker Avenue"/>
    <n v="4019"/>
    <x v="0"/>
    <s v="Australia"/>
    <n v="5"/>
    <n v="0.83"/>
    <n v="1.0374999999999999"/>
    <n v="1.0374999999999999"/>
    <n v="0.88187499999999985"/>
    <n v="297"/>
    <n v="1.0306249999999999"/>
  </r>
  <r>
    <x v="149"/>
    <s v="Pollen"/>
    <s v="Female"/>
    <x v="44"/>
    <s v="1993-08-09"/>
    <n v="31.388087274860478"/>
    <s v="Cost Accountant"/>
    <x v="2"/>
    <x v="0"/>
    <s v="N"/>
    <s v="No"/>
    <n v="7"/>
    <s v="61825 Debs Terrace"/>
    <n v="3167"/>
    <x v="2"/>
    <s v="Australia"/>
    <n v="9"/>
    <n v="0.88"/>
    <n v="0.88"/>
    <n v="1.1000000000000001"/>
    <n v="0.93500000000000005"/>
    <n v="302"/>
    <n v="1.03"/>
  </r>
  <r>
    <x v="296"/>
    <s v="Bidnall"/>
    <s v="Male"/>
    <x v="36"/>
    <s v="1981-08-05"/>
    <n v="43.40726535705226"/>
    <s v="Systems Administrator IV"/>
    <x v="7"/>
    <x v="1"/>
    <s v="N"/>
    <s v="Yes"/>
    <n v="11"/>
    <s v="11 Oak Terrace"/>
    <n v="2026"/>
    <x v="1"/>
    <s v="Australia"/>
    <n v="12"/>
    <n v="1"/>
    <n v="1.25"/>
    <n v="1.5625"/>
    <n v="1.5625"/>
    <n v="302"/>
    <n v="1.03"/>
  </r>
  <r>
    <x v="297"/>
    <s v="Boman"/>
    <s v="Female"/>
    <x v="66"/>
    <s v="1949-05-20"/>
    <n v="75.640142069381028"/>
    <s v="Account Executive"/>
    <x v="8"/>
    <x v="1"/>
    <s v="N"/>
    <s v="No"/>
    <n v="11"/>
    <s v="7 Michigan Hill"/>
    <n v="2076"/>
    <x v="1"/>
    <s v="Australia"/>
    <n v="11"/>
    <n v="0.77"/>
    <n v="0.77"/>
    <n v="0.96250000000000002"/>
    <n v="0.96250000000000002"/>
    <n v="304"/>
    <n v="1.0249999999999999"/>
  </r>
  <r>
    <x v="298"/>
    <s v="Abramovici"/>
    <s v="Female"/>
    <x v="75"/>
    <s v="1955-07-17"/>
    <n v="69.478498233764583"/>
    <s v="Quality Engineer"/>
    <x v="2"/>
    <x v="2"/>
    <s v="N"/>
    <s v="Yes"/>
    <n v="13"/>
    <s v="8 Randy Park"/>
    <n v="4214"/>
    <x v="0"/>
    <s v="Australia"/>
    <n v="8"/>
    <n v="0.71"/>
    <n v="0.88749999999999996"/>
    <n v="0.88749999999999996"/>
    <n v="0.88749999999999996"/>
    <n v="304"/>
    <n v="1.0249999999999999"/>
  </r>
  <r>
    <x v="299"/>
    <s v="Tivers"/>
    <s v="Female"/>
    <x v="94"/>
    <s v="1974-08-09"/>
    <n v="50.401785904997467"/>
    <s v="Recruiting Manager"/>
    <x v="2"/>
    <x v="0"/>
    <s v="N"/>
    <s v="No"/>
    <n v="6"/>
    <s v="0 Mayfield Parkway"/>
    <n v="4272"/>
    <x v="0"/>
    <s v="Australia"/>
    <n v="7"/>
    <n v="0.9"/>
    <n v="0.9"/>
    <n v="1.125"/>
    <n v="0.95624999999999993"/>
    <n v="304"/>
    <n v="1.0249999999999999"/>
  </r>
  <r>
    <x v="300"/>
    <s v="Carolan"/>
    <s v="Male"/>
    <x v="69"/>
    <s v="1954-11-09"/>
    <n v="70.163429740613907"/>
    <s v="Marketing Manager"/>
    <x v="8"/>
    <x v="1"/>
    <s v="N"/>
    <s v="Yes"/>
    <n v="11"/>
    <s v="57903 Hanson Parkway"/>
    <n v="2570"/>
    <x v="1"/>
    <s v="Australia"/>
    <n v="9"/>
    <n v="0.77"/>
    <n v="0.96250000000000002"/>
    <n v="1.203125"/>
    <n v="1.203125"/>
    <n v="304"/>
    <n v="1.0249999999999999"/>
  </r>
  <r>
    <x v="301"/>
    <s v="Sabbins"/>
    <s v="Female"/>
    <x v="95"/>
    <s v="1959-06-12"/>
    <n v="65.571648919013185"/>
    <m/>
    <x v="2"/>
    <x v="2"/>
    <s v="N"/>
    <s v="Yes"/>
    <n v="18"/>
    <s v="763 Ridgeway Place"/>
    <n v="2344"/>
    <x v="1"/>
    <s v="Australia"/>
    <n v="3"/>
    <n v="0.94"/>
    <n v="1.1749999999999998"/>
    <n v="1.1749999999999998"/>
    <n v="1.1749999999999998"/>
    <n v="304"/>
    <n v="1.0249999999999999"/>
  </r>
  <r>
    <x v="302"/>
    <s v="Aberdalgy"/>
    <s v="Female"/>
    <x v="28"/>
    <s v="1981-02-15"/>
    <n v="43.875758507737189"/>
    <s v="Occupational Therapist"/>
    <x v="7"/>
    <x v="0"/>
    <s v="N"/>
    <s v="No"/>
    <n v="11"/>
    <s v="99 Westend Court"/>
    <n v="2287"/>
    <x v="1"/>
    <s v="Australia"/>
    <n v="6"/>
    <n v="0.67"/>
    <n v="0.67"/>
    <n v="0.67"/>
    <n v="0.56950000000000001"/>
    <n v="304"/>
    <n v="1.0249999999999999"/>
  </r>
  <r>
    <x v="303"/>
    <s v="Birney"/>
    <s v="Male"/>
    <x v="67"/>
    <s v="1971-08-19"/>
    <n v="53.377128370750889"/>
    <m/>
    <x v="0"/>
    <x v="0"/>
    <s v="N"/>
    <s v="Yes"/>
    <n v="14"/>
    <s v="5 Caliangt Center"/>
    <n v="2546"/>
    <x v="1"/>
    <s v="Australia"/>
    <n v="6"/>
    <n v="0.44"/>
    <n v="0.55000000000000004"/>
    <n v="0.55000000000000004"/>
    <n v="0.46750000000000003"/>
    <n v="310"/>
    <n v="1.02265625"/>
  </r>
  <r>
    <x v="304"/>
    <s v="Balducci"/>
    <s v="Female"/>
    <x v="5"/>
    <s v="1991-02-07"/>
    <n v="33.892196863901574"/>
    <m/>
    <x v="1"/>
    <x v="2"/>
    <s v="N"/>
    <s v="Yes"/>
    <n v="10"/>
    <s v="4472 Washington Junction"/>
    <n v="3206"/>
    <x v="2"/>
    <s v="Australia"/>
    <n v="11"/>
    <n v="0.5"/>
    <n v="0.625"/>
    <n v="0.78125"/>
    <n v="0.78125"/>
    <n v="310"/>
    <n v="1.02265625"/>
  </r>
  <r>
    <x v="27"/>
    <s v="Dymick"/>
    <s v="Female"/>
    <x v="78"/>
    <s v="1965-12-13"/>
    <n v="59.062059877600205"/>
    <s v="Design Engineer"/>
    <x v="7"/>
    <x v="0"/>
    <s v="N"/>
    <s v="No"/>
    <n v="5"/>
    <s v="31675 Corry Way"/>
    <n v="3977"/>
    <x v="2"/>
    <s v="Australia"/>
    <n v="5"/>
    <n v="0.56000000000000005"/>
    <n v="0.56000000000000005"/>
    <n v="0.56000000000000005"/>
    <n v="0.47600000000000003"/>
    <n v="312"/>
    <n v="1.02"/>
  </r>
  <r>
    <x v="305"/>
    <s v="Cains"/>
    <s v="Male"/>
    <x v="16"/>
    <s v="1989-12-15"/>
    <n v="35.040142069698121"/>
    <s v="Teacher"/>
    <x v="0"/>
    <x v="2"/>
    <s v="N"/>
    <s v="No"/>
    <n v="7"/>
    <s v="4882 Dakota Center"/>
    <n v="2305"/>
    <x v="1"/>
    <s v="Australia"/>
    <n v="8"/>
    <n v="0.54"/>
    <n v="0.54"/>
    <n v="0.54"/>
    <n v="0.54"/>
    <n v="312"/>
    <n v="1.02"/>
  </r>
  <r>
    <x v="306"/>
    <s v="Karim"/>
    <s v="Male"/>
    <x v="68"/>
    <s v="1968-11-24"/>
    <n v="56.111374946093356"/>
    <s v="Senior Sales Associate"/>
    <x v="0"/>
    <x v="0"/>
    <s v="N"/>
    <s v="No"/>
    <n v="7"/>
    <s v="4 Warner Circle"/>
    <n v="2227"/>
    <x v="1"/>
    <s v="Australia"/>
    <n v="11"/>
    <n v="0.7"/>
    <n v="0.7"/>
    <n v="0.875"/>
    <n v="0.74375000000000002"/>
    <n v="312"/>
    <n v="1.02"/>
  </r>
  <r>
    <x v="307"/>
    <s v="Setchfield"/>
    <s v="Female"/>
    <x v="34"/>
    <s v="1992-01-31"/>
    <n v="32.911374946410447"/>
    <s v="Operator"/>
    <x v="8"/>
    <x v="2"/>
    <s v="N"/>
    <s v="Yes"/>
    <n v="3"/>
    <s v="4 Manufacturers Crossing"/>
    <n v="4170"/>
    <x v="0"/>
    <s v="Australia"/>
    <n v="8"/>
    <n v="0.49"/>
    <n v="0.61250000000000004"/>
    <n v="0.61250000000000004"/>
    <n v="0.61250000000000004"/>
    <n v="312"/>
    <n v="1.02"/>
  </r>
  <r>
    <x v="308"/>
    <s v="Symson"/>
    <s v="Female"/>
    <x v="84"/>
    <s v="1978-05-13"/>
    <n v="46.640142069381028"/>
    <s v="Office Assistant I"/>
    <x v="0"/>
    <x v="2"/>
    <s v="N"/>
    <s v="No"/>
    <n v="18"/>
    <s v="016 Westport Park"/>
    <n v="3073"/>
    <x v="2"/>
    <s v="Australia"/>
    <n v="9"/>
    <n v="0.59"/>
    <n v="0.59"/>
    <n v="0.73749999999999993"/>
    <n v="0.73749999999999993"/>
    <n v="312"/>
    <n v="1.02"/>
  </r>
  <r>
    <x v="309"/>
    <s v="Fann"/>
    <s v="Female"/>
    <x v="72"/>
    <s v="1957-10-17"/>
    <n v="67.223703713216636"/>
    <s v="Pharmacist"/>
    <x v="7"/>
    <x v="0"/>
    <s v="N"/>
    <s v="Yes"/>
    <n v="15"/>
    <s v="19 Debs Parkway"/>
    <n v="3029"/>
    <x v="2"/>
    <s v="Australia"/>
    <n v="6"/>
    <n v="1.01"/>
    <n v="1.2625"/>
    <n v="1.2625"/>
    <n v="1.0731249999999999"/>
    <n v="312"/>
    <n v="1.02"/>
  </r>
  <r>
    <x v="310"/>
    <s v="Cisar"/>
    <s v="Female"/>
    <x v="96"/>
    <s v="1985-03-26"/>
    <n v="39.766169466641301"/>
    <m/>
    <x v="1"/>
    <x v="0"/>
    <s v="N"/>
    <s v="Yes"/>
    <n v="15"/>
    <s v="665 Sachs Way"/>
    <n v="4212"/>
    <x v="0"/>
    <s v="Australia"/>
    <n v="7"/>
    <n v="0.6"/>
    <n v="0.75"/>
    <n v="0.75"/>
    <n v="0.63749999999999996"/>
    <n v="312"/>
    <n v="1.02"/>
  </r>
  <r>
    <x v="311"/>
    <s v="Voas"/>
    <s v="Female"/>
    <x v="7"/>
    <s v="1955-07-28"/>
    <n v="69.448361247463225"/>
    <s v="Human Resources Assistant II"/>
    <x v="7"/>
    <x v="1"/>
    <s v="N"/>
    <s v="Yes"/>
    <n v="14"/>
    <s v="4110 Mifflin Center"/>
    <n v="2127"/>
    <x v="1"/>
    <s v="Australia"/>
    <n v="8"/>
    <n v="1.04"/>
    <n v="1.3"/>
    <n v="1.3"/>
    <n v="1.3"/>
    <n v="312"/>
    <n v="1.02"/>
  </r>
  <r>
    <x v="312"/>
    <s v="Hedman"/>
    <s v="Male"/>
    <x v="45"/>
    <s v="1981-09-11"/>
    <n v="43.305895494038559"/>
    <s v="Analyst Programmer"/>
    <x v="2"/>
    <x v="1"/>
    <s v="N"/>
    <s v="Yes"/>
    <n v="4"/>
    <s v="62 Spaight Center"/>
    <n v="2566"/>
    <x v="1"/>
    <s v="Australia"/>
    <n v="9"/>
    <n v="0.98"/>
    <n v="1.2250000000000001"/>
    <n v="1.53125"/>
    <n v="1.53125"/>
    <n v="320"/>
    <n v="1.015625"/>
  </r>
  <r>
    <x v="313"/>
    <s v="Roomes"/>
    <s v="Male"/>
    <x v="24"/>
    <d v="1976-11-06T00:00:00"/>
    <n v="48.155210562531714"/>
    <s v="Information Systems Manager"/>
    <x v="8"/>
    <x v="2"/>
    <s v="N"/>
    <s v="Yes"/>
    <n v="7"/>
    <s v="3 Express Lane"/>
    <n v="3021"/>
    <x v="2"/>
    <s v="Australia"/>
    <n v="7"/>
    <n v="0.56999999999999995"/>
    <n v="0.71249999999999991"/>
    <n v="0.71249999999999991"/>
    <n v="0.71249999999999991"/>
    <n v="320"/>
    <n v="1.015625"/>
  </r>
  <r>
    <x v="314"/>
    <s v="Lamprey"/>
    <s v="Male"/>
    <x v="6"/>
    <s v="1977-04-08"/>
    <n v="47.736032480339929"/>
    <s v="Engineer III"/>
    <x v="2"/>
    <x v="2"/>
    <s v="N"/>
    <s v="No"/>
    <n v="12"/>
    <s v="7353 Mallard Junction"/>
    <n v="2165"/>
    <x v="1"/>
    <s v="Australia"/>
    <n v="6"/>
    <n v="0.59"/>
    <n v="0.59"/>
    <n v="0.59"/>
    <n v="0.59"/>
    <n v="322"/>
    <n v="1.0125"/>
  </r>
  <r>
    <x v="315"/>
    <s v="Gosdin"/>
    <s v="Female"/>
    <x v="54"/>
    <s v="1981-11-29"/>
    <n v="43.089457137874177"/>
    <s v="Software Engineer I"/>
    <x v="1"/>
    <x v="0"/>
    <s v="N"/>
    <s v="No"/>
    <n v="17"/>
    <s v="066 Warner Trail"/>
    <n v="2582"/>
    <x v="1"/>
    <s v="Australia"/>
    <n v="9"/>
    <n v="0.78"/>
    <n v="0.78"/>
    <n v="0.97500000000000009"/>
    <n v="0.8287500000000001"/>
    <n v="322"/>
    <n v="1.0125"/>
  </r>
  <r>
    <x v="316"/>
    <s v="McCart"/>
    <s v="Male"/>
    <x v="90"/>
    <s v="1992-08-27"/>
    <n v="32.338772206684418"/>
    <s v="Account Representative I"/>
    <x v="0"/>
    <x v="2"/>
    <s v="N"/>
    <s v="No"/>
    <n v="9"/>
    <s v="52752 Barby Hill"/>
    <n v="3020"/>
    <x v="2"/>
    <s v="Australia"/>
    <n v="9"/>
    <n v="1.01"/>
    <n v="1.01"/>
    <n v="1.2625"/>
    <n v="1.2625"/>
    <n v="324"/>
    <n v="1.01"/>
  </r>
  <r>
    <x v="67"/>
    <s v="Turtle"/>
    <s v="U"/>
    <x v="1"/>
    <m/>
    <n v="125.05932015157281"/>
    <s v="Legal Assistant"/>
    <x v="5"/>
    <x v="0"/>
    <s v="N"/>
    <s v="Yes"/>
    <n v="3"/>
    <s v="57025 New Castle Street"/>
    <n v="3850"/>
    <x v="2"/>
    <s v="Australia"/>
    <n v="3"/>
    <n v="0.91"/>
    <n v="1.1375"/>
    <n v="1.1375"/>
    <n v="0.96687499999999993"/>
    <n v="324"/>
    <n v="1.01"/>
  </r>
  <r>
    <x v="317"/>
    <s v="Burgoine"/>
    <s v="Female"/>
    <x v="39"/>
    <s v="1955-01-08"/>
    <n v="69.999046179287163"/>
    <s v="Programmer III"/>
    <x v="7"/>
    <x v="2"/>
    <s v="N"/>
    <s v="No"/>
    <n v="7"/>
    <s v="0 Stoughton Park"/>
    <n v="3000"/>
    <x v="2"/>
    <s v="Australia"/>
    <n v="1"/>
    <n v="1.1000000000000001"/>
    <n v="1.1000000000000001"/>
    <n v="1.1000000000000001"/>
    <n v="1.1000000000000001"/>
    <n v="326"/>
    <n v="1.0093749999999999"/>
  </r>
  <r>
    <x v="318"/>
    <m/>
    <s v="Female"/>
    <x v="93"/>
    <s v="1952-05-19"/>
    <n v="72.640142069381028"/>
    <s v="Senior Sales Associate"/>
    <x v="2"/>
    <x v="0"/>
    <s v="N"/>
    <s v="Yes"/>
    <n v="18"/>
    <s v="49 Jana Point"/>
    <n v="4503"/>
    <x v="0"/>
    <s v="Australia"/>
    <n v="4"/>
    <n v="0.74"/>
    <n v="0.92500000000000004"/>
    <n v="0.92500000000000004"/>
    <n v="0.78625"/>
    <n v="326"/>
    <n v="1.0093749999999999"/>
  </r>
  <r>
    <x v="319"/>
    <s v="Poskitt"/>
    <s v="Male"/>
    <x v="27"/>
    <s v="1982-02-10"/>
    <n v="42.889457137874174"/>
    <s v="VP Sales"/>
    <x v="8"/>
    <x v="0"/>
    <s v="N"/>
    <s v="No"/>
    <n v="12"/>
    <s v="7 Fordem Point"/>
    <n v="4161"/>
    <x v="0"/>
    <s v="Australia"/>
    <n v="5"/>
    <n v="0.96"/>
    <n v="0.96"/>
    <n v="1.2"/>
    <n v="1.02"/>
    <n v="326"/>
    <n v="1.0093749999999999"/>
  </r>
  <r>
    <x v="320"/>
    <s v="McReidy"/>
    <s v="Male"/>
    <x v="14"/>
    <d v="1978-07-22T00:00:00"/>
    <n v="46.448361247463218"/>
    <s v="Technical Writer"/>
    <x v="0"/>
    <x v="2"/>
    <s v="N"/>
    <s v="No"/>
    <n v="21"/>
    <s v="797 Westend Street"/>
    <n v="4207"/>
    <x v="0"/>
    <s v="Australia"/>
    <n v="6"/>
    <n v="0.51"/>
    <n v="0.51"/>
    <n v="0.51"/>
    <n v="0.51"/>
    <n v="329"/>
    <n v="1"/>
  </r>
  <r>
    <x v="321"/>
    <s v="Costi"/>
    <s v="Female"/>
    <x v="14"/>
    <s v="1972-11-26"/>
    <n v="52.103155768011163"/>
    <s v="Senior Developer"/>
    <x v="1"/>
    <x v="0"/>
    <s v="N"/>
    <s v="No"/>
    <n v="11"/>
    <s v="5316 Farwell Hill"/>
    <n v="2800"/>
    <x v="1"/>
    <s v="Australia"/>
    <n v="4"/>
    <n v="0.77"/>
    <n v="0.77"/>
    <n v="0.77"/>
    <n v="0.65449999999999997"/>
    <n v="329"/>
    <n v="1"/>
  </r>
  <r>
    <x v="322"/>
    <m/>
    <s v="Male"/>
    <x v="93"/>
    <s v="1999-06-23"/>
    <n v="25.514114672120755"/>
    <s v="Accountant IV"/>
    <x v="8"/>
    <x v="1"/>
    <s v="N"/>
    <s v="No"/>
    <n v="9"/>
    <s v="770 Crest Line Parkway"/>
    <n v="4218"/>
    <x v="0"/>
    <s v="Australia"/>
    <n v="3"/>
    <n v="0.51"/>
    <n v="0.51"/>
    <n v="0.51"/>
    <n v="0.51"/>
    <n v="329"/>
    <n v="1"/>
  </r>
  <r>
    <x v="323"/>
    <s v="Pickthorne"/>
    <s v="Male"/>
    <x v="91"/>
    <s v="1959-12-25"/>
    <n v="65.03466261764332"/>
    <s v="Marketing Manager"/>
    <x v="8"/>
    <x v="2"/>
    <s v="N"/>
    <s v="Yes"/>
    <n v="15"/>
    <s v="50 American Street"/>
    <n v="2147"/>
    <x v="1"/>
    <s v="Australia"/>
    <n v="9"/>
    <n v="0.54"/>
    <n v="0.67500000000000004"/>
    <n v="0.84375"/>
    <n v="0.84375"/>
    <n v="329"/>
    <n v="1"/>
  </r>
  <r>
    <x v="324"/>
    <s v="Shirer"/>
    <s v="Male"/>
    <x v="3"/>
    <s v="1997-09-27"/>
    <n v="27.251100973807709"/>
    <s v="Librarian"/>
    <x v="3"/>
    <x v="0"/>
    <s v="N"/>
    <s v="Yes"/>
    <n v="7"/>
    <s v="4793 Mcbride Pass"/>
    <n v="3013"/>
    <x v="2"/>
    <s v="Australia"/>
    <n v="8"/>
    <n v="1.1000000000000001"/>
    <n v="1.375"/>
    <n v="1.375"/>
    <n v="1.16875"/>
    <n v="329"/>
    <n v="1"/>
  </r>
  <r>
    <x v="325"/>
    <s v="O'Moylane"/>
    <s v="Male"/>
    <x v="86"/>
    <s v="1978-05-27"/>
    <n v="46.601785904997463"/>
    <s v="Media Manager I"/>
    <x v="4"/>
    <x v="1"/>
    <s v="N"/>
    <s v="Yes"/>
    <n v="9"/>
    <s v="01124 Dottie Lane"/>
    <n v="3630"/>
    <x v="2"/>
    <s v="Australia"/>
    <n v="2"/>
    <n v="0.63"/>
    <n v="0.78749999999999998"/>
    <n v="0.78749999999999998"/>
    <n v="0.78749999999999998"/>
    <n v="334"/>
    <n v="0.9987499999999998"/>
  </r>
  <r>
    <x v="326"/>
    <s v="Axtens"/>
    <s v="Female"/>
    <x v="29"/>
    <s v="1945-08-08"/>
    <n v="79.423703713216639"/>
    <s v="Financial Advisor"/>
    <x v="2"/>
    <x v="0"/>
    <s v="N"/>
    <s v="Yes"/>
    <n v="15"/>
    <s v="42681 Carey Alley"/>
    <n v="2011"/>
    <x v="1"/>
    <s v="Australia"/>
    <n v="10"/>
    <n v="0.41"/>
    <n v="0.51249999999999996"/>
    <n v="0.640625"/>
    <n v="0.54453125000000002"/>
    <n v="334"/>
    <n v="0.9987499999999998"/>
  </r>
  <r>
    <x v="327"/>
    <s v="Moxted"/>
    <s v="Male"/>
    <x v="94"/>
    <s v="1943-08-27"/>
    <n v="81.374388644723496"/>
    <s v="Civil Engineer"/>
    <x v="0"/>
    <x v="0"/>
    <s v="N"/>
    <s v="No"/>
    <n v="7"/>
    <s v="2941 Talisman Alley"/>
    <n v="2145"/>
    <x v="1"/>
    <s v="Australia"/>
    <n v="9"/>
    <n v="0.98"/>
    <n v="0.98"/>
    <n v="1.2250000000000001"/>
    <n v="1.04125"/>
    <n v="334"/>
    <n v="0.9987499999999998"/>
  </r>
  <r>
    <x v="328"/>
    <s v="Conrad"/>
    <s v="Female"/>
    <x v="59"/>
    <s v="1999-10-24"/>
    <n v="25.177128370750889"/>
    <s v="Environmental Tech"/>
    <x v="2"/>
    <x v="0"/>
    <s v="N"/>
    <s v="Yes"/>
    <n v="16"/>
    <s v="990 Hoffman Avenue"/>
    <n v="3029"/>
    <x v="2"/>
    <s v="Australia"/>
    <n v="7"/>
    <n v="0.65"/>
    <n v="0.8125"/>
    <n v="0.8125"/>
    <n v="0.69062499999999993"/>
    <n v="334"/>
    <n v="0.9987499999999998"/>
  </r>
  <r>
    <x v="329"/>
    <s v="Boler"/>
    <s v="Male"/>
    <x v="57"/>
    <s v="1976-01-24"/>
    <n v="48.941511932711819"/>
    <s v="Chief Design Engineer"/>
    <x v="8"/>
    <x v="1"/>
    <s v="N"/>
    <s v="No"/>
    <n v="14"/>
    <s v="5 Summer Ridge Court"/>
    <n v="3207"/>
    <x v="2"/>
    <s v="Australia"/>
    <n v="8"/>
    <n v="0.72"/>
    <n v="0.72"/>
    <n v="0.72"/>
    <n v="0.72"/>
    <n v="338"/>
    <n v="0.99609375"/>
  </r>
  <r>
    <x v="330"/>
    <s v="Westmerland"/>
    <s v="Male"/>
    <x v="64"/>
    <s v="1956-06-19"/>
    <n v="68.552470836504313"/>
    <m/>
    <x v="0"/>
    <x v="0"/>
    <s v="N"/>
    <s v="Yes"/>
    <n v="18"/>
    <s v="102 Charing Cross Terrace"/>
    <n v="2640"/>
    <x v="1"/>
    <s v="Australia"/>
    <n v="4"/>
    <n v="0.6"/>
    <n v="0.75"/>
    <n v="0.75"/>
    <n v="0.63749999999999996"/>
    <n v="338"/>
    <n v="0.99609375"/>
  </r>
  <r>
    <x v="331"/>
    <s v="Drowsfield"/>
    <s v="Female"/>
    <x v="97"/>
    <s v="1975-03-28"/>
    <n v="49.768909192668701"/>
    <s v="Editor"/>
    <x v="8"/>
    <x v="2"/>
    <s v="N"/>
    <s v="Yes"/>
    <n v="7"/>
    <s v="5 Trailsway Avenue"/>
    <n v="3059"/>
    <x v="2"/>
    <s v="Australia"/>
    <n v="9"/>
    <n v="0.99"/>
    <n v="1.2375"/>
    <n v="1.546875"/>
    <n v="1.546875"/>
    <n v="338"/>
    <n v="0.99609375"/>
  </r>
  <r>
    <x v="332"/>
    <s v="Ruckhard"/>
    <s v="Female"/>
    <x v="61"/>
    <s v="1969-10-09"/>
    <n v="55.237402343353629"/>
    <s v="Human Resources Manager"/>
    <x v="7"/>
    <x v="1"/>
    <s v="N"/>
    <s v="Yes"/>
    <n v="17"/>
    <s v="23694 Leroy Place"/>
    <n v="4560"/>
    <x v="0"/>
    <s v="Australia"/>
    <n v="3"/>
    <n v="1.02"/>
    <n v="1.2749999999999999"/>
    <n v="1.59375"/>
    <n v="1.59375"/>
    <n v="341"/>
    <n v="0.99"/>
  </r>
  <r>
    <x v="333"/>
    <s v="Lethardy"/>
    <s v="Female"/>
    <x v="13"/>
    <s v="1968-12-11"/>
    <n v="56.064799603627606"/>
    <s v="Software Consultant"/>
    <x v="5"/>
    <x v="0"/>
    <s v="N"/>
    <s v="Yes"/>
    <n v="11"/>
    <s v="53 Memorial Street"/>
    <n v="3163"/>
    <x v="2"/>
    <s v="Australia"/>
    <n v="10"/>
    <n v="1.04"/>
    <n v="1.3"/>
    <n v="1.625"/>
    <n v="1.3812499999999999"/>
    <n v="341"/>
    <n v="0.99"/>
  </r>
  <r>
    <x v="206"/>
    <s v="Petrakov"/>
    <s v="Male"/>
    <x v="27"/>
    <s v="1951-11-27"/>
    <n v="73.116854398148149"/>
    <s v="Data Coordiator"/>
    <x v="5"/>
    <x v="1"/>
    <s v="N"/>
    <s v="No"/>
    <n v="10"/>
    <s v="691 Valley Edge Alley"/>
    <n v="4078"/>
    <x v="0"/>
    <s v="Australia"/>
    <n v="6"/>
    <n v="0.75"/>
    <n v="0.75"/>
    <n v="0.9375"/>
    <n v="0.9375"/>
    <n v="341"/>
    <n v="0.99"/>
  </r>
  <r>
    <x v="334"/>
    <s v="Saladin"/>
    <s v="Female"/>
    <x v="50"/>
    <s v="1939-12-22"/>
    <n v="85.056580425545405"/>
    <s v="VP Marketing"/>
    <x v="0"/>
    <x v="0"/>
    <s v="N"/>
    <s v="Yes"/>
    <n v="16"/>
    <s v="60073 Pankratz Pass"/>
    <n v="4075"/>
    <x v="0"/>
    <s v="Australia"/>
    <n v="10"/>
    <n v="0.41"/>
    <n v="0.51249999999999996"/>
    <n v="0.640625"/>
    <n v="0.54453125000000002"/>
    <n v="341"/>
    <n v="0.99"/>
  </r>
  <r>
    <x v="335"/>
    <s v="Van den Broek"/>
    <s v="Male"/>
    <x v="93"/>
    <s v="1964-09-28"/>
    <n v="60.270279055682394"/>
    <s v="Business Systems Development Analyst"/>
    <x v="0"/>
    <x v="1"/>
    <s v="N"/>
    <s v="Yes"/>
    <n v="13"/>
    <s v="8 Schlimgen Drive"/>
    <n v="4055"/>
    <x v="0"/>
    <s v="Australia"/>
    <n v="7"/>
    <n v="0.92"/>
    <n v="1.1500000000000001"/>
    <n v="1.1500000000000001"/>
    <n v="1.1500000000000001"/>
    <n v="345"/>
    <n v="0.98812500000000003"/>
  </r>
  <r>
    <x v="336"/>
    <s v="Minshall"/>
    <s v="Female"/>
    <x v="26"/>
    <s v="1952-04-15"/>
    <n v="72.733292754312529"/>
    <m/>
    <x v="5"/>
    <x v="0"/>
    <s v="N"/>
    <s v="Yes"/>
    <n v="7"/>
    <s v="0237 Mallard Place"/>
    <n v="2750"/>
    <x v="1"/>
    <s v="Australia"/>
    <n v="8"/>
    <n v="0.56999999999999995"/>
    <n v="0.71249999999999991"/>
    <n v="0.71249999999999991"/>
    <n v="0.60562499999999986"/>
    <n v="345"/>
    <n v="0.98812500000000003"/>
  </r>
  <r>
    <x v="337"/>
    <s v="Pollington"/>
    <s v="Female"/>
    <x v="98"/>
    <s v="1941-07-21"/>
    <n v="83.475758507737197"/>
    <s v="Associate Professor"/>
    <x v="1"/>
    <x v="0"/>
    <s v="N"/>
    <s v="Yes"/>
    <n v="7"/>
    <s v="69710 Northfield Center"/>
    <n v="2256"/>
    <x v="1"/>
    <s v="Australia"/>
    <n v="9"/>
    <n v="0.76"/>
    <n v="0.95"/>
    <n v="1.1875"/>
    <n v="1.0093749999999999"/>
    <n v="345"/>
    <n v="0.98812500000000003"/>
  </r>
  <r>
    <x v="338"/>
    <s v="Sturch"/>
    <s v="Male"/>
    <x v="50"/>
    <s v="1961-02-11"/>
    <n v="63.900416041983767"/>
    <s v="Software Consultant"/>
    <x v="2"/>
    <x v="2"/>
    <s v="N"/>
    <s v="Yes"/>
    <n v="17"/>
    <s v="1 Kinsman Crossing"/>
    <n v="4158"/>
    <x v="0"/>
    <s v="Australia"/>
    <n v="6"/>
    <n v="0.88"/>
    <n v="1.1000000000000001"/>
    <n v="1.1000000000000001"/>
    <n v="1.1000000000000001"/>
    <n v="345"/>
    <n v="0.98812500000000003"/>
  </r>
  <r>
    <x v="339"/>
    <s v="Kezar"/>
    <s v="Female"/>
    <x v="20"/>
    <s v="1953-08-08"/>
    <n v="71.41822426147894"/>
    <s v="Social Worker"/>
    <x v="7"/>
    <x v="0"/>
    <s v="N"/>
    <s v="No"/>
    <n v="5"/>
    <s v="40553 Rigney Avenue"/>
    <n v="2835"/>
    <x v="1"/>
    <s v="Australia"/>
    <n v="1"/>
    <n v="0.86"/>
    <n v="0.86"/>
    <n v="0.86"/>
    <n v="0.73099999999999998"/>
    <n v="349"/>
    <n v="0.98750000000000004"/>
  </r>
  <r>
    <x v="340"/>
    <s v="Stirland"/>
    <s v="Male"/>
    <x v="88"/>
    <s v="1981-05-26"/>
    <n v="43.601785904997463"/>
    <s v="Web Developer IV"/>
    <x v="0"/>
    <x v="2"/>
    <s v="N"/>
    <s v="No"/>
    <n v="12"/>
    <s v="48578 Farmco Park"/>
    <n v="3235"/>
    <x v="2"/>
    <s v="Australia"/>
    <n v="10"/>
    <n v="0.86"/>
    <n v="0.86"/>
    <n v="1.075"/>
    <n v="1.075"/>
    <n v="349"/>
    <n v="0.98750000000000004"/>
  </r>
  <r>
    <x v="341"/>
    <s v="Bromell"/>
    <s v="Male"/>
    <x v="64"/>
    <s v="1956-12-02"/>
    <n v="68.097676315956363"/>
    <s v="Assistant Manager"/>
    <x v="8"/>
    <x v="0"/>
    <s v="N"/>
    <s v="No"/>
    <n v="17"/>
    <s v="91634 Badeau Crossing"/>
    <n v="4556"/>
    <x v="0"/>
    <s v="Australia"/>
    <n v="8"/>
    <n v="1"/>
    <n v="1"/>
    <n v="1"/>
    <n v="0.85"/>
    <n v="349"/>
    <n v="0.98750000000000004"/>
  </r>
  <r>
    <x v="342"/>
    <s v="Bulloch"/>
    <s v="Female"/>
    <x v="41"/>
    <s v="1964-10-01"/>
    <n v="60.262059877917295"/>
    <m/>
    <x v="2"/>
    <x v="0"/>
    <s v="N"/>
    <s v="No"/>
    <n v="13"/>
    <s v="391 Old Shore Lane"/>
    <n v="2011"/>
    <x v="1"/>
    <s v="Australia"/>
    <n v="6"/>
    <n v="0.5"/>
    <n v="0.5"/>
    <n v="0.5"/>
    <n v="0.42499999999999999"/>
    <n v="349"/>
    <n v="0.98750000000000004"/>
  </r>
  <r>
    <x v="343"/>
    <s v="Ech"/>
    <s v="Female"/>
    <x v="7"/>
    <s v="1944-10-21"/>
    <n v="80.220963987189251"/>
    <s v="Environmental Specialist"/>
    <x v="9"/>
    <x v="0"/>
    <s v="N"/>
    <s v="Yes"/>
    <n v="17"/>
    <s v="28 Golf View Terrace"/>
    <n v="3101"/>
    <x v="2"/>
    <s v="Australia"/>
    <n v="10"/>
    <n v="0.52"/>
    <n v="0.65"/>
    <n v="0.8125"/>
    <n v="0.69062499999999993"/>
    <n v="349"/>
    <n v="0.98750000000000004"/>
  </r>
  <r>
    <x v="344"/>
    <s v="Tapenden"/>
    <s v="Male"/>
    <x v="25"/>
    <s v="1953-10-19"/>
    <n v="71.220963987506337"/>
    <s v="Pharmacist"/>
    <x v="7"/>
    <x v="1"/>
    <s v="N"/>
    <s v="Yes"/>
    <n v="12"/>
    <s v="0197 Sachs Avenue"/>
    <n v="2747"/>
    <x v="1"/>
    <s v="Australia"/>
    <n v="8"/>
    <n v="0.97"/>
    <n v="1.2124999999999999"/>
    <n v="1.2124999999999999"/>
    <n v="1.2124999999999999"/>
    <n v="349"/>
    <n v="0.98750000000000004"/>
  </r>
  <r>
    <x v="345"/>
    <s v="Garbott"/>
    <s v="Female"/>
    <x v="41"/>
    <s v="2002-02-27"/>
    <n v="22.829183165271438"/>
    <s v="Technical Writer"/>
    <x v="8"/>
    <x v="1"/>
    <s v="N"/>
    <s v="Yes"/>
    <n v="14"/>
    <s v="48297 Stuart Circle"/>
    <n v="3810"/>
    <x v="2"/>
    <s v="Australia"/>
    <n v="5"/>
    <n v="0.64"/>
    <n v="0.8"/>
    <n v="0.8"/>
    <n v="0.8"/>
    <n v="355"/>
    <n v="0.984375"/>
  </r>
  <r>
    <x v="346"/>
    <s v="Jakaway"/>
    <s v="Female"/>
    <x v="28"/>
    <s v="1980-07-30"/>
    <n v="44.423703713216646"/>
    <s v="Registered Nurse"/>
    <x v="7"/>
    <x v="1"/>
    <s v="N"/>
    <s v="No"/>
    <n v="10"/>
    <s v="67 Heath Circle"/>
    <n v="2290"/>
    <x v="1"/>
    <s v="Australia"/>
    <n v="8"/>
    <n v="1.03"/>
    <n v="1.03"/>
    <n v="1.03"/>
    <n v="1.03"/>
    <n v="356"/>
    <n v="0.98281249999999998"/>
  </r>
  <r>
    <x v="347"/>
    <s v="Goodyear"/>
    <s v="Female"/>
    <x v="65"/>
    <s v="1944-11-10"/>
    <n v="80.166169466958394"/>
    <s v="Human Resources Manager"/>
    <x v="7"/>
    <x v="0"/>
    <s v="N"/>
    <s v="Yes"/>
    <n v="11"/>
    <s v="3 Sheridan Lane"/>
    <n v="3075"/>
    <x v="2"/>
    <s v="Australia"/>
    <n v="7"/>
    <n v="0.41"/>
    <n v="0.51249999999999996"/>
    <n v="0.51249999999999996"/>
    <n v="0.43562499999999993"/>
    <n v="356"/>
    <n v="0.98281249999999998"/>
  </r>
  <r>
    <x v="22"/>
    <m/>
    <s v="Male"/>
    <x v="41"/>
    <s v="1971-01-11"/>
    <n v="53.979868097095377"/>
    <s v="Electrical Engineer"/>
    <x v="0"/>
    <x v="1"/>
    <s v="N"/>
    <s v="No"/>
    <n v="12"/>
    <s v="04 Oakridge Plaza"/>
    <n v="2075"/>
    <x v="1"/>
    <s v="Australia"/>
    <n v="11"/>
    <n v="0.52"/>
    <n v="0.52"/>
    <n v="0.65"/>
    <n v="0.65"/>
    <n v="358"/>
    <n v="0.98"/>
  </r>
  <r>
    <x v="348"/>
    <s v="Swatman"/>
    <s v="U"/>
    <x v="18"/>
    <m/>
    <n v="125.05932015157281"/>
    <s v="Assistant Media Planner"/>
    <x v="3"/>
    <x v="1"/>
    <s v="N"/>
    <s v="No"/>
    <n v="5"/>
    <s v="78 Clarendon Drive"/>
    <n v="4551"/>
    <x v="0"/>
    <s v="Australia"/>
    <n v="8"/>
    <n v="0.45"/>
    <n v="0.45"/>
    <n v="0.45"/>
    <n v="0.45"/>
    <n v="358"/>
    <n v="0.98"/>
  </r>
  <r>
    <x v="349"/>
    <s v="Clemonts"/>
    <s v="Male"/>
    <x v="85"/>
    <s v="1990-07-28"/>
    <n v="34.423703713216646"/>
    <s v="Media Manager IV"/>
    <x v="4"/>
    <x v="2"/>
    <s v="N"/>
    <s v="No"/>
    <n v="10"/>
    <s v="335 Cambridge Hill"/>
    <n v="3122"/>
    <x v="2"/>
    <s v="Australia"/>
    <n v="7"/>
    <n v="0.45"/>
    <n v="0.45"/>
    <n v="0.5625"/>
    <n v="0.5625"/>
    <n v="358"/>
    <n v="0.98"/>
  </r>
  <r>
    <x v="350"/>
    <s v="Andrejevic"/>
    <s v="U"/>
    <x v="26"/>
    <m/>
    <n v="125.05932015157281"/>
    <s v="Programmer II"/>
    <x v="5"/>
    <x v="0"/>
    <s v="N"/>
    <s v="Yes"/>
    <n v="11"/>
    <s v="5675 Burning Wood Trail"/>
    <n v="3030"/>
    <x v="2"/>
    <s v="Australia"/>
    <n v="7"/>
    <n v="0.64"/>
    <n v="0.8"/>
    <n v="0.8"/>
    <n v="0.68"/>
    <n v="361"/>
    <n v="0.97750000000000004"/>
  </r>
  <r>
    <x v="351"/>
    <s v="Grigolon"/>
    <s v="Male"/>
    <x v="89"/>
    <s v="1979-10-31"/>
    <n v="45.171648918696093"/>
    <s v="Senior Editor"/>
    <x v="6"/>
    <x v="0"/>
    <s v="N"/>
    <s v="No"/>
    <n v="12"/>
    <s v="4597 Marcy Point"/>
    <n v="2232"/>
    <x v="1"/>
    <s v="Australia"/>
    <n v="10"/>
    <n v="0.53"/>
    <n v="0.53"/>
    <n v="0.66250000000000009"/>
    <n v="0.5631250000000001"/>
    <n v="361"/>
    <n v="0.97750000000000004"/>
  </r>
  <r>
    <x v="352"/>
    <s v="Biner"/>
    <s v="Female"/>
    <x v="88"/>
    <s v="1997-12-26"/>
    <n v="27.004525631024862"/>
    <s v="Nurse Practicioner"/>
    <x v="2"/>
    <x v="0"/>
    <s v="N"/>
    <s v="Yes"/>
    <n v="10"/>
    <s v="9 Walton Way"/>
    <n v="2641"/>
    <x v="1"/>
    <s v="Australia"/>
    <n v="2"/>
    <n v="0.93"/>
    <n v="1.1625000000000001"/>
    <n v="1.1625000000000001"/>
    <n v="0.98812500000000003"/>
    <n v="361"/>
    <n v="0.97750000000000004"/>
  </r>
  <r>
    <x v="353"/>
    <s v="Elleyne"/>
    <s v="Male"/>
    <x v="74"/>
    <s v="1957-09-03"/>
    <n v="67.344251658422124"/>
    <s v="Technical Writer"/>
    <x v="2"/>
    <x v="0"/>
    <s v="N"/>
    <s v="No"/>
    <n v="13"/>
    <s v="27429 Dottie Plaza"/>
    <n v="3145"/>
    <x v="2"/>
    <s v="Australia"/>
    <n v="11"/>
    <n v="0.88"/>
    <n v="0.88"/>
    <n v="1.1000000000000001"/>
    <n v="0.93500000000000005"/>
    <n v="361"/>
    <n v="0.97750000000000004"/>
  </r>
  <r>
    <x v="354"/>
    <s v="Southers"/>
    <s v="Female"/>
    <x v="29"/>
    <s v="1999-11-08"/>
    <n v="25.136032480339932"/>
    <s v="Computer Systems Analyst II"/>
    <x v="2"/>
    <x v="0"/>
    <s v="N"/>
    <s v="Yes"/>
    <n v="15"/>
    <s v="42 Donald Hill"/>
    <n v="2323"/>
    <x v="1"/>
    <s v="Australia"/>
    <n v="4"/>
    <n v="1.01"/>
    <n v="1.2625"/>
    <n v="1.2625"/>
    <n v="1.0731249999999999"/>
    <n v="361"/>
    <n v="0.97750000000000004"/>
  </r>
  <r>
    <x v="355"/>
    <s v="Bourley"/>
    <s v="Male"/>
    <x v="12"/>
    <s v="1981-08-17"/>
    <n v="43.374388645040582"/>
    <m/>
    <x v="7"/>
    <x v="1"/>
    <s v="N"/>
    <s v="No"/>
    <n v="18"/>
    <s v="3 Hoepker Parkway"/>
    <n v="4152"/>
    <x v="0"/>
    <s v="Australia"/>
    <n v="10"/>
    <n v="0.62"/>
    <n v="0.62"/>
    <n v="0.77500000000000002"/>
    <n v="0.77500000000000002"/>
    <n v="366"/>
    <n v="0.97500000000000009"/>
  </r>
  <r>
    <x v="356"/>
    <s v="Tinwell"/>
    <s v="Female"/>
    <x v="27"/>
    <s v="1971-12-24"/>
    <n v="53.029183165271441"/>
    <s v="Business Systems Development Analyst"/>
    <x v="2"/>
    <x v="0"/>
    <s v="N"/>
    <s v="No"/>
    <n v="11"/>
    <s v="19561 Express Street"/>
    <n v="2777"/>
    <x v="1"/>
    <s v="Australia"/>
    <n v="8"/>
    <n v="1.08"/>
    <n v="1.08"/>
    <n v="1.35"/>
    <n v="1.1475"/>
    <n v="366"/>
    <n v="0.97500000000000009"/>
  </r>
  <r>
    <x v="357"/>
    <s v="Woodroof"/>
    <s v="Male"/>
    <x v="64"/>
    <s v="1959-06-13"/>
    <n v="65.568909192985785"/>
    <s v="Paralegal"/>
    <x v="2"/>
    <x v="2"/>
    <s v="N"/>
    <s v="Yes"/>
    <n v="9"/>
    <s v="41 Kropf Road"/>
    <n v="3175"/>
    <x v="2"/>
    <s v="Australia"/>
    <n v="7"/>
    <n v="0.4"/>
    <n v="0.5"/>
    <n v="0.5"/>
    <n v="0.5"/>
    <n v="366"/>
    <n v="0.97500000000000009"/>
  </r>
  <r>
    <x v="358"/>
    <s v="MacConnulty"/>
    <s v="Female"/>
    <x v="80"/>
    <s v="1957-10-01"/>
    <n v="67.267539329654994"/>
    <s v="Recruiting Manager"/>
    <x v="8"/>
    <x v="0"/>
    <s v="N"/>
    <s v="Yes"/>
    <n v="20"/>
    <s v="0516 Fremont Point"/>
    <n v="2026"/>
    <x v="1"/>
    <s v="Australia"/>
    <n v="9"/>
    <n v="0.44"/>
    <n v="0.55000000000000004"/>
    <n v="0.6875"/>
    <n v="0.58437499999999998"/>
    <n v="366"/>
    <n v="0.97500000000000009"/>
  </r>
  <r>
    <x v="359"/>
    <s v="Fontelles"/>
    <s v="Male"/>
    <x v="8"/>
    <s v="1994-10-21"/>
    <n v="30.188087274860479"/>
    <s v="Help Desk Technician"/>
    <x v="5"/>
    <x v="2"/>
    <s v="N"/>
    <s v="No"/>
    <n v="4"/>
    <s v="7872 South Junction"/>
    <n v="3197"/>
    <x v="2"/>
    <s v="Australia"/>
    <n v="4"/>
    <n v="0.74"/>
    <n v="0.74"/>
    <n v="0.74"/>
    <n v="0.74"/>
    <n v="370"/>
    <n v="0.97"/>
  </r>
  <r>
    <x v="360"/>
    <s v="Hazart"/>
    <s v="Female"/>
    <x v="71"/>
    <d v="1978-08-02T00:00:00"/>
    <n v="46.418224261161846"/>
    <s v="Help Desk Technician"/>
    <x v="8"/>
    <x v="0"/>
    <s v="N"/>
    <s v="No"/>
    <n v="11"/>
    <s v="81 Donald Parkway"/>
    <n v="4218"/>
    <x v="0"/>
    <s v="Australia"/>
    <n v="11"/>
    <n v="0.99"/>
    <n v="0.99"/>
    <n v="1.2375"/>
    <n v="1.0518750000000001"/>
    <n v="371"/>
    <n v="0.96875"/>
  </r>
  <r>
    <x v="361"/>
    <s v="Emloch"/>
    <s v="Male"/>
    <x v="65"/>
    <s v="1963-08-20"/>
    <n v="61.379868097095382"/>
    <s v="Food Chemist"/>
    <x v="7"/>
    <x v="0"/>
    <s v="N"/>
    <s v="Yes"/>
    <n v="6"/>
    <s v="105 Carpenter Court"/>
    <n v="2220"/>
    <x v="1"/>
    <s v="Australia"/>
    <n v="9"/>
    <n v="0.95"/>
    <n v="1.1875"/>
    <n v="1.484375"/>
    <n v="1.26171875"/>
    <n v="372"/>
    <n v="0.96687499999999993"/>
  </r>
  <r>
    <x v="362"/>
    <s v="Summerly"/>
    <s v="Male"/>
    <x v="81"/>
    <s v="1974-07-05"/>
    <n v="50.497676315956369"/>
    <s v="Librarian"/>
    <x v="3"/>
    <x v="0"/>
    <s v="N"/>
    <s v="No"/>
    <n v="9"/>
    <s v="58231 Tomscot Plaza"/>
    <n v="2209"/>
    <x v="1"/>
    <s v="Australia"/>
    <n v="10"/>
    <n v="0.42"/>
    <n v="0.42"/>
    <n v="0.52500000000000002"/>
    <n v="0.44624999999999998"/>
    <n v="372"/>
    <n v="0.96687499999999993"/>
  </r>
  <r>
    <x v="363"/>
    <s v="Rabat"/>
    <s v="Male"/>
    <x v="51"/>
    <s v="1975-08-04"/>
    <n v="49.415484535134453"/>
    <s v="Web Designer I"/>
    <x v="2"/>
    <x v="1"/>
    <s v="N"/>
    <s v="No"/>
    <n v="11"/>
    <s v="3 Loeprich Point"/>
    <n v="3204"/>
    <x v="2"/>
    <s v="Australia"/>
    <n v="11"/>
    <n v="0.95"/>
    <n v="0.95"/>
    <n v="1.1875"/>
    <n v="1.1875"/>
    <n v="372"/>
    <n v="0.96687499999999993"/>
  </r>
  <r>
    <x v="364"/>
    <s v="McAmish"/>
    <s v="U"/>
    <x v="73"/>
    <m/>
    <n v="125.05932015188991"/>
    <s v="Structural Analysis Engineer"/>
    <x v="5"/>
    <x v="0"/>
    <s v="N"/>
    <s v="No"/>
    <n v="15"/>
    <s v="5773 Acker Way"/>
    <n v="4207"/>
    <x v="0"/>
    <s v="Australia"/>
    <n v="6"/>
    <n v="0.8"/>
    <n v="0.8"/>
    <n v="0.8"/>
    <n v="0.68"/>
    <n v="375"/>
    <n v="0.96"/>
  </r>
  <r>
    <x v="365"/>
    <s v="Jermy"/>
    <s v="Male"/>
    <x v="89"/>
    <s v="1960-09-12"/>
    <n v="64.316854398148152"/>
    <s v="Director of Sales"/>
    <x v="8"/>
    <x v="2"/>
    <s v="N"/>
    <s v="Yes"/>
    <n v="20"/>
    <s v="540 Katie Street"/>
    <n v="4128"/>
    <x v="0"/>
    <s v="Australia"/>
    <n v="8"/>
    <n v="0.59"/>
    <n v="0.73749999999999993"/>
    <n v="0.73749999999999993"/>
    <n v="0.73749999999999993"/>
    <n v="375"/>
    <n v="0.96"/>
  </r>
  <r>
    <x v="366"/>
    <s v="Gorini"/>
    <s v="Male"/>
    <x v="12"/>
    <d v="1974-11-09T00:00:00"/>
    <d v="1900-02-18T03:35:37"/>
    <m/>
    <x v="5"/>
    <x v="2"/>
    <s v="N"/>
    <s v="No"/>
    <n v="10"/>
    <s v="9495 Jenna Way"/>
    <n v="4600"/>
    <x v="0"/>
    <s v="Australia"/>
    <n v="2"/>
    <n v="0.78"/>
    <n v="0.78"/>
    <n v="0.78"/>
    <n v="0.78"/>
    <n v="375"/>
    <n v="0.96"/>
  </r>
  <r>
    <x v="367"/>
    <s v="Brattan"/>
    <s v="Female"/>
    <x v="94"/>
    <s v="1986-12-03"/>
    <n v="38.075758507737191"/>
    <s v="Human Resources Assistant I"/>
    <x v="2"/>
    <x v="2"/>
    <s v="N"/>
    <s v="No"/>
    <n v="2"/>
    <s v="66 Ruskin Parkway"/>
    <n v="3579"/>
    <x v="2"/>
    <s v="Australia"/>
    <n v="1"/>
    <n v="0.88"/>
    <n v="0.88"/>
    <n v="1.1000000000000001"/>
    <n v="1.1000000000000001"/>
    <n v="378"/>
    <n v="0.95624999999999993"/>
  </r>
  <r>
    <x v="368"/>
    <s v="Branton"/>
    <s v="Female"/>
    <x v="4"/>
    <s v="1974-06-24"/>
    <n v="50.527813302257741"/>
    <s v="Nuclear Power Engineer"/>
    <x v="0"/>
    <x v="1"/>
    <s v="N"/>
    <s v="No"/>
    <n v="14"/>
    <s v="9736 Mitchell Pass"/>
    <n v="3199"/>
    <x v="2"/>
    <s v="Australia"/>
    <n v="6"/>
    <n v="0.45"/>
    <n v="0.45"/>
    <n v="0.45"/>
    <n v="0.45"/>
    <n v="378"/>
    <n v="0.95624999999999993"/>
  </r>
  <r>
    <x v="205"/>
    <s v="Mc-Kerley"/>
    <s v="Female"/>
    <x v="82"/>
    <s v="1942-01-23"/>
    <n v="82.966169466641304"/>
    <s v="Data Coordiator"/>
    <x v="2"/>
    <x v="0"/>
    <s v="N"/>
    <s v="Yes"/>
    <n v="16"/>
    <s v="9 Springview Terrace"/>
    <n v="4068"/>
    <x v="0"/>
    <s v="Australia"/>
    <n v="5"/>
    <n v="1.0900000000000001"/>
    <n v="1.3625"/>
    <n v="1.3625"/>
    <n v="1.1581250000000001"/>
    <n v="378"/>
    <n v="0.95624999999999993"/>
  </r>
  <r>
    <x v="369"/>
    <s v="Toopin"/>
    <s v="Female"/>
    <x v="89"/>
    <s v="1963-01-14"/>
    <n v="61.97712837075089"/>
    <s v="Junior Executive"/>
    <x v="0"/>
    <x v="0"/>
    <s v="N"/>
    <s v="No"/>
    <n v="12"/>
    <s v="1914 Oakridge Place"/>
    <n v="2456"/>
    <x v="1"/>
    <s v="Australia"/>
    <n v="6"/>
    <n v="0.91"/>
    <n v="0.91"/>
    <n v="0.91"/>
    <n v="0.77349999999999997"/>
    <n v="378"/>
    <n v="0.95624999999999993"/>
  </r>
  <r>
    <x v="370"/>
    <s v="Mangion"/>
    <s v="Female"/>
    <x v="81"/>
    <s v="1996-01-24"/>
    <n v="28.927813302257739"/>
    <s v="VP Product Management"/>
    <x v="2"/>
    <x v="1"/>
    <s v="N"/>
    <s v="Yes"/>
    <n v="2"/>
    <s v="179 Anzinger Center"/>
    <n v="2230"/>
    <x v="1"/>
    <s v="Australia"/>
    <n v="12"/>
    <n v="0.56000000000000005"/>
    <n v="0.70000000000000007"/>
    <n v="0.87500000000000011"/>
    <n v="0.87500000000000011"/>
    <n v="382"/>
    <n v="0.95"/>
  </r>
  <r>
    <x v="359"/>
    <s v="Strudwick"/>
    <s v="Male"/>
    <x v="40"/>
    <s v="1964-01-31"/>
    <n v="60.930553028285139"/>
    <s v="Data Coordiator"/>
    <x v="7"/>
    <x v="0"/>
    <s v="N"/>
    <s v="Yes"/>
    <n v="8"/>
    <s v="62 Melrose Court"/>
    <n v="2211"/>
    <x v="1"/>
    <s v="Australia"/>
    <n v="10"/>
    <n v="0.84"/>
    <n v="1.05"/>
    <n v="1.3125"/>
    <n v="1.1156249999999999"/>
    <n v="382"/>
    <n v="0.95"/>
  </r>
  <r>
    <x v="371"/>
    <s v="Dillet"/>
    <s v="Female"/>
    <x v="18"/>
    <s v="1944-10-05"/>
    <n v="80.264799603627608"/>
    <s v="Product Engineer"/>
    <x v="3"/>
    <x v="1"/>
    <s v="N"/>
    <s v="No"/>
    <n v="17"/>
    <s v="84650 Novick Point"/>
    <n v="2261"/>
    <x v="1"/>
    <s v="Australia"/>
    <n v="7"/>
    <n v="0.85"/>
    <n v="0.85"/>
    <n v="0.85"/>
    <n v="0.85"/>
    <n v="382"/>
    <n v="0.95"/>
  </r>
  <r>
    <x v="372"/>
    <s v="Heaven"/>
    <s v="Male"/>
    <x v="52"/>
    <s v="1995-05-18"/>
    <n v="29.615484535134453"/>
    <s v="Staff Scientist"/>
    <x v="2"/>
    <x v="1"/>
    <s v="N"/>
    <s v="Yes"/>
    <n v="9"/>
    <s v="5 Hoard Parkway"/>
    <n v="3754"/>
    <x v="2"/>
    <s v="Australia"/>
    <n v="6"/>
    <n v="0.85"/>
    <n v="1.0625"/>
    <n v="1.328125"/>
    <n v="1.328125"/>
    <n v="382"/>
    <n v="0.95"/>
  </r>
  <r>
    <x v="373"/>
    <s v="Buckenhill"/>
    <s v="Male"/>
    <x v="91"/>
    <s v="1954-06-14"/>
    <n v="70.568909192668698"/>
    <s v="Help Desk Operator"/>
    <x v="0"/>
    <x v="2"/>
    <s v="N"/>
    <s v="Yes"/>
    <n v="9"/>
    <s v="376 Talmadge Street"/>
    <n v="4124"/>
    <x v="0"/>
    <s v="Australia"/>
    <n v="7"/>
    <n v="0.81"/>
    <n v="1.0125000000000002"/>
    <n v="1.0125000000000002"/>
    <n v="1.0125000000000002"/>
    <n v="386"/>
    <n v="0.94562500000000005"/>
  </r>
  <r>
    <x v="374"/>
    <s v="Kemston"/>
    <s v="Female"/>
    <x v="20"/>
    <s v="1961-09-29"/>
    <n v="63.270279055682394"/>
    <m/>
    <x v="7"/>
    <x v="0"/>
    <s v="N"/>
    <s v="No"/>
    <n v="13"/>
    <s v="5979 Green Ridge Way"/>
    <n v="2767"/>
    <x v="1"/>
    <s v="Australia"/>
    <n v="8"/>
    <n v="1.08"/>
    <n v="1.08"/>
    <n v="1.08"/>
    <n v="0.91800000000000004"/>
    <n v="386"/>
    <n v="0.94562500000000005"/>
  </r>
  <r>
    <x v="375"/>
    <s v="Ducker"/>
    <s v="Female"/>
    <x v="56"/>
    <s v="1973-08-25"/>
    <n v="51.35795028855911"/>
    <s v="Account Executive"/>
    <x v="8"/>
    <x v="1"/>
    <s v="N"/>
    <s v="Yes"/>
    <n v="8"/>
    <s v="2972 Holy Cross Crossing"/>
    <n v="3153"/>
    <x v="2"/>
    <s v="Australia"/>
    <n v="5"/>
    <n v="0.91"/>
    <n v="1.1375"/>
    <n v="1.1375"/>
    <n v="1.1375"/>
    <n v="386"/>
    <n v="0.94562500000000005"/>
  </r>
  <r>
    <x v="376"/>
    <s v="Offill"/>
    <s v="Male"/>
    <x v="47"/>
    <s v="1993-03-02"/>
    <n v="31.826443439244041"/>
    <s v="Structural Engineer"/>
    <x v="6"/>
    <x v="1"/>
    <s v="N"/>
    <s v="No"/>
    <n v="5"/>
    <s v="89 Riverside Court"/>
    <n v="4740"/>
    <x v="0"/>
    <s v="Australia"/>
    <n v="3"/>
    <n v="0.9"/>
    <n v="0.9"/>
    <n v="0.9"/>
    <n v="0.9"/>
    <n v="386"/>
    <n v="0.94562500000000005"/>
  </r>
  <r>
    <x v="377"/>
    <s v="Sarath"/>
    <s v="Female"/>
    <x v="46"/>
    <s v="1948-06-30"/>
    <n v="76.527813302257741"/>
    <s v="Quality Control Specialist"/>
    <x v="8"/>
    <x v="0"/>
    <s v="N"/>
    <s v="No"/>
    <n v="22"/>
    <s v="540 Forest Run Plaza"/>
    <n v="2168"/>
    <x v="1"/>
    <s v="Australia"/>
    <n v="7"/>
    <n v="0.4"/>
    <n v="0.4"/>
    <n v="0.4"/>
    <n v="0.34"/>
    <n v="386"/>
    <n v="0.94562500000000005"/>
  </r>
  <r>
    <x v="378"/>
    <s v="Raatz"/>
    <s v="Female"/>
    <x v="62"/>
    <d v="1979-02-26T00:00:00"/>
    <n v="45.848361247463217"/>
    <s v="Chief Design Engineer"/>
    <x v="8"/>
    <x v="2"/>
    <s v="N"/>
    <s v="No"/>
    <n v="21"/>
    <s v="817 Bunker Hill Place"/>
    <n v="3977"/>
    <x v="2"/>
    <s v="Australia"/>
    <n v="6"/>
    <n v="0.61"/>
    <n v="0.61"/>
    <n v="0.61"/>
    <n v="0.61"/>
    <n v="386"/>
    <n v="0.94562500000000005"/>
  </r>
  <r>
    <x v="379"/>
    <s v="Windmill"/>
    <s v="Female"/>
    <x v="79"/>
    <s v="1939-08-28"/>
    <n v="85.374388645040582"/>
    <s v="Senior Editor"/>
    <x v="0"/>
    <x v="1"/>
    <s v="N"/>
    <s v="No"/>
    <n v="10"/>
    <s v="4669 Troy Place"/>
    <n v="2207"/>
    <x v="1"/>
    <s v="Australia"/>
    <n v="10"/>
    <n v="0.59"/>
    <n v="0.59"/>
    <n v="0.73749999999999993"/>
    <n v="0.73749999999999993"/>
    <n v="386"/>
    <n v="0.94562500000000005"/>
  </r>
  <r>
    <x v="380"/>
    <s v="Stockport"/>
    <s v="Male"/>
    <x v="55"/>
    <s v="1982-12-10"/>
    <n v="42.059320151572805"/>
    <s v="Data Coordiator"/>
    <x v="4"/>
    <x v="0"/>
    <s v="N"/>
    <s v="Yes"/>
    <n v="6"/>
    <s v="02 Roth Drive"/>
    <n v="2022"/>
    <x v="1"/>
    <s v="Australia"/>
    <n v="11"/>
    <n v="0.79"/>
    <n v="0.98750000000000004"/>
    <n v="1.234375"/>
    <n v="1.0492187499999999"/>
    <n v="386"/>
    <n v="0.94562500000000005"/>
  </r>
  <r>
    <x v="381"/>
    <s v="Wackett"/>
    <s v="Male"/>
    <x v="2"/>
    <s v="1950-04-26"/>
    <n v="74.705895494355659"/>
    <s v="Quality Engineer"/>
    <x v="2"/>
    <x v="0"/>
    <s v="N"/>
    <s v="No"/>
    <n v="19"/>
    <s v="7 Northridge Court"/>
    <n v="3192"/>
    <x v="2"/>
    <s v="Australia"/>
    <n v="9"/>
    <n v="0.47"/>
    <n v="0.47"/>
    <n v="0.58749999999999991"/>
    <n v="0.4993749999999999"/>
    <n v="386"/>
    <n v="0.94562500000000005"/>
  </r>
  <r>
    <x v="382"/>
    <s v="Eastes"/>
    <s v="Male"/>
    <x v="7"/>
    <s v="1990-05-20"/>
    <n v="34.612744809107056"/>
    <m/>
    <x v="0"/>
    <x v="0"/>
    <s v="N"/>
    <s v="Yes"/>
    <n v="5"/>
    <s v="5735 Starling Plaza"/>
    <n v="3056"/>
    <x v="2"/>
    <s v="Australia"/>
    <n v="9"/>
    <n v="0.73"/>
    <n v="0.91249999999999998"/>
    <n v="1.140625"/>
    <n v="0.96953124999999996"/>
    <n v="395"/>
    <n v="0.94"/>
  </r>
  <r>
    <x v="383"/>
    <s v="Bausor"/>
    <s v="Female"/>
    <x v="34"/>
    <s v="1961-12-22"/>
    <n v="63.040142069381027"/>
    <s v="Assistant Media Planner"/>
    <x v="3"/>
    <x v="0"/>
    <s v="N"/>
    <s v="Yes"/>
    <n v="9"/>
    <s v="97 Transport Plaza"/>
    <n v="2097"/>
    <x v="1"/>
    <s v="Australia"/>
    <n v="12"/>
    <n v="0.4"/>
    <n v="0.5"/>
    <n v="0.625"/>
    <n v="0.53125"/>
    <n v="396"/>
    <n v="0.9375"/>
  </r>
  <r>
    <x v="384"/>
    <s v="Fawdrie"/>
    <s v="Female"/>
    <x v="73"/>
    <s v="2002-01-17"/>
    <n v="22.941511932394725"/>
    <s v="VP Sales"/>
    <x v="7"/>
    <x v="0"/>
    <s v="N"/>
    <s v="Yes"/>
    <n v="4"/>
    <s v="67183 Anniversary Parkway"/>
    <n v="4211"/>
    <x v="0"/>
    <s v="Australia"/>
    <n v="3"/>
    <n v="0.77"/>
    <n v="0.96250000000000002"/>
    <n v="0.96250000000000002"/>
    <n v="0.81812499999999999"/>
    <n v="396"/>
    <n v="0.9375"/>
  </r>
  <r>
    <x v="385"/>
    <s v="Anselm"/>
    <s v="Female"/>
    <x v="27"/>
    <s v="1961-01-05"/>
    <n v="64.001785905314563"/>
    <m/>
    <x v="3"/>
    <x v="2"/>
    <s v="N"/>
    <s v="Yes"/>
    <n v="15"/>
    <s v="2 Emmet Parkway"/>
    <n v="4342"/>
    <x v="0"/>
    <s v="Australia"/>
    <n v="5"/>
    <n v="0.95"/>
    <n v="1.1875"/>
    <n v="1.484375"/>
    <n v="1.484375"/>
    <n v="396"/>
    <n v="0.9375"/>
  </r>
  <r>
    <x v="386"/>
    <s v="Eastment"/>
    <s v="Male"/>
    <x v="51"/>
    <s v="1942-08-09"/>
    <n v="82.423703713216639"/>
    <s v="Environmental Specialist"/>
    <x v="7"/>
    <x v="0"/>
    <s v="N"/>
    <s v="Yes"/>
    <n v="21"/>
    <s v="61926 Tomscot Hill"/>
    <n v="2019"/>
    <x v="1"/>
    <s v="Australia"/>
    <n v="8"/>
    <n v="0.61"/>
    <n v="0.76249999999999996"/>
    <n v="0.76249999999999996"/>
    <n v="0.64812499999999995"/>
    <n v="396"/>
    <n v="0.9375"/>
  </r>
  <r>
    <x v="387"/>
    <s v="Glowacz"/>
    <s v="Male"/>
    <x v="9"/>
    <s v="1979-03-24"/>
    <n v="45.777128370750887"/>
    <s v="Financial Advisor"/>
    <x v="2"/>
    <x v="1"/>
    <s v="N"/>
    <s v="No"/>
    <n v="18"/>
    <s v="07 Susan Lane"/>
    <n v="2232"/>
    <x v="1"/>
    <s v="Australia"/>
    <n v="10"/>
    <n v="0.87"/>
    <n v="0.87"/>
    <n v="1.0874999999999999"/>
    <n v="1.0874999999999999"/>
    <n v="396"/>
    <n v="0.9375"/>
  </r>
  <r>
    <x v="388"/>
    <s v="Ibbeson"/>
    <s v="Male"/>
    <x v="57"/>
    <s v="1976-11-04"/>
    <n v="48.160690014903601"/>
    <s v="Software Consultant"/>
    <x v="5"/>
    <x v="0"/>
    <s v="N"/>
    <s v="No"/>
    <n v="12"/>
    <s v="43094 Kedzie Pass"/>
    <n v="2487"/>
    <x v="1"/>
    <s v="Australia"/>
    <n v="5"/>
    <n v="0.81"/>
    <n v="0.81"/>
    <n v="0.81"/>
    <n v="0.6885"/>
    <n v="401"/>
    <n v="0.93500000000000005"/>
  </r>
  <r>
    <x v="389"/>
    <s v="Langworthy"/>
    <s v="Female"/>
    <x v="63"/>
    <s v="1967-01-20"/>
    <n v="57.957950288559111"/>
    <s v="Senior Financial Analyst"/>
    <x v="2"/>
    <x v="0"/>
    <s v="N"/>
    <s v="Yes"/>
    <n v="13"/>
    <s v="678 Lyons Trail"/>
    <n v="3130"/>
    <x v="2"/>
    <s v="Australia"/>
    <n v="10"/>
    <n v="0.59"/>
    <n v="0.73749999999999993"/>
    <n v="0.92187499999999989"/>
    <n v="0.78359374999999987"/>
    <n v="401"/>
    <n v="0.93500000000000005"/>
  </r>
  <r>
    <x v="390"/>
    <s v="Bargh"/>
    <s v="Male"/>
    <x v="66"/>
    <s v="1955-02-13"/>
    <n v="69.900416042300861"/>
    <s v="Analyst Programmer"/>
    <x v="8"/>
    <x v="0"/>
    <s v="N"/>
    <s v="Yes"/>
    <n v="13"/>
    <s v="1832 Burning Wood Place"/>
    <n v="3201"/>
    <x v="2"/>
    <s v="Australia"/>
    <n v="7"/>
    <n v="0.94"/>
    <n v="1.1749999999999998"/>
    <n v="1.1749999999999998"/>
    <n v="0.9987499999999998"/>
    <n v="401"/>
    <n v="0.93500000000000005"/>
  </r>
  <r>
    <x v="391"/>
    <s v="Doel"/>
    <s v="Male"/>
    <x v="97"/>
    <d v="1978-01-21T00:00:00"/>
    <n v="46.946991384449518"/>
    <s v="Cost Accountant"/>
    <x v="2"/>
    <x v="1"/>
    <s v="N"/>
    <s v="Yes"/>
    <n v="17"/>
    <s v="5642 Debs Terrace"/>
    <n v="2223"/>
    <x v="1"/>
    <s v="Australia"/>
    <n v="11"/>
    <n v="0.41"/>
    <n v="0.51249999999999996"/>
    <n v="0.640625"/>
    <n v="0.640625"/>
    <n v="401"/>
    <n v="0.93500000000000005"/>
  </r>
  <r>
    <x v="392"/>
    <s v="Huckleby"/>
    <s v="Female"/>
    <x v="88"/>
    <s v="1977-09-10"/>
    <n v="47.311374946093359"/>
    <s v="Help Desk Operator"/>
    <x v="0"/>
    <x v="2"/>
    <s v="N"/>
    <s v="Yes"/>
    <n v="16"/>
    <s v="73 Riverside Trail"/>
    <n v="3777"/>
    <x v="2"/>
    <s v="Australia"/>
    <n v="7"/>
    <n v="1.02"/>
    <n v="1.2749999999999999"/>
    <n v="1.2749999999999999"/>
    <n v="1.2749999999999999"/>
    <n v="405"/>
    <n v="0.93"/>
  </r>
  <r>
    <x v="393"/>
    <s v="Kiggel"/>
    <s v="Female"/>
    <x v="23"/>
    <s v="1980-08-15"/>
    <n v="44.379868096778289"/>
    <m/>
    <x v="2"/>
    <x v="0"/>
    <s v="N"/>
    <s v="Yes"/>
    <n v="13"/>
    <s v="05 Everett Trail"/>
    <n v="2114"/>
    <x v="1"/>
    <s v="Australia"/>
    <n v="11"/>
    <n v="0.59"/>
    <n v="0.73749999999999993"/>
    <n v="0.92187499999999989"/>
    <n v="0.78359374999999987"/>
    <n v="405"/>
    <n v="0.93"/>
  </r>
  <r>
    <x v="394"/>
    <s v="Brimilcome"/>
    <s v="Male"/>
    <x v="67"/>
    <s v="1938-11-29"/>
    <n v="86.119594124175549"/>
    <s v="Graphic Designer"/>
    <x v="7"/>
    <x v="0"/>
    <s v="N"/>
    <s v="No"/>
    <n v="19"/>
    <s v="082 Welch Lane"/>
    <n v="2089"/>
    <x v="1"/>
    <s v="Australia"/>
    <n v="11"/>
    <n v="1.04"/>
    <n v="1.04"/>
    <n v="1.3"/>
    <n v="1.105"/>
    <n v="405"/>
    <n v="0.93"/>
  </r>
  <r>
    <x v="43"/>
    <s v="Beretta"/>
    <s v="Female"/>
    <x v="35"/>
    <s v="1996-02-29"/>
    <n v="28.829183165271438"/>
    <s v="Programmer III"/>
    <x v="7"/>
    <x v="2"/>
    <s v="N"/>
    <s v="No"/>
    <n v="12"/>
    <s v="72 Mccormick Circle"/>
    <n v="3023"/>
    <x v="2"/>
    <s v="Australia"/>
    <n v="7"/>
    <n v="0.62"/>
    <n v="0.62"/>
    <n v="0.62"/>
    <n v="0.62"/>
    <n v="408"/>
    <n v="0.9296875"/>
  </r>
  <r>
    <x v="395"/>
    <s v="Odlin"/>
    <s v="Female"/>
    <x v="46"/>
    <s v="1983-03-08"/>
    <n v="41.818224261161852"/>
    <s v="Social Worker"/>
    <x v="7"/>
    <x v="2"/>
    <s v="N"/>
    <s v="No"/>
    <n v="10"/>
    <s v="15669 Arizona Trail"/>
    <n v="3194"/>
    <x v="2"/>
    <s v="Australia"/>
    <n v="10"/>
    <n v="0.95"/>
    <n v="0.95"/>
    <n v="1.1875"/>
    <n v="1.1875"/>
    <n v="409"/>
    <n v="0.92500000000000004"/>
  </r>
  <r>
    <x v="396"/>
    <s v="Erett"/>
    <s v="Female"/>
    <x v="56"/>
    <s v="1957-12-05"/>
    <n v="67.089457137874177"/>
    <s v="Speech Pathologist"/>
    <x v="8"/>
    <x v="1"/>
    <s v="N"/>
    <s v="No"/>
    <n v="18"/>
    <s v="79 Armistice Parkway"/>
    <n v="2117"/>
    <x v="1"/>
    <s v="Australia"/>
    <n v="7"/>
    <n v="0.75"/>
    <n v="0.75"/>
    <n v="0.75"/>
    <n v="0.75"/>
    <n v="409"/>
    <n v="0.92500000000000004"/>
  </r>
  <r>
    <x v="16"/>
    <s v="Copins"/>
    <s v="Female"/>
    <x v="94"/>
    <s v="1946-03-15"/>
    <n v="78.823703713216645"/>
    <m/>
    <x v="8"/>
    <x v="0"/>
    <s v="N"/>
    <s v="Yes"/>
    <n v="21"/>
    <s v="330 Melby Terrace"/>
    <n v="2259"/>
    <x v="1"/>
    <s v="Australia"/>
    <n v="8"/>
    <n v="0.69"/>
    <n v="0.86249999999999993"/>
    <n v="1.078125"/>
    <n v="0.91640624999999998"/>
    <n v="409"/>
    <n v="0.92500000000000004"/>
  </r>
  <r>
    <x v="397"/>
    <s v="Terlinden"/>
    <s v="Male"/>
    <x v="27"/>
    <s v="1995-12-09"/>
    <n v="29.053840699835106"/>
    <s v="Nuclear Power Engineer"/>
    <x v="0"/>
    <x v="0"/>
    <s v="N"/>
    <s v="No"/>
    <n v="14"/>
    <s v="2637 Monument Trail"/>
    <n v="3106"/>
    <x v="2"/>
    <s v="Australia"/>
    <n v="11"/>
    <n v="0.57999999999999996"/>
    <n v="0.57999999999999996"/>
    <n v="0.72499999999999998"/>
    <n v="0.61624999999999996"/>
    <n v="409"/>
    <n v="0.92500000000000004"/>
  </r>
  <r>
    <x v="398"/>
    <s v="Dullard"/>
    <s v="Male"/>
    <x v="18"/>
    <s v="1954-07-18"/>
    <n v="70.475758507737197"/>
    <s v="Civil Engineer"/>
    <x v="0"/>
    <x v="0"/>
    <s v="N"/>
    <s v="No"/>
    <n v="17"/>
    <s v="37919 Old Gate Park"/>
    <n v="2163"/>
    <x v="1"/>
    <s v="Australia"/>
    <n v="8"/>
    <n v="0.44"/>
    <n v="0.44"/>
    <n v="0.44"/>
    <n v="0.374"/>
    <n v="409"/>
    <n v="0.92500000000000004"/>
  </r>
  <r>
    <x v="399"/>
    <s v="Haruard"/>
    <s v="Female"/>
    <x v="11"/>
    <s v="1958-08-28"/>
    <n v="66.36069001458651"/>
    <s v="Health Coach IV"/>
    <x v="7"/>
    <x v="2"/>
    <s v="N"/>
    <s v="No"/>
    <n v="11"/>
    <s v="00 Judy Terrace"/>
    <n v="2035"/>
    <x v="1"/>
    <s v="Australia"/>
    <n v="12"/>
    <n v="0.75"/>
    <n v="0.75"/>
    <n v="0.9375"/>
    <n v="0.9375"/>
    <n v="414"/>
    <n v="0.92437499999999995"/>
  </r>
  <r>
    <x v="223"/>
    <s v="Meach"/>
    <s v="Male"/>
    <x v="70"/>
    <s v="1938-09-10"/>
    <n v="86.338772206367324"/>
    <m/>
    <x v="0"/>
    <x v="0"/>
    <s v="N"/>
    <s v="No"/>
    <n v="9"/>
    <s v="79 Armistice Junction"/>
    <n v="2765"/>
    <x v="1"/>
    <s v="Australia"/>
    <n v="9"/>
    <n v="0.71"/>
    <n v="0.71"/>
    <n v="0.88749999999999996"/>
    <n v="0.75437499999999991"/>
    <n v="415"/>
    <n v="0.92187499999999989"/>
  </r>
  <r>
    <x v="300"/>
    <s v="Shardlow"/>
    <s v="Male"/>
    <x v="71"/>
    <s v="1963-10-15"/>
    <n v="61.226443439244044"/>
    <s v="Data Coordiator"/>
    <x v="9"/>
    <x v="0"/>
    <s v="N"/>
    <s v="Yes"/>
    <n v="15"/>
    <s v="7 Clemons Circle"/>
    <n v="4350"/>
    <x v="0"/>
    <s v="Australia"/>
    <n v="2"/>
    <n v="0.71"/>
    <n v="0.88749999999999996"/>
    <n v="0.88749999999999996"/>
    <n v="0.75437499999999991"/>
    <n v="415"/>
    <n v="0.92187499999999989"/>
  </r>
  <r>
    <x v="400"/>
    <s v="Varnham"/>
    <s v="Male"/>
    <x v="71"/>
    <s v="1953-05-17"/>
    <n v="71.645621521435828"/>
    <s v="Assistant Media Planner"/>
    <x v="3"/>
    <x v="1"/>
    <s v="N"/>
    <s v="No"/>
    <n v="17"/>
    <s v="6455 Mayfield Street"/>
    <n v="3350"/>
    <x v="2"/>
    <s v="Australia"/>
    <n v="3"/>
    <n v="0.55000000000000004"/>
    <n v="0.55000000000000004"/>
    <n v="0.55000000000000004"/>
    <n v="0.55000000000000004"/>
    <n v="415"/>
    <n v="0.92187499999999989"/>
  </r>
  <r>
    <x v="401"/>
    <s v="Litherborough"/>
    <s v="Female"/>
    <x v="91"/>
    <s v="1989-01-14"/>
    <n v="35.957950288876198"/>
    <s v="Product Engineer"/>
    <x v="2"/>
    <x v="0"/>
    <s v="N"/>
    <s v="No"/>
    <n v="7"/>
    <s v="7873 Meadow Vale Plaza"/>
    <n v="2460"/>
    <x v="1"/>
    <s v="Australia"/>
    <n v="3"/>
    <n v="0.69"/>
    <n v="0.69"/>
    <n v="0.69"/>
    <n v="0.58649999999999991"/>
    <n v="418"/>
    <n v="0.91800000000000004"/>
  </r>
  <r>
    <x v="402"/>
    <s v="Perkins"/>
    <s v="Male"/>
    <x v="32"/>
    <s v="1998-01-12"/>
    <n v="26.957950288559108"/>
    <s v="Engineer IV"/>
    <x v="2"/>
    <x v="1"/>
    <s v="N"/>
    <s v="Yes"/>
    <n v="1"/>
    <s v="45 Banding Hill"/>
    <n v="2009"/>
    <x v="1"/>
    <s v="Australia"/>
    <n v="10"/>
    <n v="1.06"/>
    <n v="1.3250000000000002"/>
    <n v="1.6562500000000002"/>
    <n v="1.6562500000000002"/>
    <n v="419"/>
    <n v="0.91640624999999998"/>
  </r>
  <r>
    <x v="403"/>
    <m/>
    <s v="Female"/>
    <x v="86"/>
    <s v="1991-12-18"/>
    <n v="33.031922891615928"/>
    <s v="Information Systems Manager"/>
    <x v="2"/>
    <x v="0"/>
    <s v="N"/>
    <s v="No"/>
    <n v="3"/>
    <s v="53 Moulton Avenue"/>
    <n v="2880"/>
    <x v="1"/>
    <s v="Australia"/>
    <n v="1"/>
    <n v="1.04"/>
    <n v="1.04"/>
    <n v="1.04"/>
    <n v="0.88400000000000001"/>
    <n v="420"/>
    <n v="0.91374999999999995"/>
  </r>
  <r>
    <x v="404"/>
    <s v="Learie"/>
    <s v="Female"/>
    <x v="77"/>
    <s v="1948-01-24"/>
    <n v="76.960690014903605"/>
    <m/>
    <x v="1"/>
    <x v="0"/>
    <s v="N"/>
    <s v="No"/>
    <n v="12"/>
    <s v="7 Sauthoff Park"/>
    <n v="2073"/>
    <x v="1"/>
    <s v="Australia"/>
    <n v="11"/>
    <n v="0.77"/>
    <n v="0.77"/>
    <n v="0.96250000000000002"/>
    <n v="0.81812499999999999"/>
    <n v="420"/>
    <n v="0.91374999999999995"/>
  </r>
  <r>
    <x v="405"/>
    <s v="Prinett"/>
    <s v="Male"/>
    <x v="44"/>
    <s v="1970-01-21"/>
    <n v="54.952470836504318"/>
    <s v="Operator"/>
    <x v="9"/>
    <x v="0"/>
    <s v="N"/>
    <s v="Yes"/>
    <n v="10"/>
    <s v="9082 Waywood Avenue"/>
    <n v="2250"/>
    <x v="1"/>
    <s v="Australia"/>
    <n v="8"/>
    <n v="0.83"/>
    <n v="1.0374999999999999"/>
    <n v="1.2968749999999998"/>
    <n v="1.1023437499999997"/>
    <n v="420"/>
    <n v="0.91374999999999995"/>
  </r>
  <r>
    <x v="406"/>
    <s v="Benedict"/>
    <s v="Male"/>
    <x v="72"/>
    <s v="1991-12-01"/>
    <n v="33.078498233764591"/>
    <s v="Systems Administrator III"/>
    <x v="1"/>
    <x v="0"/>
    <s v="N"/>
    <s v="No"/>
    <n v="12"/>
    <s v="30049 Brown Road"/>
    <n v="2233"/>
    <x v="1"/>
    <s v="Australia"/>
    <n v="9"/>
    <n v="0.45"/>
    <n v="0.45"/>
    <n v="0.5625"/>
    <n v="0.47812499999999997"/>
    <n v="420"/>
    <n v="0.91374999999999995"/>
  </r>
  <r>
    <x v="407"/>
    <s v="Kleinstein"/>
    <s v="Male"/>
    <x v="45"/>
    <s v="1993-10-18"/>
    <n v="31.196306452942672"/>
    <s v="Sales Representative"/>
    <x v="4"/>
    <x v="1"/>
    <s v="N"/>
    <s v="No"/>
    <n v="15"/>
    <s v="7 Huxley Trail"/>
    <n v="3818"/>
    <x v="2"/>
    <s v="Australia"/>
    <n v="5"/>
    <n v="1.02"/>
    <n v="1.02"/>
    <n v="1.2749999999999999"/>
    <n v="1.2749999999999999"/>
    <n v="420"/>
    <n v="0.91374999999999995"/>
  </r>
  <r>
    <x v="408"/>
    <s v="Hritzko"/>
    <s v="Male"/>
    <x v="30"/>
    <s v="1945-11-08"/>
    <n v="79.171648918696093"/>
    <s v="Software Engineer III"/>
    <x v="0"/>
    <x v="0"/>
    <s v="N"/>
    <s v="Yes"/>
    <n v="19"/>
    <s v="3 Service Center"/>
    <n v="2127"/>
    <x v="1"/>
    <s v="Australia"/>
    <n v="9"/>
    <n v="0.56999999999999995"/>
    <n v="0.71249999999999991"/>
    <n v="0.89062499999999989"/>
    <n v="0.75703124999999993"/>
    <n v="420"/>
    <n v="0.91374999999999995"/>
  </r>
  <r>
    <x v="409"/>
    <s v="Trounson"/>
    <s v="Female"/>
    <x v="74"/>
    <s v="1947-07-19"/>
    <n v="77.478498233764583"/>
    <s v="Senior Financial Analyst"/>
    <x v="2"/>
    <x v="0"/>
    <s v="N"/>
    <s v="Yes"/>
    <n v="20"/>
    <s v="0627 Golf Center"/>
    <n v="4152"/>
    <x v="0"/>
    <s v="Australia"/>
    <n v="9"/>
    <n v="0.86"/>
    <n v="1.075"/>
    <n v="1.34375"/>
    <n v="1.1421874999999999"/>
    <n v="420"/>
    <n v="0.91374999999999995"/>
  </r>
  <r>
    <x v="410"/>
    <s v="Runacres"/>
    <s v="Female"/>
    <x v="84"/>
    <s v="1975-01-08"/>
    <n v="49.985347548833083"/>
    <s v="Developer IV"/>
    <x v="8"/>
    <x v="0"/>
    <s v="N"/>
    <s v="Yes"/>
    <n v="18"/>
    <s v="24960 Shopko Crossing"/>
    <n v="2528"/>
    <x v="1"/>
    <s v="Australia"/>
    <n v="7"/>
    <n v="0.92"/>
    <n v="1.1500000000000001"/>
    <n v="1.4375000000000002"/>
    <n v="1.2218750000000003"/>
    <n v="427"/>
    <n v="0.91249999999999998"/>
  </r>
  <r>
    <x v="411"/>
    <s v="Filisov"/>
    <s v="Female"/>
    <x v="37"/>
    <s v="1969-02-09"/>
    <n v="55.900416041983767"/>
    <s v="Chemical Engineer"/>
    <x v="0"/>
    <x v="2"/>
    <s v="N"/>
    <s v="No"/>
    <n v="13"/>
    <s v="43 Stoughton Drive"/>
    <n v="2154"/>
    <x v="1"/>
    <s v="Australia"/>
    <n v="9"/>
    <n v="0.75"/>
    <n v="0.75"/>
    <n v="0.9375"/>
    <n v="0.9375"/>
    <n v="427"/>
    <n v="0.91249999999999998"/>
  </r>
  <r>
    <x v="412"/>
    <s v="Cleare"/>
    <s v="Female"/>
    <x v="80"/>
    <d v="1977-09-26T00:00:00"/>
    <n v="47.267539329655001"/>
    <s v="Database Administrator II"/>
    <x v="1"/>
    <x v="1"/>
    <s v="N"/>
    <s v="Yes"/>
    <n v="20"/>
    <s v="247 Blue Bill Park Parkway"/>
    <n v="2066"/>
    <x v="1"/>
    <s v="Australia"/>
    <n v="9"/>
    <n v="0.87"/>
    <n v="1.0874999999999999"/>
    <n v="1.359375"/>
    <n v="1.359375"/>
    <n v="429"/>
    <n v="0.91"/>
  </r>
  <r>
    <x v="413"/>
    <s v="Wanless"/>
    <s v="Female"/>
    <x v="47"/>
    <s v="1940-11-10"/>
    <n v="84.168909192668693"/>
    <s v="Environmental Specialist"/>
    <x v="8"/>
    <x v="1"/>
    <s v="N"/>
    <s v="No"/>
    <n v="8"/>
    <s v="2 David Pass"/>
    <n v="2720"/>
    <x v="1"/>
    <s v="Australia"/>
    <n v="4"/>
    <n v="0.78"/>
    <n v="0.78"/>
    <n v="0.78"/>
    <n v="0.78"/>
    <n v="430"/>
    <n v="0.90949999999999998"/>
  </r>
  <r>
    <x v="414"/>
    <s v="Circuit"/>
    <s v="Male"/>
    <x v="6"/>
    <s v="1974-12-12"/>
    <n v="50.059320151572805"/>
    <s v="Research Assistant IV"/>
    <x v="9"/>
    <x v="0"/>
    <s v="N"/>
    <s v="Yes"/>
    <n v="4"/>
    <s v="3867 Barby Hill"/>
    <n v="2140"/>
    <x v="1"/>
    <s v="Australia"/>
    <n v="8"/>
    <n v="0.88"/>
    <n v="1.1000000000000001"/>
    <n v="1.1000000000000001"/>
    <n v="0.93500000000000005"/>
    <n v="430"/>
    <n v="0.90949999999999998"/>
  </r>
  <r>
    <x v="415"/>
    <s v="Frome"/>
    <s v="Female"/>
    <x v="33"/>
    <s v="1975-12-22"/>
    <n v="49.031922891615928"/>
    <s v="Account Executive"/>
    <x v="5"/>
    <x v="0"/>
    <s v="N"/>
    <s v="Yes"/>
    <n v="17"/>
    <s v="52 Bobwhite Court"/>
    <n v="2219"/>
    <x v="1"/>
    <s v="Australia"/>
    <n v="9"/>
    <n v="0.76"/>
    <n v="0.95"/>
    <n v="1.1875"/>
    <n v="1.0093749999999999"/>
    <n v="430"/>
    <n v="0.90949999999999998"/>
  </r>
  <r>
    <x v="416"/>
    <s v="Abramovitz"/>
    <s v="Male"/>
    <x v="9"/>
    <s v="1957-11-12"/>
    <n v="67.152470836504321"/>
    <s v="Nurse Practicioner"/>
    <x v="7"/>
    <x v="0"/>
    <s v="N"/>
    <s v="No"/>
    <n v="16"/>
    <s v="32249 Sycamore Way"/>
    <n v="4650"/>
    <x v="0"/>
    <s v="Australia"/>
    <n v="4"/>
    <n v="0.77"/>
    <n v="0.77"/>
    <n v="0.77"/>
    <n v="0.65449999999999997"/>
    <n v="433"/>
    <n v="0.90625"/>
  </r>
  <r>
    <x v="417"/>
    <s v="Easdon"/>
    <s v="Male"/>
    <x v="16"/>
    <s v="1978-10-26"/>
    <n v="46.185347549150173"/>
    <s v="Director of Sales"/>
    <x v="1"/>
    <x v="1"/>
    <s v="N"/>
    <s v="No"/>
    <n v="12"/>
    <s v="3 Roth Junction"/>
    <n v="3156"/>
    <x v="2"/>
    <s v="Australia"/>
    <n v="8"/>
    <n v="1.07"/>
    <n v="1.07"/>
    <n v="1.07"/>
    <n v="1.07"/>
    <n v="433"/>
    <n v="0.90625"/>
  </r>
  <r>
    <x v="418"/>
    <s v="Aimeric"/>
    <s v="U"/>
    <x v="37"/>
    <m/>
    <n v="125.05932015157281"/>
    <s v="Internal Auditor"/>
    <x v="5"/>
    <x v="0"/>
    <s v="N"/>
    <s v="No"/>
    <n v="7"/>
    <s v="72423 Surrey Street"/>
    <n v="3753"/>
    <x v="2"/>
    <s v="Australia"/>
    <n v="5"/>
    <n v="0.86"/>
    <n v="0.86"/>
    <n v="0.86"/>
    <n v="0.73099999999999998"/>
    <n v="433"/>
    <n v="0.90625"/>
  </r>
  <r>
    <x v="419"/>
    <s v="Swales"/>
    <s v="Male"/>
    <x v="56"/>
    <d v="1973-11-14T00:00:00"/>
    <n v="51.136032480339928"/>
    <s v="Community Outreach Specialist"/>
    <x v="3"/>
    <x v="2"/>
    <s v="N"/>
    <s v="Yes"/>
    <n v="22"/>
    <s v="76 Green Ridge Drive"/>
    <n v="3029"/>
    <x v="2"/>
    <s v="Australia"/>
    <n v="7"/>
    <n v="0.56999999999999995"/>
    <n v="0.71249999999999991"/>
    <n v="0.71249999999999991"/>
    <n v="0.71249999999999991"/>
    <n v="436"/>
    <n v="0.90312499999999996"/>
  </r>
  <r>
    <x v="420"/>
    <s v="Glantz"/>
    <s v="Male"/>
    <x v="70"/>
    <s v="1997-08-27"/>
    <n v="27.336032480339931"/>
    <s v="Nuclear Power Engineer"/>
    <x v="0"/>
    <x v="2"/>
    <s v="N"/>
    <s v="Yes"/>
    <n v="10"/>
    <s v="9 Glacier Hill Circle"/>
    <n v="2762"/>
    <x v="1"/>
    <s v="Australia"/>
    <n v="8"/>
    <n v="0.7"/>
    <n v="0.875"/>
    <n v="0.875"/>
    <n v="0.875"/>
    <n v="436"/>
    <n v="0.90312499999999996"/>
  </r>
  <r>
    <x v="421"/>
    <s v="Denniss"/>
    <s v="Male"/>
    <x v="78"/>
    <s v="1974-08-07"/>
    <n v="50.40726535705226"/>
    <s v="Geologist III"/>
    <x v="1"/>
    <x v="1"/>
    <s v="N"/>
    <s v="Yes"/>
    <n v="7"/>
    <s v="91281 Transport Center"/>
    <n v="3356"/>
    <x v="2"/>
    <s v="Australia"/>
    <n v="2"/>
    <n v="0.96"/>
    <n v="1.2"/>
    <n v="1.2"/>
    <n v="1.2"/>
    <n v="436"/>
    <n v="0.90312499999999996"/>
  </r>
  <r>
    <x v="422"/>
    <s v="Dering"/>
    <s v="Male"/>
    <x v="48"/>
    <s v="1952-10-05"/>
    <n v="72.259320151572808"/>
    <s v="Actuary"/>
    <x v="2"/>
    <x v="0"/>
    <s v="N"/>
    <s v="No"/>
    <n v="7"/>
    <s v="11 Paget Road"/>
    <n v="2125"/>
    <x v="1"/>
    <s v="Australia"/>
    <n v="10"/>
    <n v="0.45"/>
    <n v="0.45"/>
    <n v="0.5625"/>
    <n v="0.47812499999999997"/>
    <n v="436"/>
    <n v="0.90312499999999996"/>
  </r>
  <r>
    <x v="423"/>
    <s v="Bunker"/>
    <s v="U"/>
    <x v="61"/>
    <m/>
    <n v="125.05932015188991"/>
    <s v="Tax Accountant"/>
    <x v="5"/>
    <x v="0"/>
    <s v="N"/>
    <s v="Yes"/>
    <n v="14"/>
    <s v="3686 Waubesa Way"/>
    <n v="3065"/>
    <x v="2"/>
    <s v="Australia"/>
    <n v="6"/>
    <n v="0.61"/>
    <n v="0.76249999999999996"/>
    <n v="0.953125"/>
    <n v="0.81015625000000002"/>
    <n v="436"/>
    <n v="0.90312499999999996"/>
  </r>
  <r>
    <x v="424"/>
    <s v="MacPeake"/>
    <s v="Female"/>
    <x v="41"/>
    <s v="1941-04-04"/>
    <n v="83.771648918696101"/>
    <s v="Librarian"/>
    <x v="3"/>
    <x v="2"/>
    <s v="N"/>
    <s v="Yes"/>
    <n v="14"/>
    <s v="6 Killdeer Way"/>
    <n v="2705"/>
    <x v="1"/>
    <s v="Australia"/>
    <n v="1"/>
    <n v="0.61"/>
    <n v="0.76249999999999996"/>
    <n v="0.76249999999999996"/>
    <n v="0.76249999999999996"/>
    <n v="441"/>
    <n v="0.90100000000000002"/>
  </r>
  <r>
    <x v="425"/>
    <s v="Trethewey"/>
    <s v="Male"/>
    <x v="83"/>
    <s v="1997-03-17"/>
    <n v="27.782607822805684"/>
    <s v="Software Consultant"/>
    <x v="2"/>
    <x v="1"/>
    <s v="N"/>
    <s v="No"/>
    <n v="15"/>
    <s v="737 Service Lane"/>
    <n v="3030"/>
    <x v="2"/>
    <s v="Australia"/>
    <n v="8"/>
    <n v="0.42"/>
    <n v="0.42"/>
    <n v="0.42"/>
    <n v="0.42"/>
    <n v="441"/>
    <n v="0.90100000000000002"/>
  </r>
  <r>
    <x v="426"/>
    <m/>
    <s v="Female"/>
    <x v="65"/>
    <s v="1987-03-01"/>
    <n v="37.834662617326231"/>
    <s v="General Manager"/>
    <x v="9"/>
    <x v="0"/>
    <s v="N"/>
    <s v="Yes"/>
    <n v="14"/>
    <s v="253 Katie Junction"/>
    <n v="2650"/>
    <x v="1"/>
    <s v="Australia"/>
    <n v="2"/>
    <n v="0.52"/>
    <n v="0.65"/>
    <n v="0.65"/>
    <n v="0.55249999999999999"/>
    <n v="441"/>
    <n v="0.90100000000000002"/>
  </r>
  <r>
    <x v="427"/>
    <s v="Howerd"/>
    <s v="Female"/>
    <x v="41"/>
    <s v="1964-01-22"/>
    <n v="60.955210562531711"/>
    <s v="Senior Developer"/>
    <x v="5"/>
    <x v="0"/>
    <s v="N"/>
    <s v="No"/>
    <n v="6"/>
    <s v="481 Moulton Place"/>
    <n v="2440"/>
    <x v="1"/>
    <s v="Australia"/>
    <n v="2"/>
    <n v="0.96"/>
    <n v="0.96"/>
    <n v="0.96"/>
    <n v="0.81599999999999995"/>
    <n v="444"/>
    <n v="0.9"/>
  </r>
  <r>
    <x v="428"/>
    <s v="Ladewig"/>
    <s v="Female"/>
    <x v="32"/>
    <s v="1972-05-17"/>
    <n v="52.631922891615929"/>
    <s v="Research Associate"/>
    <x v="2"/>
    <x v="0"/>
    <s v="N"/>
    <s v="Yes"/>
    <n v="10"/>
    <s v="3864 Sheridan Alley"/>
    <n v="4130"/>
    <x v="0"/>
    <s v="Australia"/>
    <n v="7"/>
    <n v="1.05"/>
    <n v="1.3125"/>
    <n v="1.3125"/>
    <n v="1.1156249999999999"/>
    <n v="444"/>
    <n v="0.9"/>
  </r>
  <r>
    <x v="429"/>
    <s v="Rounsefell"/>
    <s v="Male"/>
    <x v="88"/>
    <s v="1993-11-27"/>
    <n v="31.086717412163871"/>
    <s v="VP Sales"/>
    <x v="2"/>
    <x v="1"/>
    <s v="N"/>
    <s v="No"/>
    <n v="8"/>
    <s v="61416 Karstens Place"/>
    <n v="4217"/>
    <x v="0"/>
    <s v="Australia"/>
    <n v="5"/>
    <n v="0.42"/>
    <n v="0.42"/>
    <n v="0.42"/>
    <n v="0.42"/>
    <n v="444"/>
    <n v="0.9"/>
  </r>
  <r>
    <x v="430"/>
    <s v="Nurden"/>
    <s v="Male"/>
    <x v="51"/>
    <s v="1958-04-19"/>
    <n v="66.719594124175543"/>
    <s v="Programmer I"/>
    <x v="1"/>
    <x v="2"/>
    <s v="N"/>
    <s v="Yes"/>
    <n v="5"/>
    <s v="0 Union Parkway"/>
    <n v="3142"/>
    <x v="2"/>
    <s v="Australia"/>
    <n v="11"/>
    <n v="0.69"/>
    <n v="0.86249999999999993"/>
    <n v="1.078125"/>
    <n v="1.078125"/>
    <n v="444"/>
    <n v="0.9"/>
  </r>
  <r>
    <x v="431"/>
    <s v="Leebetter"/>
    <s v="Female"/>
    <x v="17"/>
    <s v="1966-04-30"/>
    <n v="58.683977685819386"/>
    <s v="Quality Engineer"/>
    <x v="0"/>
    <x v="2"/>
    <s v="N"/>
    <s v="Yes"/>
    <n v="8"/>
    <s v="4 Lukken Lane"/>
    <n v="4301"/>
    <x v="0"/>
    <s v="Australia"/>
    <n v="4"/>
    <n v="0.81"/>
    <n v="1.0125000000000002"/>
    <n v="1.2656250000000002"/>
    <n v="1.2656250000000002"/>
    <n v="444"/>
    <n v="0.9"/>
  </r>
  <r>
    <x v="432"/>
    <s v="Melloi"/>
    <s v="Male"/>
    <x v="16"/>
    <s v="1977-02-03"/>
    <n v="47.911374946093353"/>
    <s v="Legal Assistant"/>
    <x v="4"/>
    <x v="1"/>
    <s v="N"/>
    <s v="No"/>
    <n v="11"/>
    <s v="1507 Schlimgen Trail"/>
    <n v="2155"/>
    <x v="1"/>
    <s v="Australia"/>
    <n v="10"/>
    <n v="0.49"/>
    <n v="0.49"/>
    <n v="0.61250000000000004"/>
    <n v="0.61250000000000004"/>
    <n v="444"/>
    <n v="0.9"/>
  </r>
  <r>
    <x v="368"/>
    <s v="Dowyer"/>
    <s v="Female"/>
    <x v="48"/>
    <s v="1998-11-22"/>
    <n v="26.09767631595637"/>
    <s v="Human Resources Manager"/>
    <x v="8"/>
    <x v="2"/>
    <s v="N"/>
    <s v="Yes"/>
    <n v="3"/>
    <s v="4 Meadow Ridge Place"/>
    <n v="2090"/>
    <x v="1"/>
    <s v="Australia"/>
    <n v="10"/>
    <n v="0.59"/>
    <n v="0.73749999999999993"/>
    <n v="0.92187499999999989"/>
    <n v="0.92187499999999989"/>
    <n v="450"/>
    <n v="0.89999999999999991"/>
  </r>
  <r>
    <x v="433"/>
    <s v="Roseman"/>
    <s v="Female"/>
    <x v="27"/>
    <s v="1996-11-24"/>
    <n v="28.092196863901574"/>
    <s v="Programmer Analyst III"/>
    <x v="2"/>
    <x v="0"/>
    <s v="N"/>
    <s v="No"/>
    <n v="9"/>
    <s v="31 Melody Circle"/>
    <n v="3814"/>
    <x v="2"/>
    <s v="Australia"/>
    <n v="4"/>
    <n v="0.78"/>
    <n v="0.78"/>
    <n v="0.97500000000000009"/>
    <n v="0.8287500000000001"/>
    <n v="450"/>
    <n v="0.89999999999999991"/>
  </r>
  <r>
    <x v="434"/>
    <s v="Warhurst"/>
    <s v="Female"/>
    <x v="54"/>
    <s v="1991-12-02"/>
    <n v="33.075758507737191"/>
    <s v="Help Desk Operator"/>
    <x v="4"/>
    <x v="2"/>
    <s v="N"/>
    <s v="Yes"/>
    <n v="14"/>
    <s v="96 Rutledge Drive"/>
    <n v="3064"/>
    <x v="2"/>
    <s v="Australia"/>
    <n v="5"/>
    <n v="1.1000000000000001"/>
    <n v="1.375"/>
    <n v="1.375"/>
    <n v="1.375"/>
    <n v="450"/>
    <n v="0.89999999999999991"/>
  </r>
  <r>
    <x v="435"/>
    <s v="Bryden"/>
    <s v="Female"/>
    <x v="42"/>
    <s v="1943-04-06"/>
    <n v="81.766169466641301"/>
    <s v="Chemical Engineer"/>
    <x v="0"/>
    <x v="2"/>
    <s v="N"/>
    <s v="No"/>
    <n v="21"/>
    <s v="2905 Towne Place"/>
    <n v="2114"/>
    <x v="1"/>
    <s v="Australia"/>
    <n v="9"/>
    <n v="0.47"/>
    <n v="0.47"/>
    <n v="0.58749999999999991"/>
    <n v="0.58749999999999991"/>
    <n v="450"/>
    <n v="0.89999999999999991"/>
  </r>
  <r>
    <x v="436"/>
    <s v="Trolley"/>
    <s v="Male"/>
    <x v="75"/>
    <s v="1982-02-01"/>
    <n v="42.914114672437847"/>
    <s v="Automation Specialist IV"/>
    <x v="2"/>
    <x v="2"/>
    <s v="N"/>
    <s v="No"/>
    <n v="14"/>
    <s v="638 Caliangt Avenue"/>
    <n v="2137"/>
    <x v="1"/>
    <s v="Australia"/>
    <n v="11"/>
    <n v="1.02"/>
    <n v="1.02"/>
    <n v="1.2749999999999999"/>
    <n v="1.2749999999999999"/>
    <n v="450"/>
    <n v="0.89999999999999991"/>
  </r>
  <r>
    <x v="437"/>
    <s v="Larose"/>
    <s v="Male"/>
    <x v="30"/>
    <s v="1985-01-29"/>
    <n v="39.91959412449264"/>
    <s v="VP Accounting"/>
    <x v="2"/>
    <x v="0"/>
    <s v="N"/>
    <s v="No"/>
    <n v="17"/>
    <s v="9645 Moose Terrace"/>
    <n v="2137"/>
    <x v="1"/>
    <s v="Australia"/>
    <n v="11"/>
    <n v="0.53"/>
    <n v="0.53"/>
    <n v="0.66250000000000009"/>
    <n v="0.5631250000000001"/>
    <n v="455"/>
    <n v="0.89249999999999996"/>
  </r>
  <r>
    <x v="438"/>
    <m/>
    <s v="Female"/>
    <x v="67"/>
    <s v="1961-07-31"/>
    <n v="63.434662617326232"/>
    <s v="VP Sales"/>
    <x v="8"/>
    <x v="2"/>
    <s v="N"/>
    <s v="No"/>
    <n v="10"/>
    <s v="7 Messerschmidt Crossing"/>
    <n v="3810"/>
    <x v="2"/>
    <s v="Australia"/>
    <n v="6"/>
    <n v="0.51"/>
    <n v="0.51"/>
    <n v="0.51"/>
    <n v="0.51"/>
    <n v="455"/>
    <n v="0.89249999999999996"/>
  </r>
  <r>
    <x v="439"/>
    <s v="Fairpool"/>
    <s v="Female"/>
    <x v="93"/>
    <s v="1976-09-07"/>
    <n v="48.319594124175545"/>
    <s v="Information Systems Manager"/>
    <x v="0"/>
    <x v="2"/>
    <s v="N"/>
    <s v="No"/>
    <n v="17"/>
    <s v="005 Loeprich Way"/>
    <n v="4680"/>
    <x v="0"/>
    <s v="Australia"/>
    <n v="3"/>
    <n v="0.85"/>
    <n v="0.85"/>
    <n v="0.85"/>
    <n v="0.85"/>
    <n v="455"/>
    <n v="0.89249999999999996"/>
  </r>
  <r>
    <x v="440"/>
    <s v="Malpass"/>
    <s v="Female"/>
    <x v="25"/>
    <s v="1972-08-27"/>
    <n v="52.352470836504317"/>
    <m/>
    <x v="8"/>
    <x v="1"/>
    <s v="N"/>
    <s v="Yes"/>
    <n v="13"/>
    <s v="3653 Steensland Road"/>
    <n v="4103"/>
    <x v="0"/>
    <s v="Australia"/>
    <n v="8"/>
    <n v="1.07"/>
    <n v="1.3375000000000001"/>
    <n v="1.3375000000000001"/>
    <n v="1.3375000000000001"/>
    <n v="455"/>
    <n v="0.89249999999999996"/>
  </r>
  <r>
    <x v="441"/>
    <s v="Baynton"/>
    <s v="Female"/>
    <x v="12"/>
    <s v="1947-03-11"/>
    <n v="77.834662617326231"/>
    <s v="Software Engineer III"/>
    <x v="2"/>
    <x v="0"/>
    <s v="N"/>
    <s v="No"/>
    <n v="16"/>
    <s v="56 Comanche Terrace"/>
    <n v="3141"/>
    <x v="2"/>
    <s v="Australia"/>
    <n v="10"/>
    <n v="1.04"/>
    <n v="1.04"/>
    <n v="1.3"/>
    <n v="1.105"/>
    <n v="455"/>
    <n v="0.89249999999999996"/>
  </r>
  <r>
    <x v="442"/>
    <s v="Leal"/>
    <s v="Male"/>
    <x v="89"/>
    <s v="1951-04-29"/>
    <n v="73.697676315956372"/>
    <m/>
    <x v="4"/>
    <x v="1"/>
    <s v="N"/>
    <s v="Yes"/>
    <n v="21"/>
    <s v="66 Merry Court"/>
    <n v="2033"/>
    <x v="1"/>
    <s v="Australia"/>
    <n v="12"/>
    <n v="0.9"/>
    <n v="1.125"/>
    <n v="1.40625"/>
    <n v="1.40625"/>
    <n v="455"/>
    <n v="0.89249999999999996"/>
  </r>
  <r>
    <x v="443"/>
    <s v="Canton"/>
    <s v="Female"/>
    <x v="88"/>
    <s v="1974-11-25"/>
    <n v="50.105895494038563"/>
    <m/>
    <x v="1"/>
    <x v="0"/>
    <s v="N"/>
    <s v="Yes"/>
    <n v="14"/>
    <s v="92 Ludington Street"/>
    <n v="4301"/>
    <x v="0"/>
    <s v="Australia"/>
    <n v="3"/>
    <n v="0.97"/>
    <n v="1.2124999999999999"/>
    <n v="1.2124999999999999"/>
    <n v="1.0306249999999999"/>
    <n v="455"/>
    <n v="0.89249999999999996"/>
  </r>
  <r>
    <x v="444"/>
    <s v="Sparsholt"/>
    <s v="Female"/>
    <x v="41"/>
    <s v="1940-05-19"/>
    <n v="84.648361247463214"/>
    <s v="Office Assistant II"/>
    <x v="8"/>
    <x v="0"/>
    <s v="N"/>
    <s v="Yes"/>
    <n v="19"/>
    <s v="37 Rigney Park"/>
    <n v="2171"/>
    <x v="1"/>
    <s v="Australia"/>
    <n v="9"/>
    <n v="1.01"/>
    <n v="1.2625"/>
    <n v="1.578125"/>
    <n v="1.3414062499999999"/>
    <n v="455"/>
    <n v="0.89249999999999996"/>
  </r>
  <r>
    <x v="445"/>
    <s v="Klainman"/>
    <s v="Female"/>
    <x v="35"/>
    <s v="1947-11-26"/>
    <n v="77.122333850202949"/>
    <s v="Chief Design Engineer"/>
    <x v="4"/>
    <x v="0"/>
    <s v="N"/>
    <s v="No"/>
    <n v="8"/>
    <s v="0796 Barnett Plaza"/>
    <n v="3758"/>
    <x v="2"/>
    <s v="Australia"/>
    <n v="4"/>
    <n v="0.61"/>
    <n v="0.61"/>
    <n v="0.61"/>
    <n v="0.51849999999999996"/>
    <n v="455"/>
    <n v="0.89249999999999996"/>
  </r>
  <r>
    <x v="446"/>
    <s v="Olenchenko"/>
    <s v="Male"/>
    <x v="66"/>
    <s v="1965-02-03"/>
    <n v="59.919594124175546"/>
    <s v="Software Test Engineer IV"/>
    <x v="1"/>
    <x v="0"/>
    <s v="N"/>
    <s v="Yes"/>
    <n v="5"/>
    <s v="415 Rockefeller Trail"/>
    <n v="2484"/>
    <x v="1"/>
    <s v="Australia"/>
    <n v="7"/>
    <n v="0.51"/>
    <n v="0.63749999999999996"/>
    <n v="0.63749999999999996"/>
    <n v="0.541875"/>
    <n v="464"/>
    <n v="0.89062499999999989"/>
  </r>
  <r>
    <x v="447"/>
    <s v="Sand"/>
    <s v="Female"/>
    <x v="62"/>
    <s v="1977-03-20"/>
    <n v="47.78808727486048"/>
    <s v="Quality Engineer"/>
    <x v="4"/>
    <x v="0"/>
    <s v="N"/>
    <s v="No"/>
    <n v="16"/>
    <s v="846 Loftsgordon Crossing"/>
    <n v="2154"/>
    <x v="1"/>
    <s v="Australia"/>
    <n v="11"/>
    <n v="0.55000000000000004"/>
    <n v="0.55000000000000004"/>
    <n v="0.6875"/>
    <n v="0.58437499999999998"/>
    <n v="464"/>
    <n v="0.89062499999999989"/>
  </r>
  <r>
    <x v="448"/>
    <s v="Tipper"/>
    <s v="Female"/>
    <x v="50"/>
    <s v="1993-08-03"/>
    <n v="31.404525631024864"/>
    <s v="Social Worker"/>
    <x v="7"/>
    <x v="2"/>
    <s v="N"/>
    <s v="Yes"/>
    <n v="2"/>
    <s v="9 Ridgeview Avenue"/>
    <n v="3109"/>
    <x v="2"/>
    <s v="Australia"/>
    <n v="10"/>
    <n v="0.48"/>
    <n v="0.6"/>
    <n v="0.75"/>
    <n v="0.75"/>
    <n v="466"/>
    <n v="0.89"/>
  </r>
  <r>
    <x v="449"/>
    <s v="Stigers"/>
    <s v="Male"/>
    <x v="75"/>
    <s v="1972-05-19"/>
    <n v="52.626443439244042"/>
    <s v="Business Systems Development Analyst"/>
    <x v="2"/>
    <x v="0"/>
    <s v="N"/>
    <s v="No"/>
    <n v="19"/>
    <s v="6218 Delladonna Parkway"/>
    <n v="4115"/>
    <x v="0"/>
    <s v="Australia"/>
    <n v="8"/>
    <n v="0.97"/>
    <n v="0.97"/>
    <n v="0.97"/>
    <n v="0.82450000000000001"/>
    <n v="466"/>
    <n v="0.89"/>
  </r>
  <r>
    <x v="450"/>
    <s v="Billing"/>
    <s v="Female"/>
    <x v="13"/>
    <s v="1970-12-17"/>
    <n v="54.04836124746322"/>
    <s v="Programmer Analyst III"/>
    <x v="8"/>
    <x v="0"/>
    <s v="N"/>
    <s v="Yes"/>
    <n v="18"/>
    <s v="095 Glacier Hill Circle"/>
    <n v="2571"/>
    <x v="1"/>
    <s v="Australia"/>
    <n v="7"/>
    <n v="0.55000000000000004"/>
    <n v="0.6875"/>
    <n v="0.6875"/>
    <n v="0.58437499999999998"/>
    <n v="468"/>
    <n v="0.88984374999999993"/>
  </r>
  <r>
    <x v="451"/>
    <s v="Mapis"/>
    <s v="Female"/>
    <x v="46"/>
    <s v="2000-12-09"/>
    <n v="24.04836124746322"/>
    <s v="Assistant Manager"/>
    <x v="9"/>
    <x v="0"/>
    <s v="N"/>
    <s v="No"/>
    <n v="10"/>
    <s v="057 Victoria Crossing"/>
    <n v="2263"/>
    <x v="1"/>
    <s v="Australia"/>
    <n v="9"/>
    <n v="1.1000000000000001"/>
    <n v="1.1000000000000001"/>
    <n v="1.375"/>
    <n v="1.16875"/>
    <n v="468"/>
    <n v="0.88984374999999993"/>
  </r>
  <r>
    <x v="452"/>
    <s v="Rosenbaum"/>
    <s v="Female"/>
    <x v="8"/>
    <s v="2001-08-04"/>
    <n v="23.396306452942671"/>
    <s v="Graphic Designer"/>
    <x v="5"/>
    <x v="0"/>
    <s v="N"/>
    <s v="No"/>
    <n v="14"/>
    <s v="0 Memorial Road"/>
    <n v="3109"/>
    <x v="2"/>
    <s v="Australia"/>
    <n v="10"/>
    <n v="0.84"/>
    <n v="0.84"/>
    <n v="1.05"/>
    <n v="0.89249999999999996"/>
    <n v="468"/>
    <n v="0.88984374999999993"/>
  </r>
  <r>
    <x v="453"/>
    <s v="Harg"/>
    <s v="Female"/>
    <x v="8"/>
    <s v="1990-10-19"/>
    <n v="34.196306452942672"/>
    <s v="Nurse Practicioner"/>
    <x v="4"/>
    <x v="0"/>
    <s v="N"/>
    <s v="Yes"/>
    <n v="4"/>
    <s v="409 Starling Lane"/>
    <n v="4172"/>
    <x v="0"/>
    <s v="Australia"/>
    <n v="7"/>
    <n v="1.05"/>
    <n v="1.3125"/>
    <n v="1.3125"/>
    <n v="1.1156249999999999"/>
    <n v="471"/>
    <n v="0.88749999999999996"/>
  </r>
  <r>
    <x v="454"/>
    <s v="de la Valette Parisot"/>
    <s v="Male"/>
    <x v="68"/>
    <s v="1967-03-14"/>
    <n v="57.812744809107052"/>
    <s v="VP Marketing"/>
    <x v="6"/>
    <x v="0"/>
    <s v="N"/>
    <s v="Yes"/>
    <n v="18"/>
    <s v="36963 Pierstorff Terrace"/>
    <n v="3168"/>
    <x v="2"/>
    <s v="Australia"/>
    <n v="9"/>
    <n v="0.84"/>
    <n v="1.05"/>
    <n v="1.3125"/>
    <n v="1.1156249999999999"/>
    <n v="471"/>
    <n v="0.88749999999999996"/>
  </r>
  <r>
    <x v="455"/>
    <s v="Sedger"/>
    <s v="Male"/>
    <x v="58"/>
    <s v="1999-11-29"/>
    <n v="25.078498233764588"/>
    <s v="Accountant II"/>
    <x v="0"/>
    <x v="1"/>
    <s v="N"/>
    <s v="No"/>
    <n v="7"/>
    <s v="8069 Sunbrook Way"/>
    <n v="2155"/>
    <x v="1"/>
    <s v="Australia"/>
    <n v="10"/>
    <n v="0.98"/>
    <n v="0.98"/>
    <n v="1.2250000000000001"/>
    <n v="1.2250000000000001"/>
    <n v="473"/>
    <n v="0.88400000000000001"/>
  </r>
  <r>
    <x v="456"/>
    <s v="Headon"/>
    <s v="Male"/>
    <x v="85"/>
    <s v="1956-04-21"/>
    <n v="68.714114672120758"/>
    <s v="Geologist III"/>
    <x v="5"/>
    <x v="1"/>
    <s v="N"/>
    <s v="Yes"/>
    <n v="20"/>
    <s v="9 Hovde Way"/>
    <n v="2322"/>
    <x v="1"/>
    <s v="Australia"/>
    <n v="5"/>
    <n v="0.46"/>
    <n v="0.57500000000000007"/>
    <n v="0.71875000000000011"/>
    <n v="0.71875000000000011"/>
    <n v="473"/>
    <n v="0.88400000000000001"/>
  </r>
  <r>
    <x v="395"/>
    <m/>
    <s v="Male"/>
    <x v="49"/>
    <s v="1979-07-28"/>
    <n v="45.431922891298832"/>
    <s v="Assistant Media Planner"/>
    <x v="3"/>
    <x v="0"/>
    <s v="N"/>
    <s v="Yes"/>
    <n v="15"/>
    <s v="94 Barby Lane"/>
    <n v="2210"/>
    <x v="1"/>
    <s v="Australia"/>
    <n v="10"/>
    <n v="0.7"/>
    <n v="0.875"/>
    <n v="1.09375"/>
    <n v="0.9296875"/>
    <n v="475"/>
    <n v="0.88187499999999985"/>
  </r>
  <r>
    <x v="457"/>
    <s v="Bernlin"/>
    <s v="Male"/>
    <x v="89"/>
    <s v="2001-12-29"/>
    <n v="22.993566726915272"/>
    <s v="Food Chemist"/>
    <x v="7"/>
    <x v="1"/>
    <s v="N"/>
    <s v="Yes"/>
    <n v="9"/>
    <s v="0492 Kings Street"/>
    <n v="2480"/>
    <x v="1"/>
    <s v="Australia"/>
    <n v="3"/>
    <n v="1.07"/>
    <n v="1.3375000000000001"/>
    <n v="1.3375000000000001"/>
    <n v="1.3375000000000001"/>
    <n v="475"/>
    <n v="0.88187499999999985"/>
  </r>
  <r>
    <x v="458"/>
    <s v="Fanstone"/>
    <s v="Female"/>
    <x v="62"/>
    <s v="1972-07-29"/>
    <n v="52.431922891298832"/>
    <s v="Administrative Assistant II"/>
    <x v="3"/>
    <x v="0"/>
    <s v="N"/>
    <s v="No"/>
    <n v="16"/>
    <s v="1 Fair Oaks Alley"/>
    <n v="3149"/>
    <x v="2"/>
    <s v="Australia"/>
    <n v="10"/>
    <n v="0.49"/>
    <n v="0.49"/>
    <n v="0.61250000000000004"/>
    <n v="0.520625"/>
    <n v="475"/>
    <n v="0.88187499999999985"/>
  </r>
  <r>
    <x v="459"/>
    <m/>
    <s v="Female"/>
    <x v="98"/>
    <s v="1995-10-03"/>
    <n v="29.237402343353629"/>
    <s v="Actuary"/>
    <x v="2"/>
    <x v="2"/>
    <s v="N"/>
    <s v="No"/>
    <n v="11"/>
    <s v="780 Norway Maple Hill"/>
    <n v="2565"/>
    <x v="1"/>
    <s v="Australia"/>
    <n v="8"/>
    <n v="0.93"/>
    <n v="0.93"/>
    <n v="0.93"/>
    <n v="0.93"/>
    <n v="478"/>
    <n v="0.88"/>
  </r>
  <r>
    <x v="387"/>
    <s v="Killingsworth"/>
    <s v="Male"/>
    <x v="76"/>
    <s v="1957-02-14"/>
    <n v="67.894936589928975"/>
    <s v="VP Quality Control"/>
    <x v="8"/>
    <x v="0"/>
    <s v="N"/>
    <s v="No"/>
    <n v="12"/>
    <s v="625 Mandrake Junction"/>
    <n v="2145"/>
    <x v="1"/>
    <s v="Australia"/>
    <n v="9"/>
    <n v="0.89"/>
    <n v="0.89"/>
    <n v="1.1125"/>
    <n v="0.94562500000000005"/>
    <n v="478"/>
    <n v="0.88"/>
  </r>
  <r>
    <x v="460"/>
    <s v="Philler"/>
    <s v="Female"/>
    <x v="34"/>
    <s v="1951-04-30"/>
    <n v="73.694936589928972"/>
    <s v="Dental Hygienist"/>
    <x v="7"/>
    <x v="2"/>
    <s v="N"/>
    <s v="No"/>
    <n v="15"/>
    <s v="1037 Roth Park"/>
    <n v="2145"/>
    <x v="1"/>
    <s v="Australia"/>
    <n v="7"/>
    <n v="1"/>
    <n v="1"/>
    <n v="1"/>
    <n v="1"/>
    <n v="478"/>
    <n v="0.88"/>
  </r>
  <r>
    <x v="461"/>
    <s v="Hellikes"/>
    <s v="Male"/>
    <x v="62"/>
    <s v="1979-07-28"/>
    <n v="45.431922891615926"/>
    <s v="Media Manager IV"/>
    <x v="7"/>
    <x v="0"/>
    <s v="N"/>
    <s v="Yes"/>
    <n v="10"/>
    <s v="315 Center Park"/>
    <n v="3040"/>
    <x v="2"/>
    <s v="Australia"/>
    <n v="7"/>
    <n v="0.67"/>
    <n v="0.83750000000000002"/>
    <n v="0.83750000000000002"/>
    <n v="0.71187500000000004"/>
    <n v="478"/>
    <n v="0.88"/>
  </r>
  <r>
    <x v="462"/>
    <s v="Okenden"/>
    <s v="Male"/>
    <x v="44"/>
    <s v="1959-03-01"/>
    <n v="65.853840699518017"/>
    <s v="Compensation Analyst"/>
    <x v="2"/>
    <x v="0"/>
    <s v="N"/>
    <s v="Yes"/>
    <n v="8"/>
    <s v="1 Graceland Plaza"/>
    <n v="3216"/>
    <x v="2"/>
    <s v="Australia"/>
    <n v="2"/>
    <n v="0.67"/>
    <n v="0.83750000000000002"/>
    <n v="1.046875"/>
    <n v="0.88984374999999993"/>
    <n v="478"/>
    <n v="0.88"/>
  </r>
  <r>
    <x v="463"/>
    <s v="Dunstan"/>
    <s v="Female"/>
    <x v="74"/>
    <s v="1939-03-06"/>
    <n v="85.853840699518017"/>
    <s v="Account Representative IV"/>
    <x v="4"/>
    <x v="1"/>
    <s v="N"/>
    <s v="No"/>
    <n v="13"/>
    <s v="98555 Victoria Hill"/>
    <n v="2171"/>
    <x v="1"/>
    <s v="Australia"/>
    <n v="7"/>
    <n v="0.77"/>
    <n v="0.77"/>
    <n v="0.77"/>
    <n v="0.77"/>
    <n v="483"/>
    <n v="0.87656250000000002"/>
  </r>
  <r>
    <x v="464"/>
    <s v="Mollatt"/>
    <s v="Male"/>
    <x v="52"/>
    <s v="1961-08-27"/>
    <n v="63.36069001458651"/>
    <s v="Programmer IV"/>
    <x v="8"/>
    <x v="0"/>
    <s v="N"/>
    <s v="Yes"/>
    <n v="14"/>
    <s v="31121 Pierstorff Center"/>
    <n v="2770"/>
    <x v="1"/>
    <s v="Australia"/>
    <n v="7"/>
    <n v="1"/>
    <n v="1.25"/>
    <n v="1.5625"/>
    <n v="1.328125"/>
    <n v="483"/>
    <n v="0.87656250000000002"/>
  </r>
  <r>
    <x v="465"/>
    <m/>
    <s v="Male"/>
    <x v="38"/>
    <s v="1970-01-14"/>
    <n v="54.971648918696097"/>
    <s v="Assistant Manager"/>
    <x v="0"/>
    <x v="2"/>
    <s v="N"/>
    <s v="No"/>
    <n v="11"/>
    <s v="59 Garrison Terrace"/>
    <n v="3215"/>
    <x v="2"/>
    <s v="Australia"/>
    <n v="4"/>
    <n v="1.08"/>
    <n v="1.08"/>
    <n v="1.08"/>
    <n v="1.08"/>
    <n v="485"/>
    <n v="0.87549999999999994"/>
  </r>
  <r>
    <x v="466"/>
    <s v="Bellerby"/>
    <s v="Male"/>
    <x v="91"/>
    <s v="1944-10-25"/>
    <n v="80.21000508307965"/>
    <s v="VP Sales"/>
    <x v="2"/>
    <x v="2"/>
    <s v="N"/>
    <s v="Yes"/>
    <n v="13"/>
    <s v="2763 Buhler Circle"/>
    <n v="4305"/>
    <x v="0"/>
    <s v="Australia"/>
    <n v="4"/>
    <n v="1.1000000000000001"/>
    <n v="1.375"/>
    <n v="1.375"/>
    <n v="1.375"/>
    <n v="486"/>
    <n v="0.875"/>
  </r>
  <r>
    <x v="467"/>
    <s v="Hatt"/>
    <s v="Female"/>
    <x v="1"/>
    <s v="1966-06-27"/>
    <n v="58.525073576547435"/>
    <s v="Senior Sales Associate"/>
    <x v="2"/>
    <x v="2"/>
    <s v="N"/>
    <s v="No"/>
    <n v="8"/>
    <s v="309 Maple Wood Pass"/>
    <n v="3930"/>
    <x v="2"/>
    <s v="Australia"/>
    <n v="6"/>
    <n v="0.86"/>
    <n v="0.86"/>
    <n v="0.86"/>
    <n v="0.86"/>
    <n v="486"/>
    <n v="0.875"/>
  </r>
  <r>
    <x v="468"/>
    <m/>
    <s v="Male"/>
    <x v="17"/>
    <s v="1966-09-14"/>
    <n v="58.308635220065959"/>
    <m/>
    <x v="2"/>
    <x v="2"/>
    <s v="N"/>
    <s v="Yes"/>
    <n v="19"/>
    <s v="777 Fairfield Court"/>
    <n v="4305"/>
    <x v="0"/>
    <s v="Australia"/>
    <n v="3"/>
    <n v="0.51"/>
    <n v="0.63749999999999996"/>
    <n v="0.796875"/>
    <n v="0.796875"/>
    <n v="486"/>
    <n v="0.875"/>
  </r>
  <r>
    <x v="469"/>
    <s v="McCloid"/>
    <s v="Male"/>
    <x v="81"/>
    <s v="1994-03-13"/>
    <n v="30.79630645294267"/>
    <s v="Human Resources Manager"/>
    <x v="8"/>
    <x v="2"/>
    <s v="N"/>
    <s v="Yes"/>
    <n v="6"/>
    <s v="99 Quincy Parkway"/>
    <n v="3630"/>
    <x v="2"/>
    <s v="Australia"/>
    <n v="1"/>
    <n v="1.08"/>
    <n v="1.35"/>
    <n v="1.35"/>
    <n v="1.35"/>
    <n v="486"/>
    <n v="0.875"/>
  </r>
  <r>
    <x v="470"/>
    <s v="Openshaw"/>
    <s v="Female"/>
    <x v="87"/>
    <s v="1975-06-15"/>
    <n v="49.552470836504313"/>
    <s v="Staff Scientist"/>
    <x v="8"/>
    <x v="1"/>
    <s v="N"/>
    <s v="Yes"/>
    <n v="10"/>
    <s v="902 Westend Lane"/>
    <n v="2318"/>
    <x v="1"/>
    <s v="Australia"/>
    <n v="3"/>
    <n v="0.86"/>
    <n v="1.075"/>
    <n v="1.075"/>
    <n v="1.075"/>
    <n v="486"/>
    <n v="0.875"/>
  </r>
  <r>
    <x v="471"/>
    <s v="Mabley"/>
    <s v="Female"/>
    <x v="9"/>
    <s v="1975-10-12"/>
    <n v="49.226443439244044"/>
    <s v="Web Designer IV"/>
    <x v="0"/>
    <x v="0"/>
    <s v="N"/>
    <s v="Yes"/>
    <n v="10"/>
    <s v="9 Rieder Junction"/>
    <n v="2573"/>
    <x v="1"/>
    <s v="Australia"/>
    <n v="9"/>
    <n v="1.01"/>
    <n v="1.2625"/>
    <n v="1.578125"/>
    <n v="1.3414062499999999"/>
    <n v="486"/>
    <n v="0.875"/>
  </r>
  <r>
    <x v="472"/>
    <s v="Pyffe"/>
    <s v="Female"/>
    <x v="66"/>
    <s v="1965-05-28"/>
    <n v="59.607265357052263"/>
    <s v="Media Manager III"/>
    <x v="4"/>
    <x v="0"/>
    <s v="N"/>
    <s v="No"/>
    <n v="11"/>
    <s v="734 Veith Way"/>
    <n v="3155"/>
    <x v="2"/>
    <s v="Australia"/>
    <n v="8"/>
    <n v="0.94"/>
    <n v="0.94"/>
    <n v="0.94"/>
    <n v="0.79899999999999993"/>
    <n v="492"/>
    <n v="0.87124999999999986"/>
  </r>
  <r>
    <x v="473"/>
    <s v="Renackowna"/>
    <s v="Female"/>
    <x v="43"/>
    <s v="1996-02-11"/>
    <n v="28.878498233764589"/>
    <s v="Administrative Officer"/>
    <x v="0"/>
    <x v="0"/>
    <s v="N"/>
    <s v="No"/>
    <n v="2"/>
    <s v="0800 Dahle Alley"/>
    <n v="2148"/>
    <x v="1"/>
    <s v="Australia"/>
    <n v="8"/>
    <n v="0.92"/>
    <n v="0.92"/>
    <n v="0.92"/>
    <n v="0.78200000000000003"/>
    <n v="492"/>
    <n v="0.87124999999999986"/>
  </r>
  <r>
    <x v="474"/>
    <s v="Poolton"/>
    <s v="Female"/>
    <x v="56"/>
    <s v="1944-06-14"/>
    <n v="80.574388644723498"/>
    <s v="Programmer II"/>
    <x v="8"/>
    <x v="0"/>
    <s v="N"/>
    <s v="Yes"/>
    <n v="21"/>
    <s v="5 Macpherson Drive"/>
    <n v="3134"/>
    <x v="2"/>
    <s v="Australia"/>
    <n v="9"/>
    <n v="0.68"/>
    <n v="0.85000000000000009"/>
    <n v="1.0625"/>
    <n v="0.90312499999999996"/>
    <n v="494"/>
    <n v="0.86699999999999999"/>
  </r>
  <r>
    <x v="475"/>
    <m/>
    <s v="Male"/>
    <x v="5"/>
    <s v="1977-11-08"/>
    <n v="47.149731110476914"/>
    <s v="Nurse Practicioner"/>
    <x v="5"/>
    <x v="1"/>
    <s v="N"/>
    <s v="No"/>
    <n v="14"/>
    <s v="07 Boyd Drive"/>
    <n v="4350"/>
    <x v="0"/>
    <s v="Australia"/>
    <n v="7"/>
    <n v="0.66"/>
    <n v="0.66"/>
    <n v="0.66"/>
    <n v="0.66"/>
    <n v="495"/>
    <n v="0.86328125"/>
  </r>
  <r>
    <x v="476"/>
    <s v="Lindstrom"/>
    <s v="Male"/>
    <x v="0"/>
    <s v="1997-11-01"/>
    <n v="27.15521056253171"/>
    <s v="Geologist IV"/>
    <x v="2"/>
    <x v="1"/>
    <s v="N"/>
    <s v="Yes"/>
    <n v="10"/>
    <s v="427 Oak Avenue"/>
    <n v="2205"/>
    <x v="1"/>
    <s v="Australia"/>
    <n v="10"/>
    <n v="0.56000000000000005"/>
    <n v="0.70000000000000007"/>
    <n v="0.87500000000000011"/>
    <n v="0.87500000000000011"/>
    <n v="495"/>
    <n v="0.86328125"/>
  </r>
  <r>
    <x v="477"/>
    <s v="Poizer"/>
    <s v="Female"/>
    <x v="41"/>
    <s v="1952-05-05"/>
    <n v="72.678498233764586"/>
    <s v="Analyst Programmer"/>
    <x v="1"/>
    <x v="2"/>
    <s v="N"/>
    <s v="No"/>
    <n v="13"/>
    <s v="390 Express Plaza"/>
    <n v="2076"/>
    <x v="1"/>
    <s v="Australia"/>
    <n v="11"/>
    <n v="0.66"/>
    <n v="0.66"/>
    <n v="0.82500000000000007"/>
    <n v="0.82500000000000007"/>
    <n v="495"/>
    <n v="0.86328125"/>
  </r>
  <r>
    <x v="478"/>
    <s v="Hallt"/>
    <s v="Female"/>
    <x v="1"/>
    <s v="1960-05-09"/>
    <n v="64.6620598776002"/>
    <s v="Operator"/>
    <x v="8"/>
    <x v="1"/>
    <s v="N"/>
    <s v="No"/>
    <n v="15"/>
    <s v="703 Ludington Plaza"/>
    <n v="2480"/>
    <x v="1"/>
    <s v="Australia"/>
    <n v="4"/>
    <n v="0.8"/>
    <n v="0.8"/>
    <n v="0.8"/>
    <n v="0.8"/>
    <n v="498"/>
    <n v="0.86062500000000008"/>
  </r>
  <r>
    <x v="479"/>
    <s v="Thomann"/>
    <s v="Female"/>
    <x v="66"/>
    <s v="1989-03-17"/>
    <n v="35.788087275177574"/>
    <s v="Assistant Manager"/>
    <x v="8"/>
    <x v="0"/>
    <s v="N"/>
    <s v="No"/>
    <n v="6"/>
    <s v="7 Dayton Circle"/>
    <n v="2160"/>
    <x v="1"/>
    <s v="Australia"/>
    <n v="9"/>
    <n v="0.75"/>
    <n v="0.75"/>
    <n v="0.9375"/>
    <n v="0.796875"/>
    <n v="498"/>
    <n v="0.86062500000000008"/>
  </r>
  <r>
    <x v="480"/>
    <s v="Earley"/>
    <s v="Female"/>
    <x v="23"/>
    <s v="1954-10-21"/>
    <n v="70.215484535134451"/>
    <s v="Compensation Analyst"/>
    <x v="2"/>
    <x v="0"/>
    <s v="N"/>
    <s v="Yes"/>
    <n v="11"/>
    <s v="79 Manufacturers Plaza"/>
    <n v="4171"/>
    <x v="0"/>
    <s v="Australia"/>
    <n v="5"/>
    <n v="0.94"/>
    <n v="1.1749999999999998"/>
    <n v="1.1749999999999998"/>
    <n v="0.9987499999999998"/>
    <n v="500"/>
    <n v="0.86"/>
  </r>
  <r>
    <x v="481"/>
    <s v="Philipsson"/>
    <s v="Male"/>
    <x v="52"/>
    <s v="1967-02-02"/>
    <n v="57.922333850202946"/>
    <s v="Structural Analysis Engineer"/>
    <x v="9"/>
    <x v="0"/>
    <s v="N"/>
    <s v="No"/>
    <n v="16"/>
    <s v="600 Artisan Drive"/>
    <n v="3149"/>
    <x v="2"/>
    <s v="Australia"/>
    <n v="10"/>
    <n v="1.08"/>
    <n v="1.08"/>
    <n v="1.35"/>
    <n v="1.1475"/>
    <n v="500"/>
    <n v="0.86"/>
  </r>
  <r>
    <x v="482"/>
    <s v="Aisthorpe"/>
    <s v="Male"/>
    <x v="31"/>
    <s v="1976-09-20"/>
    <n v="48.28397768581938"/>
    <s v="Software Consultant"/>
    <x v="8"/>
    <x v="0"/>
    <s v="N"/>
    <s v="Yes"/>
    <n v="8"/>
    <s v="0 Veith Way"/>
    <n v="2009"/>
    <x v="1"/>
    <s v="Australia"/>
    <n v="9"/>
    <n v="0.78"/>
    <n v="0.97500000000000009"/>
    <n v="1.21875"/>
    <n v="1.0359375"/>
    <n v="502"/>
    <n v="0.85849999999999993"/>
  </r>
  <r>
    <x v="483"/>
    <m/>
    <s v="Female"/>
    <x v="2"/>
    <d v="1974-08-19T00:00:00"/>
    <n v="50.374388644723496"/>
    <s v="Assistant Media Planner"/>
    <x v="3"/>
    <x v="1"/>
    <s v="N"/>
    <s v="Yes"/>
    <n v="17"/>
    <s v="2336 Continental Point"/>
    <n v="2527"/>
    <x v="1"/>
    <s v="Australia"/>
    <n v="7"/>
    <n v="0.97"/>
    <n v="1.2124999999999999"/>
    <n v="1.2124999999999999"/>
    <n v="1.2124999999999999"/>
    <n v="502"/>
    <n v="0.85849999999999993"/>
  </r>
  <r>
    <x v="484"/>
    <s v="Jose"/>
    <s v="Male"/>
    <x v="87"/>
    <s v="1960-12-19"/>
    <n v="64.04836124746322"/>
    <s v="Payment Adjustment Coordinator"/>
    <x v="4"/>
    <x v="2"/>
    <s v="N"/>
    <s v="Yes"/>
    <n v="20"/>
    <s v="535 Corben Point"/>
    <n v="4680"/>
    <x v="0"/>
    <s v="Australia"/>
    <n v="4"/>
    <n v="0.77"/>
    <n v="0.96250000000000002"/>
    <n v="0.96250000000000002"/>
    <n v="0.96250000000000002"/>
    <n v="504"/>
    <n v="0.85000000000000009"/>
  </r>
  <r>
    <x v="485"/>
    <s v="Foat"/>
    <s v="Female"/>
    <x v="65"/>
    <d v="1975-09-11T00:00:00"/>
    <n v="49.311374946093359"/>
    <s v="Graphic Designer"/>
    <x v="8"/>
    <x v="0"/>
    <s v="N"/>
    <s v="Yes"/>
    <n v="19"/>
    <s v="1690 Forster Place"/>
    <n v="2281"/>
    <x v="1"/>
    <s v="Australia"/>
    <n v="9"/>
    <n v="0.77"/>
    <n v="0.96250000000000002"/>
    <n v="1.203125"/>
    <n v="1.02265625"/>
    <n v="504"/>
    <n v="0.85000000000000009"/>
  </r>
  <r>
    <x v="486"/>
    <s v="Brauninger"/>
    <s v="Male"/>
    <x v="74"/>
    <s v="1945-07-10"/>
    <n v="79.503155768011169"/>
    <s v="Payment Adjustment Coordinator"/>
    <x v="8"/>
    <x v="2"/>
    <s v="N"/>
    <s v="No"/>
    <n v="11"/>
    <s v="54 6th Trail"/>
    <n v="2640"/>
    <x v="1"/>
    <s v="Australia"/>
    <n v="7"/>
    <n v="0.92"/>
    <n v="0.92"/>
    <n v="0.92"/>
    <n v="0.92"/>
    <n v="504"/>
    <n v="0.85000000000000009"/>
  </r>
  <r>
    <x v="487"/>
    <s v="Nettles"/>
    <s v="Male"/>
    <x v="21"/>
    <s v="1980-09-01"/>
    <n v="44.333292754312531"/>
    <s v="Marketing Assistant"/>
    <x v="8"/>
    <x v="1"/>
    <s v="N"/>
    <s v="No"/>
    <n v="4"/>
    <s v="16 Pepper Wood Junction"/>
    <n v="3803"/>
    <x v="2"/>
    <s v="Australia"/>
    <n v="7"/>
    <n v="0.82"/>
    <n v="0.82"/>
    <n v="0.82"/>
    <n v="0.82"/>
    <n v="507"/>
    <n v="0.85"/>
  </r>
  <r>
    <x v="488"/>
    <s v="Favelle"/>
    <s v="Female"/>
    <x v="10"/>
    <d v="1974-08-29T00:00:00"/>
    <n v="50.346991384449517"/>
    <s v="Teacher"/>
    <x v="8"/>
    <x v="0"/>
    <s v="N"/>
    <s v="Yes"/>
    <n v="19"/>
    <s v="4 Arapahoe Terrace"/>
    <n v="4014"/>
    <x v="0"/>
    <s v="Australia"/>
    <n v="8"/>
    <n v="0.53"/>
    <n v="0.66250000000000009"/>
    <n v="0.82812500000000011"/>
    <n v="0.70390625000000007"/>
    <n v="507"/>
    <n v="0.85"/>
  </r>
  <r>
    <x v="489"/>
    <s v="Arnoult"/>
    <s v="Female"/>
    <x v="80"/>
    <d v="1976-11-24T00:00:00"/>
    <n v="48.10589549435565"/>
    <s v="VP Product Management"/>
    <x v="0"/>
    <x v="0"/>
    <s v="N"/>
    <s v="Yes"/>
    <n v="13"/>
    <s v="540 Farragut Avenue"/>
    <n v="2066"/>
    <x v="1"/>
    <s v="Australia"/>
    <n v="9"/>
    <n v="0.6"/>
    <n v="0.75"/>
    <n v="0.9375"/>
    <n v="0.796875"/>
    <n v="507"/>
    <n v="0.85"/>
  </r>
  <r>
    <x v="490"/>
    <s v="Fibbens"/>
    <s v="Male"/>
    <x v="92"/>
    <s v="1980-03-14"/>
    <n v="44.801785904997466"/>
    <s v="Help Desk Technician"/>
    <x v="8"/>
    <x v="1"/>
    <s v="N"/>
    <s v="No"/>
    <n v="9"/>
    <s v="938 Bartillon Hill"/>
    <n v="2035"/>
    <x v="1"/>
    <s v="Australia"/>
    <n v="11"/>
    <n v="0.56999999999999995"/>
    <n v="0.56999999999999995"/>
    <n v="0.71249999999999991"/>
    <n v="0.71249999999999991"/>
    <n v="507"/>
    <n v="0.85"/>
  </r>
  <r>
    <x v="491"/>
    <s v="Aspinal"/>
    <s v="Male"/>
    <x v="81"/>
    <s v="1973-10-13"/>
    <n v="51.223703713216644"/>
    <s v="Financial Analyst"/>
    <x v="2"/>
    <x v="0"/>
    <s v="N"/>
    <s v="No"/>
    <n v="11"/>
    <s v="612 Annamark Center"/>
    <n v="2176"/>
    <x v="1"/>
    <s v="Australia"/>
    <n v="8"/>
    <n v="0.4"/>
    <n v="0.4"/>
    <n v="0.4"/>
    <n v="0.34"/>
    <n v="507"/>
    <n v="0.85"/>
  </r>
  <r>
    <x v="492"/>
    <s v="Devenny"/>
    <s v="Male"/>
    <x v="71"/>
    <s v="1999-05-14"/>
    <n v="25.623703713533736"/>
    <s v="Marketing Manager"/>
    <x v="4"/>
    <x v="2"/>
    <s v="N"/>
    <s v="No"/>
    <n v="12"/>
    <s v="18 Sage Plaza"/>
    <n v="3152"/>
    <x v="2"/>
    <s v="Australia"/>
    <n v="9"/>
    <n v="1.06"/>
    <n v="1.06"/>
    <n v="1.3250000000000002"/>
    <n v="1.3250000000000002"/>
    <n v="507"/>
    <n v="0.85"/>
  </r>
  <r>
    <x v="493"/>
    <s v="Richardson"/>
    <s v="Female"/>
    <x v="94"/>
    <d v="1976-03-10T00:00:00"/>
    <n v="48.815484535134452"/>
    <s v="Data Coordiator"/>
    <x v="0"/>
    <x v="2"/>
    <s v="N"/>
    <s v="No"/>
    <n v="9"/>
    <s v="4 Randy Street"/>
    <n v="3070"/>
    <x v="2"/>
    <s v="Australia"/>
    <n v="8"/>
    <n v="0.89"/>
    <n v="0.89"/>
    <n v="1.1125"/>
    <n v="1.1125"/>
    <n v="513"/>
    <n v="0.84150000000000003"/>
  </r>
  <r>
    <x v="494"/>
    <s v="Lermit"/>
    <s v="Female"/>
    <x v="10"/>
    <s v="1954-01-30"/>
    <n v="70.938772206367332"/>
    <m/>
    <x v="7"/>
    <x v="0"/>
    <s v="N"/>
    <s v="Yes"/>
    <n v="10"/>
    <s v="05 Corry Center"/>
    <n v="4021"/>
    <x v="0"/>
    <s v="Australia"/>
    <n v="2"/>
    <n v="0.52"/>
    <n v="0.65"/>
    <n v="0.8125"/>
    <n v="0.69062499999999993"/>
    <n v="513"/>
    <n v="0.84150000000000003"/>
  </r>
  <r>
    <x v="495"/>
    <s v="Ackwood"/>
    <s v="Female"/>
    <x v="9"/>
    <s v="1988-09-30"/>
    <n v="36.248361247463215"/>
    <s v="Senior Cost Accountant"/>
    <x v="2"/>
    <x v="0"/>
    <s v="N"/>
    <s v="Yes"/>
    <n v="10"/>
    <s v="1 South Street"/>
    <n v="4183"/>
    <x v="0"/>
    <s v="Australia"/>
    <n v="9"/>
    <n v="1.04"/>
    <n v="1.3"/>
    <n v="1.625"/>
    <n v="1.3812499999999999"/>
    <n v="515"/>
    <n v="0.83937499999999998"/>
  </r>
  <r>
    <x v="496"/>
    <s v="Huke"/>
    <s v="Female"/>
    <x v="63"/>
    <s v="1971-06-28"/>
    <n v="53.519594124175548"/>
    <m/>
    <x v="0"/>
    <x v="0"/>
    <s v="N"/>
    <s v="No"/>
    <n v="9"/>
    <s v="4810 Kim Park"/>
    <n v="3858"/>
    <x v="2"/>
    <s v="Australia"/>
    <n v="2"/>
    <n v="0.84"/>
    <n v="0.84"/>
    <n v="1.05"/>
    <n v="0.89249999999999996"/>
    <n v="515"/>
    <n v="0.83937499999999998"/>
  </r>
  <r>
    <x v="497"/>
    <s v="Fominov"/>
    <s v="Male"/>
    <x v="46"/>
    <s v="2001-06-21"/>
    <n v="23.516854398148151"/>
    <s v="Physical Therapy Assistant"/>
    <x v="8"/>
    <x v="0"/>
    <s v="N"/>
    <s v="Yes"/>
    <n v="5"/>
    <s v="80388 Ryan Place"/>
    <n v="2010"/>
    <x v="1"/>
    <s v="Australia"/>
    <n v="9"/>
    <n v="0.44"/>
    <n v="0.55000000000000004"/>
    <n v="0.6875"/>
    <n v="0.58437499999999998"/>
    <n v="515"/>
    <n v="0.83937499999999998"/>
  </r>
  <r>
    <x v="498"/>
    <s v="Margram"/>
    <s v="Female"/>
    <x v="45"/>
    <s v="1964-05-15"/>
    <n v="60.642881795408421"/>
    <m/>
    <x v="0"/>
    <x v="2"/>
    <s v="N"/>
    <s v="Yes"/>
    <n v="11"/>
    <s v="1092 Kinsman Parkway"/>
    <n v="4053"/>
    <x v="0"/>
    <s v="Australia"/>
    <n v="8"/>
    <n v="0.98"/>
    <n v="1.2250000000000001"/>
    <n v="1.53125"/>
    <n v="1.53125"/>
    <n v="515"/>
    <n v="0.83937499999999998"/>
  </r>
  <r>
    <x v="499"/>
    <s v="Angood"/>
    <s v="Female"/>
    <x v="36"/>
    <s v="1999-07-28"/>
    <n v="25.41822426116185"/>
    <m/>
    <x v="0"/>
    <x v="1"/>
    <s v="N"/>
    <s v="No"/>
    <n v="12"/>
    <s v="1 Bluejay Court"/>
    <n v="2320"/>
    <x v="1"/>
    <s v="Australia"/>
    <n v="4"/>
    <n v="0.42"/>
    <n v="0.42"/>
    <n v="0.42"/>
    <n v="0.42"/>
    <n v="515"/>
    <n v="0.83937499999999998"/>
  </r>
  <r>
    <x v="500"/>
    <s v="Worsfold"/>
    <s v="Female"/>
    <x v="45"/>
    <s v="1954-10-06"/>
    <n v="70.256580425545408"/>
    <s v="Environmental Tech"/>
    <x v="4"/>
    <x v="0"/>
    <s v="N"/>
    <s v="Yes"/>
    <n v="9"/>
    <s v="7 Maple Wood Plaza"/>
    <n v="4125"/>
    <x v="0"/>
    <s v="Australia"/>
    <n v="6"/>
    <n v="0.44"/>
    <n v="0.55000000000000004"/>
    <n v="0.6875"/>
    <n v="0.58437499999999998"/>
    <n v="520"/>
    <n v="0.83750000000000002"/>
  </r>
  <r>
    <x v="501"/>
    <s v="Vasilyev"/>
    <s v="Female"/>
    <x v="86"/>
    <s v="1951-10-14"/>
    <n v="73.237402343353637"/>
    <s v="Senior Quality Engineer"/>
    <x v="0"/>
    <x v="2"/>
    <s v="N"/>
    <s v="No"/>
    <n v="12"/>
    <s v="12 Eastlawn Terrace"/>
    <n v="2007"/>
    <x v="1"/>
    <s v="Australia"/>
    <n v="9"/>
    <n v="0.47"/>
    <n v="0.47"/>
    <n v="0.58749999999999991"/>
    <n v="0.58749999999999991"/>
    <n v="520"/>
    <n v="0.83750000000000002"/>
  </r>
  <r>
    <x v="502"/>
    <s v="Rowland"/>
    <s v="Male"/>
    <x v="75"/>
    <s v="1956-05-17"/>
    <n v="68.642881795408428"/>
    <m/>
    <x v="8"/>
    <x v="0"/>
    <s v="N"/>
    <s v="Yes"/>
    <n v="12"/>
    <s v="24929 Spaight Junction"/>
    <n v="3796"/>
    <x v="2"/>
    <s v="Australia"/>
    <n v="8"/>
    <n v="0.56999999999999995"/>
    <n v="0.71249999999999991"/>
    <n v="0.71249999999999991"/>
    <n v="0.60562499999999986"/>
    <n v="520"/>
    <n v="0.83750000000000002"/>
  </r>
  <r>
    <x v="503"/>
    <s v="Cohane"/>
    <s v="Male"/>
    <x v="12"/>
    <s v="1991-01-23"/>
    <n v="33.933292754312532"/>
    <s v="Chief Design Engineer"/>
    <x v="3"/>
    <x v="2"/>
    <s v="N"/>
    <s v="No"/>
    <n v="2"/>
    <s v="846 Daystar Lane"/>
    <n v="2000"/>
    <x v="1"/>
    <s v="Australia"/>
    <n v="12"/>
    <n v="0.44"/>
    <n v="0.44"/>
    <n v="0.55000000000000004"/>
    <n v="0.55000000000000004"/>
    <n v="520"/>
    <n v="0.83750000000000002"/>
  </r>
  <r>
    <x v="504"/>
    <s v="Bereford"/>
    <s v="Male"/>
    <x v="21"/>
    <s v="1950-09-30"/>
    <n v="74.275758507737194"/>
    <s v="Senior Sales Associate"/>
    <x v="9"/>
    <x v="1"/>
    <s v="N"/>
    <s v="Yes"/>
    <n v="11"/>
    <s v="36 Golf Course Circle"/>
    <n v="2444"/>
    <x v="1"/>
    <s v="Australia"/>
    <n v="6"/>
    <n v="1.06"/>
    <n v="1.3250000000000002"/>
    <n v="1.3250000000000002"/>
    <n v="1.3250000000000002"/>
    <n v="524"/>
    <n v="0.83671874999999996"/>
  </r>
  <r>
    <x v="505"/>
    <s v="Whitehurst"/>
    <s v="Male"/>
    <x v="36"/>
    <s v="1980-05-29"/>
    <n v="44.59356672691527"/>
    <s v="Structural Engineer"/>
    <x v="0"/>
    <x v="2"/>
    <s v="N"/>
    <s v="Yes"/>
    <n v="8"/>
    <s v="0 Nelson Crossing"/>
    <n v="3155"/>
    <x v="2"/>
    <s v="Australia"/>
    <n v="7"/>
    <n v="0.9"/>
    <n v="1.125"/>
    <n v="1.125"/>
    <n v="1.125"/>
    <n v="524"/>
    <n v="0.83671874999999996"/>
  </r>
  <r>
    <x v="506"/>
    <s v="Tuma"/>
    <s v="Male"/>
    <x v="20"/>
    <s v="1954-03-10"/>
    <n v="70.831922891298831"/>
    <s v="Environmental Tech"/>
    <x v="6"/>
    <x v="2"/>
    <s v="N"/>
    <s v="Yes"/>
    <n v="13"/>
    <s v="93264 Almo Plaza"/>
    <n v="3078"/>
    <x v="2"/>
    <s v="Australia"/>
    <n v="10"/>
    <n v="0.66"/>
    <n v="0.82500000000000007"/>
    <n v="1.03125"/>
    <n v="1.03125"/>
    <n v="526"/>
    <n v="0.83299999999999996"/>
  </r>
  <r>
    <x v="507"/>
    <s v="Hallgate"/>
    <s v="Female"/>
    <x v="22"/>
    <s v="1964-11-06"/>
    <n v="60.163429740613907"/>
    <m/>
    <x v="2"/>
    <x v="0"/>
    <s v="N"/>
    <s v="Yes"/>
    <n v="14"/>
    <s v="2109 Shoshone Court"/>
    <n v="3103"/>
    <x v="2"/>
    <s v="Australia"/>
    <n v="12"/>
    <n v="0.64"/>
    <n v="0.8"/>
    <n v="1"/>
    <n v="0.85"/>
    <n v="526"/>
    <n v="0.83299999999999996"/>
  </r>
  <r>
    <x v="508"/>
    <s v="Chadwick"/>
    <s v="Male"/>
    <x v="44"/>
    <s v="1953-05-24"/>
    <n v="71.626443439244042"/>
    <s v="Research Assistant IV"/>
    <x v="2"/>
    <x v="1"/>
    <s v="N"/>
    <s v="No"/>
    <n v="13"/>
    <s v="355 Roxbury Lane"/>
    <n v="3190"/>
    <x v="2"/>
    <s v="Australia"/>
    <n v="8"/>
    <n v="0.47"/>
    <n v="0.47"/>
    <n v="0.58749999999999991"/>
    <n v="0.58749999999999991"/>
    <n v="526"/>
    <n v="0.83299999999999996"/>
  </r>
  <r>
    <x v="509"/>
    <s v="Skipperbottom"/>
    <s v="Female"/>
    <x v="41"/>
    <s v="1972-06-27"/>
    <n v="52.519594124175548"/>
    <s v="Desktop Support Technician"/>
    <x v="8"/>
    <x v="2"/>
    <s v="N"/>
    <s v="No"/>
    <n v="9"/>
    <s v="2 Warrior Crossing"/>
    <n v="2161"/>
    <x v="1"/>
    <s v="Australia"/>
    <n v="9"/>
    <n v="0.49"/>
    <n v="0.49"/>
    <n v="0.61250000000000004"/>
    <n v="0.61250000000000004"/>
    <n v="529"/>
    <n v="0.83"/>
  </r>
  <r>
    <x v="510"/>
    <s v="Farr"/>
    <s v="Female"/>
    <x v="66"/>
    <d v="1973-07-03T00:00:00"/>
    <n v="51.503155768011162"/>
    <s v="Office Assistant IV"/>
    <x v="5"/>
    <x v="2"/>
    <s v="N"/>
    <s v="No"/>
    <n v="19"/>
    <s v="08470 Kingsford Lane"/>
    <n v="2120"/>
    <x v="1"/>
    <s v="Australia"/>
    <n v="11"/>
    <n v="0.51"/>
    <n v="0.51"/>
    <n v="0.63749999999999996"/>
    <n v="0.63749999999999996"/>
    <n v="530"/>
    <n v="0.8287500000000001"/>
  </r>
  <r>
    <x v="511"/>
    <s v="Lavalde"/>
    <s v="Female"/>
    <x v="64"/>
    <s v="1998-12-19"/>
    <n v="26.023703713216644"/>
    <s v="Product Engineer"/>
    <x v="8"/>
    <x v="0"/>
    <s v="N"/>
    <s v="No"/>
    <n v="12"/>
    <s v="16898 Donald Plaza"/>
    <n v="2323"/>
    <x v="1"/>
    <s v="Australia"/>
    <n v="4"/>
    <n v="0.54"/>
    <n v="0.54"/>
    <n v="0.54"/>
    <n v="0.45900000000000002"/>
    <n v="530"/>
    <n v="0.8287500000000001"/>
  </r>
  <r>
    <x v="512"/>
    <m/>
    <s v="Female"/>
    <x v="26"/>
    <s v="1981-09-14"/>
    <n v="43.297676315956366"/>
    <s v="Chief Design Engineer"/>
    <x v="2"/>
    <x v="0"/>
    <s v="N"/>
    <s v="Yes"/>
    <n v="9"/>
    <s v="3128 Mallory Pass"/>
    <n v="2144"/>
    <x v="1"/>
    <s v="Australia"/>
    <n v="6"/>
    <n v="0.62"/>
    <n v="0.77500000000000002"/>
    <n v="0.77500000000000002"/>
    <n v="0.65874999999999995"/>
    <n v="530"/>
    <n v="0.8287500000000001"/>
  </r>
  <r>
    <x v="513"/>
    <s v="McCulloch"/>
    <s v="Male"/>
    <x v="16"/>
    <s v="1986-01-10"/>
    <n v="38.971648918696097"/>
    <s v="Physical Therapy Assistant"/>
    <x v="4"/>
    <x v="0"/>
    <s v="N"/>
    <s v="No"/>
    <n v="8"/>
    <s v="799 Luster Road"/>
    <n v="3051"/>
    <x v="2"/>
    <s v="Australia"/>
    <n v="8"/>
    <n v="0.78"/>
    <n v="0.78"/>
    <n v="0.78"/>
    <n v="0.66300000000000003"/>
    <n v="530"/>
    <n v="0.8287500000000001"/>
  </r>
  <r>
    <x v="514"/>
    <s v="Haddrell"/>
    <s v="Male"/>
    <x v="43"/>
    <s v="1955-04-08"/>
    <n v="69.752470836504315"/>
    <s v="Associate Professor"/>
    <x v="2"/>
    <x v="0"/>
    <s v="N"/>
    <s v="No"/>
    <n v="9"/>
    <s v="53 Dryden Trail"/>
    <n v="2358"/>
    <x v="1"/>
    <s v="Australia"/>
    <n v="3"/>
    <n v="0.73"/>
    <n v="0.73"/>
    <n v="0.73"/>
    <n v="0.62049999999999994"/>
    <n v="530"/>
    <n v="0.8287500000000001"/>
  </r>
  <r>
    <x v="515"/>
    <s v="Mucklow"/>
    <s v="Male"/>
    <x v="29"/>
    <s v="1952-12-04"/>
    <n v="72.094936589928977"/>
    <s v="Computer Systems Analyst I"/>
    <x v="2"/>
    <x v="2"/>
    <s v="N"/>
    <s v="Yes"/>
    <n v="22"/>
    <s v="5512 Ronald Regan Hill"/>
    <n v="3122"/>
    <x v="2"/>
    <s v="Australia"/>
    <n v="8"/>
    <n v="0.42"/>
    <n v="0.52500000000000002"/>
    <n v="0.52500000000000002"/>
    <n v="0.52500000000000002"/>
    <n v="530"/>
    <n v="0.8287500000000001"/>
  </r>
  <r>
    <x v="516"/>
    <s v="Paschke"/>
    <s v="Female"/>
    <x v="2"/>
    <s v="1956-05-29"/>
    <n v="68.610005083079656"/>
    <s v="Editor"/>
    <x v="2"/>
    <x v="0"/>
    <s v="N"/>
    <s v="Yes"/>
    <n v="17"/>
    <s v="72 Melrose Street"/>
    <n v="4074"/>
    <x v="0"/>
    <s v="Australia"/>
    <n v="7"/>
    <n v="1.06"/>
    <n v="1.3250000000000002"/>
    <n v="1.3250000000000002"/>
    <n v="1.1262500000000002"/>
    <n v="536"/>
    <n v="0.82500000000000007"/>
  </r>
  <r>
    <x v="517"/>
    <s v="Mertel"/>
    <s v="Male"/>
    <x v="83"/>
    <d v="1978-12-10T00:00:00"/>
    <n v="46.062059877600205"/>
    <s v="Software Consultant"/>
    <x v="9"/>
    <x v="0"/>
    <s v="N"/>
    <s v="Yes"/>
    <n v="15"/>
    <s v="3460 Dapin Street"/>
    <n v="2262"/>
    <x v="1"/>
    <s v="Australia"/>
    <n v="6"/>
    <n v="0.63"/>
    <n v="0.78749999999999998"/>
    <n v="0.78749999999999998"/>
    <n v="0.66937499999999994"/>
    <n v="536"/>
    <n v="0.82500000000000007"/>
  </r>
  <r>
    <x v="518"/>
    <s v="Hatch"/>
    <s v="Male"/>
    <x v="29"/>
    <s v="1994-11-16"/>
    <n v="30.116854398148149"/>
    <s v="Marketing Assistant"/>
    <x v="7"/>
    <x v="1"/>
    <s v="N"/>
    <s v="No"/>
    <n v="15"/>
    <s v="5 Hovde Lane"/>
    <n v="3028"/>
    <x v="2"/>
    <s v="Australia"/>
    <n v="8"/>
    <n v="0.86"/>
    <n v="0.86"/>
    <n v="0.86"/>
    <n v="0.86"/>
    <n v="536"/>
    <n v="0.82500000000000007"/>
  </r>
  <r>
    <x v="519"/>
    <s v="D'Agostini"/>
    <s v="Female"/>
    <x v="92"/>
    <s v="1978-12-14"/>
    <n v="46.05110097349062"/>
    <s v="Database Administrator III"/>
    <x v="0"/>
    <x v="2"/>
    <s v="N"/>
    <s v="No"/>
    <n v="15"/>
    <s v="4 Gale Center"/>
    <n v="3185"/>
    <x v="2"/>
    <s v="Australia"/>
    <n v="7"/>
    <n v="1.06"/>
    <n v="1.06"/>
    <n v="1.06"/>
    <n v="1.06"/>
    <n v="536"/>
    <n v="0.82500000000000007"/>
  </r>
  <r>
    <x v="520"/>
    <s v="Bowstead"/>
    <s v="Female"/>
    <x v="70"/>
    <s v="1997-11-29"/>
    <n v="27.078498233764588"/>
    <s v="Accounting Assistant III"/>
    <x v="0"/>
    <x v="0"/>
    <s v="N"/>
    <s v="No"/>
    <n v="7"/>
    <s v="5263 Stone Corner Crossing"/>
    <n v="2217"/>
    <x v="1"/>
    <s v="Australia"/>
    <n v="12"/>
    <n v="0.5"/>
    <n v="0.5"/>
    <n v="0.625"/>
    <n v="0.53125"/>
    <n v="536"/>
    <n v="0.82500000000000007"/>
  </r>
  <r>
    <x v="521"/>
    <s v="MacGregor"/>
    <s v="Male"/>
    <x v="97"/>
    <s v="1965-04-22"/>
    <n v="59.705895494355651"/>
    <s v="Civil Engineer"/>
    <x v="0"/>
    <x v="2"/>
    <s v="N"/>
    <s v="No"/>
    <n v="5"/>
    <s v="0439 Mandrake Park"/>
    <n v="2046"/>
    <x v="1"/>
    <s v="Australia"/>
    <n v="10"/>
    <n v="0.71"/>
    <n v="0.71"/>
    <n v="0.88749999999999996"/>
    <n v="0.88749999999999996"/>
    <n v="536"/>
    <n v="0.82500000000000007"/>
  </r>
  <r>
    <x v="522"/>
    <s v="Devennie"/>
    <s v="Female"/>
    <x v="24"/>
    <s v="1976-09-25"/>
    <n v="48.270279055682394"/>
    <s v="VP Product Management"/>
    <x v="0"/>
    <x v="1"/>
    <s v="N"/>
    <s v="No"/>
    <n v="13"/>
    <s v="069 Hoard Pass"/>
    <n v="4352"/>
    <x v="0"/>
    <s v="Australia"/>
    <n v="5"/>
    <n v="1.02"/>
    <n v="1.02"/>
    <n v="1.02"/>
    <n v="1.02"/>
    <n v="536"/>
    <n v="0.82500000000000007"/>
  </r>
  <r>
    <x v="165"/>
    <s v="Darthe"/>
    <s v="Female"/>
    <x v="2"/>
    <d v="1975-04-08T00:00:00"/>
    <n v="49.738772206684423"/>
    <s v="Accounting Assistant I"/>
    <x v="2"/>
    <x v="1"/>
    <s v="N"/>
    <s v="No"/>
    <n v="16"/>
    <s v="89 Green Ridge Point"/>
    <n v="2168"/>
    <x v="1"/>
    <s v="Australia"/>
    <n v="9"/>
    <n v="0.56000000000000005"/>
    <n v="0.56000000000000005"/>
    <n v="0.70000000000000007"/>
    <n v="0.70000000000000007"/>
    <n v="536"/>
    <n v="0.82500000000000007"/>
  </r>
  <r>
    <x v="523"/>
    <s v="Tansley"/>
    <s v="Male"/>
    <x v="87"/>
    <s v="1950-11-30"/>
    <n v="74.108635220065963"/>
    <s v="VP Sales"/>
    <x v="0"/>
    <x v="0"/>
    <s v="N"/>
    <s v="No"/>
    <n v="8"/>
    <s v="8 Cardinal Junction"/>
    <n v="2444"/>
    <x v="1"/>
    <s v="Australia"/>
    <n v="7"/>
    <n v="0.63"/>
    <n v="0.63"/>
    <n v="0.63"/>
    <n v="0.53549999999999998"/>
    <n v="544"/>
    <n v="0.82450000000000001"/>
  </r>
  <r>
    <x v="524"/>
    <s v="Dalligan"/>
    <s v="Male"/>
    <x v="12"/>
    <s v="1998-02-19"/>
    <n v="26.853840699518013"/>
    <s v="Chemical Engineer"/>
    <x v="0"/>
    <x v="2"/>
    <s v="N"/>
    <s v="Yes"/>
    <n v="2"/>
    <s v="240 Main Hill"/>
    <n v="3200"/>
    <x v="2"/>
    <s v="Australia"/>
    <n v="6"/>
    <n v="0.8"/>
    <n v="1"/>
    <n v="1"/>
    <n v="1"/>
    <n v="544"/>
    <n v="0.82450000000000001"/>
  </r>
  <r>
    <x v="525"/>
    <s v="Crooke"/>
    <s v="Female"/>
    <x v="54"/>
    <s v="1977-06-30"/>
    <n v="47.508635220065962"/>
    <s v="Food Chemist"/>
    <x v="7"/>
    <x v="0"/>
    <s v="N"/>
    <s v="No"/>
    <n v="13"/>
    <s v="67081 Burrows Center"/>
    <n v="2111"/>
    <x v="1"/>
    <s v="Australia"/>
    <n v="12"/>
    <n v="0.79"/>
    <n v="0.79"/>
    <n v="0.98750000000000004"/>
    <n v="0.83937499999999998"/>
    <n v="546"/>
    <n v="0.82343749999999993"/>
  </r>
  <r>
    <x v="526"/>
    <s v="Borsi"/>
    <s v="Female"/>
    <x v="85"/>
    <s v="1972-04-27"/>
    <n v="52.686717411846779"/>
    <s v="Accountant III"/>
    <x v="2"/>
    <x v="0"/>
    <s v="N"/>
    <s v="No"/>
    <n v="5"/>
    <s v="0 Kipling Way"/>
    <n v="2289"/>
    <x v="1"/>
    <s v="Australia"/>
    <n v="7"/>
    <n v="0.81"/>
    <n v="0.81"/>
    <n v="1.0125000000000002"/>
    <n v="0.86062500000000008"/>
    <n v="546"/>
    <n v="0.82343749999999993"/>
  </r>
  <r>
    <x v="527"/>
    <s v="Ainsbury"/>
    <s v="Female"/>
    <x v="70"/>
    <s v="1973-01-06"/>
    <n v="51.990827000887876"/>
    <s v="Senior Editor"/>
    <x v="3"/>
    <x v="2"/>
    <s v="N"/>
    <s v="Yes"/>
    <n v="9"/>
    <s v="1 Raven Way"/>
    <n v="2151"/>
    <x v="1"/>
    <s v="Australia"/>
    <n v="10"/>
    <n v="0.79"/>
    <n v="0.98750000000000004"/>
    <n v="1.234375"/>
    <n v="1.234375"/>
    <n v="546"/>
    <n v="0.82343749999999993"/>
  </r>
  <r>
    <x v="528"/>
    <s v="Champion"/>
    <s v="Male"/>
    <x v="1"/>
    <s v="1984-07-06"/>
    <n v="40.486717411846783"/>
    <s v="Programmer III"/>
    <x v="4"/>
    <x v="1"/>
    <s v="N"/>
    <s v="No"/>
    <n v="13"/>
    <s v="261 Holy Cross Park"/>
    <n v="2750"/>
    <x v="1"/>
    <s v="Australia"/>
    <n v="9"/>
    <n v="0.84"/>
    <n v="0.84"/>
    <n v="1.05"/>
    <n v="1.05"/>
    <n v="549"/>
    <n v="0.82"/>
  </r>
  <r>
    <x v="529"/>
    <s v="Querree"/>
    <s v="Female"/>
    <x v="75"/>
    <s v="1991-04-21"/>
    <n v="33.692196863901572"/>
    <s v="Marketing Manager"/>
    <x v="2"/>
    <x v="2"/>
    <s v="N"/>
    <s v="Yes"/>
    <n v="12"/>
    <s v="891 Ohio Terrace"/>
    <n v="2075"/>
    <x v="1"/>
    <s v="Australia"/>
    <n v="12"/>
    <n v="0.78"/>
    <n v="0.97500000000000009"/>
    <n v="1.21875"/>
    <n v="1.21875"/>
    <n v="549"/>
    <n v="0.82"/>
  </r>
  <r>
    <x v="214"/>
    <s v="Eitter"/>
    <s v="Female"/>
    <x v="4"/>
    <d v="1979-01-03T00:00:00"/>
    <n v="45.996306452942669"/>
    <s v="Professor"/>
    <x v="0"/>
    <x v="2"/>
    <s v="N"/>
    <s v="Yes"/>
    <n v="11"/>
    <s v="1408 Hovde Circle"/>
    <n v="3081"/>
    <x v="2"/>
    <s v="Australia"/>
    <n v="9"/>
    <n v="1.06"/>
    <n v="1.3250000000000002"/>
    <n v="1.6562500000000002"/>
    <n v="1.6562500000000002"/>
    <n v="551"/>
    <n v="0.81812499999999999"/>
  </r>
  <r>
    <x v="530"/>
    <s v="Degenhardt"/>
    <s v="Female"/>
    <x v="17"/>
    <s v="1976-01-16"/>
    <n v="48.963429740613904"/>
    <s v="Financial Analyst"/>
    <x v="2"/>
    <x v="2"/>
    <s v="N"/>
    <s v="Yes"/>
    <n v="5"/>
    <s v="50897 Northfield Road"/>
    <n v="4280"/>
    <x v="0"/>
    <s v="Australia"/>
    <n v="6"/>
    <n v="0.74"/>
    <n v="0.92500000000000004"/>
    <n v="1.15625"/>
    <n v="1.15625"/>
    <n v="552"/>
    <n v="0.81599999999999995"/>
  </r>
  <r>
    <x v="531"/>
    <s v="Dunsmore"/>
    <s v="Male"/>
    <x v="42"/>
    <s v="1999-04-21"/>
    <n v="25.686717411846779"/>
    <s v="Internal Auditor"/>
    <x v="0"/>
    <x v="0"/>
    <s v="N"/>
    <s v="Yes"/>
    <n v="13"/>
    <s v="596 Boyd Park"/>
    <n v="4301"/>
    <x v="0"/>
    <s v="Australia"/>
    <n v="3"/>
    <n v="0.72"/>
    <n v="0.89999999999999991"/>
    <n v="0.89999999999999991"/>
    <n v="0.7649999999999999"/>
    <n v="552"/>
    <n v="0.81599999999999995"/>
  </r>
  <r>
    <x v="532"/>
    <s v="Kennicott"/>
    <s v="Female"/>
    <x v="43"/>
    <s v="1958-05-14"/>
    <n v="66.651100973490614"/>
    <s v="Developer I"/>
    <x v="2"/>
    <x v="1"/>
    <s v="N"/>
    <s v="No"/>
    <n v="17"/>
    <s v="8 Fordem Place"/>
    <n v="2322"/>
    <x v="1"/>
    <s v="Australia"/>
    <n v="6"/>
    <n v="0.73"/>
    <n v="0.73"/>
    <n v="0.73"/>
    <n v="0.73"/>
    <n v="552"/>
    <n v="0.81599999999999995"/>
  </r>
  <r>
    <x v="533"/>
    <s v="Devey"/>
    <s v="Female"/>
    <x v="36"/>
    <s v="1995-10-01"/>
    <n v="29.242881795408426"/>
    <s v="Analyst Programmer"/>
    <x v="2"/>
    <x v="2"/>
    <s v="N"/>
    <s v="Yes"/>
    <n v="13"/>
    <s v="656 Kennedy Crossing"/>
    <n v="2261"/>
    <x v="1"/>
    <s v="Australia"/>
    <n v="8"/>
    <n v="0.76"/>
    <n v="0.95"/>
    <n v="0.95"/>
    <n v="0.95"/>
    <n v="555"/>
    <n v="0.8125"/>
  </r>
  <r>
    <x v="534"/>
    <s v="Ramas"/>
    <s v="Male"/>
    <x v="6"/>
    <s v="1993-11-02"/>
    <n v="31.15521056253171"/>
    <s v="Help Desk Technician"/>
    <x v="0"/>
    <x v="2"/>
    <s v="N"/>
    <s v="No"/>
    <n v="12"/>
    <s v="2 Jackson Place"/>
    <n v="2528"/>
    <x v="1"/>
    <s v="Australia"/>
    <n v="7"/>
    <n v="0.69"/>
    <n v="0.69"/>
    <n v="0.69"/>
    <n v="0.69"/>
    <n v="555"/>
    <n v="0.8125"/>
  </r>
  <r>
    <x v="503"/>
    <s v="Ahmed"/>
    <s v="Male"/>
    <x v="36"/>
    <s v="1972-03-24"/>
    <n v="52.779868096778287"/>
    <s v="Senior Cost Accountant"/>
    <x v="2"/>
    <x v="2"/>
    <s v="N"/>
    <s v="No"/>
    <n v="13"/>
    <s v="39408 Manufacturers Road"/>
    <n v="3335"/>
    <x v="2"/>
    <s v="Australia"/>
    <n v="3"/>
    <n v="0.81"/>
    <n v="0.81"/>
    <n v="0.81"/>
    <n v="0.81"/>
    <n v="555"/>
    <n v="0.8125"/>
  </r>
  <r>
    <x v="535"/>
    <s v="Dye"/>
    <s v="Male"/>
    <x v="91"/>
    <s v="1994-02-04"/>
    <n v="30.897676315956371"/>
    <s v="Speech Pathologist"/>
    <x v="0"/>
    <x v="2"/>
    <s v="N"/>
    <s v="No"/>
    <n v="13"/>
    <s v="168 Schlimgen Center"/>
    <n v="2526"/>
    <x v="1"/>
    <s v="Australia"/>
    <n v="9"/>
    <n v="1.01"/>
    <n v="1.01"/>
    <n v="1.2625"/>
    <n v="1.2625"/>
    <n v="555"/>
    <n v="0.8125"/>
  </r>
  <r>
    <x v="536"/>
    <s v="Cockroft"/>
    <s v="Male"/>
    <x v="30"/>
    <s v="1947-04-21"/>
    <n v="77.722333850202943"/>
    <s v="Geological Engineer"/>
    <x v="0"/>
    <x v="2"/>
    <s v="N"/>
    <s v="No"/>
    <n v="8"/>
    <s v="8 Kim Avenue"/>
    <n v="2158"/>
    <x v="1"/>
    <s v="Australia"/>
    <n v="12"/>
    <n v="0.78"/>
    <n v="0.78"/>
    <n v="0.97500000000000009"/>
    <n v="0.97500000000000009"/>
    <n v="555"/>
    <n v="0.8125"/>
  </r>
  <r>
    <x v="537"/>
    <s v="Dmych"/>
    <s v="Male"/>
    <x v="12"/>
    <s v="1950-03-31"/>
    <n v="74.777128370750887"/>
    <s v="Account Coordinator"/>
    <x v="0"/>
    <x v="2"/>
    <s v="N"/>
    <s v="No"/>
    <n v="13"/>
    <s v="920 Cambridge Way"/>
    <n v="2263"/>
    <x v="1"/>
    <s v="Australia"/>
    <n v="6"/>
    <n v="0.64"/>
    <n v="0.64"/>
    <n v="0.64"/>
    <n v="0.64"/>
    <n v="555"/>
    <n v="0.8125"/>
  </r>
  <r>
    <x v="521"/>
    <s v="Chaney"/>
    <s v="Male"/>
    <x v="56"/>
    <s v="1951-01-29"/>
    <n v="73.944251658739219"/>
    <s v="Research Assistant II"/>
    <x v="8"/>
    <x v="0"/>
    <s v="N"/>
    <s v="No"/>
    <n v="13"/>
    <s v="4 Schlimgen Trail"/>
    <n v="4701"/>
    <x v="0"/>
    <s v="Australia"/>
    <n v="3"/>
    <n v="0.73"/>
    <n v="0.73"/>
    <n v="0.73"/>
    <n v="0.62049999999999994"/>
    <n v="561"/>
    <n v="0.81015625000000002"/>
  </r>
  <r>
    <x v="538"/>
    <s v="Parsonage"/>
    <s v="Female"/>
    <x v="97"/>
    <s v="1954-03-08"/>
    <n v="70.837402343353631"/>
    <m/>
    <x v="1"/>
    <x v="0"/>
    <s v="N"/>
    <s v="No"/>
    <n v="5"/>
    <s v="31 Mccormick Court"/>
    <n v="4131"/>
    <x v="0"/>
    <s v="Australia"/>
    <n v="8"/>
    <n v="0.64"/>
    <n v="0.64"/>
    <n v="0.64"/>
    <n v="0.54400000000000004"/>
    <n v="562"/>
    <n v="0.81"/>
  </r>
  <r>
    <x v="539"/>
    <s v="Sapshed"/>
    <s v="Male"/>
    <x v="81"/>
    <s v="1994-06-16"/>
    <n v="30.53603248033993"/>
    <s v="Executive Secretary"/>
    <x v="2"/>
    <x v="0"/>
    <s v="N"/>
    <s v="Yes"/>
    <n v="13"/>
    <s v="65 Milwaukee Lane"/>
    <n v="4520"/>
    <x v="0"/>
    <s v="Australia"/>
    <n v="10"/>
    <n v="0.4"/>
    <n v="0.5"/>
    <n v="0.625"/>
    <n v="0.53125"/>
    <n v="563"/>
    <n v="0.8075"/>
  </r>
  <r>
    <x v="540"/>
    <s v="Collacombe"/>
    <s v="Male"/>
    <x v="88"/>
    <s v="1967-04-07"/>
    <n v="57.746991384766609"/>
    <s v="Software Consultant"/>
    <x v="7"/>
    <x v="1"/>
    <s v="N"/>
    <s v="No"/>
    <n v="13"/>
    <s v="76 Mendota Park"/>
    <n v="2090"/>
    <x v="1"/>
    <s v="Australia"/>
    <n v="10"/>
    <n v="0.76"/>
    <n v="0.76"/>
    <n v="0.95"/>
    <n v="0.95"/>
    <n v="563"/>
    <n v="0.8075"/>
  </r>
  <r>
    <x v="541"/>
    <s v="Mozzi"/>
    <s v="Female"/>
    <x v="45"/>
    <s v="1955-07-06"/>
    <n v="69.508635220065955"/>
    <s v="Account Representative IV"/>
    <x v="4"/>
    <x v="1"/>
    <s v="N"/>
    <s v="Yes"/>
    <n v="20"/>
    <s v="26667 Rigney Place"/>
    <n v="2567"/>
    <x v="1"/>
    <s v="Australia"/>
    <n v="9"/>
    <n v="0.95"/>
    <n v="1.1875"/>
    <n v="1.484375"/>
    <n v="1.484375"/>
    <n v="563"/>
    <n v="0.8075"/>
  </r>
  <r>
    <x v="542"/>
    <s v="Rosas"/>
    <s v="Male"/>
    <x v="34"/>
    <s v="1955-11-25"/>
    <n v="69.119594124175549"/>
    <s v="Actuary"/>
    <x v="2"/>
    <x v="2"/>
    <s v="N"/>
    <s v="Yes"/>
    <n v="15"/>
    <s v="898 Muir Court"/>
    <n v="2142"/>
    <x v="1"/>
    <s v="Australia"/>
    <n v="6"/>
    <n v="0.84"/>
    <n v="1.05"/>
    <n v="1.05"/>
    <n v="1.05"/>
    <n v="563"/>
    <n v="0.8075"/>
  </r>
  <r>
    <x v="543"/>
    <s v="De Antoni"/>
    <s v="Female"/>
    <x v="93"/>
    <s v="1964-03-14"/>
    <n v="60.812744809107052"/>
    <s v="Executive Secretary"/>
    <x v="6"/>
    <x v="2"/>
    <s v="N"/>
    <s v="Yes"/>
    <n v="12"/>
    <s v="88093 Pierstorff Plaza"/>
    <n v="2030"/>
    <x v="1"/>
    <s v="Australia"/>
    <n v="10"/>
    <n v="0.5"/>
    <n v="0.625"/>
    <n v="0.78125"/>
    <n v="0.78125"/>
    <n v="563"/>
    <n v="0.8075"/>
  </r>
  <r>
    <x v="544"/>
    <s v="O'Donnell"/>
    <s v="Male"/>
    <x v="82"/>
    <s v="1986-09-25"/>
    <n v="38.264799603627601"/>
    <s v="Internal Auditor"/>
    <x v="8"/>
    <x v="0"/>
    <s v="N"/>
    <s v="Yes"/>
    <n v="14"/>
    <s v="3319 Anthes Crossing"/>
    <n v="3177"/>
    <x v="2"/>
    <s v="Australia"/>
    <n v="7"/>
    <n v="0.83"/>
    <n v="1.0374999999999999"/>
    <n v="1.0374999999999999"/>
    <n v="0.88187499999999985"/>
    <n v="568"/>
    <n v="0.8"/>
  </r>
  <r>
    <x v="545"/>
    <s v="MacCarlich"/>
    <s v="Male"/>
    <x v="94"/>
    <s v="1991-11-24"/>
    <n v="33.09767631595637"/>
    <s v="Assistant Media Planner"/>
    <x v="3"/>
    <x v="0"/>
    <s v="N"/>
    <s v="No"/>
    <n v="14"/>
    <s v="16 Mosinee Place"/>
    <n v="4717"/>
    <x v="0"/>
    <s v="Australia"/>
    <n v="1"/>
    <n v="0.6"/>
    <n v="0.6"/>
    <n v="0.75"/>
    <n v="0.63749999999999996"/>
    <n v="568"/>
    <n v="0.8"/>
  </r>
  <r>
    <x v="546"/>
    <s v="Howgate"/>
    <s v="Female"/>
    <x v="73"/>
    <s v="2001-09-27"/>
    <n v="23.248361247463219"/>
    <s v="Electrical Engineer"/>
    <x v="0"/>
    <x v="0"/>
    <s v="N"/>
    <s v="Yes"/>
    <n v="2"/>
    <s v="197 Northport Plaza"/>
    <n v="4213"/>
    <x v="0"/>
    <s v="Australia"/>
    <n v="7"/>
    <n v="0.97"/>
    <n v="1.2124999999999999"/>
    <n v="1.2124999999999999"/>
    <n v="1.0306249999999999"/>
    <n v="568"/>
    <n v="0.8"/>
  </r>
  <r>
    <x v="547"/>
    <s v="Salthouse"/>
    <s v="Female"/>
    <x v="57"/>
    <s v="1968-07-29"/>
    <n v="56.434662617326232"/>
    <s v="Research Assistant III"/>
    <x v="2"/>
    <x v="0"/>
    <s v="N"/>
    <s v="Yes"/>
    <n v="18"/>
    <s v="10236 Mifflin Avenue"/>
    <n v="2570"/>
    <x v="1"/>
    <s v="Australia"/>
    <n v="8"/>
    <n v="0.72"/>
    <n v="0.89999999999999991"/>
    <n v="0.89999999999999991"/>
    <n v="0.7649999999999999"/>
    <n v="568"/>
    <n v="0.8"/>
  </r>
  <r>
    <x v="548"/>
    <s v="Birchett"/>
    <s v="Male"/>
    <x v="94"/>
    <s v="1950-12-09"/>
    <n v="74.083977685819377"/>
    <s v="Assistant Media Planner"/>
    <x v="3"/>
    <x v="0"/>
    <s v="N"/>
    <s v="Yes"/>
    <n v="21"/>
    <s v="5287 Clarendon Plaza"/>
    <n v="2258"/>
    <x v="1"/>
    <s v="Australia"/>
    <n v="9"/>
    <n v="0.44"/>
    <n v="0.55000000000000004"/>
    <n v="0.6875"/>
    <n v="0.58437499999999998"/>
    <n v="568"/>
    <n v="0.8"/>
  </r>
  <r>
    <x v="549"/>
    <s v="Gertray"/>
    <s v="Male"/>
    <x v="69"/>
    <s v="1942-08-23"/>
    <n v="82.385347548833082"/>
    <s v="Accounting Assistant I"/>
    <x v="2"/>
    <x v="0"/>
    <s v="N"/>
    <s v="No"/>
    <n v="16"/>
    <s v="38407 Sutteridge Circle"/>
    <n v="2766"/>
    <x v="1"/>
    <s v="Australia"/>
    <n v="8"/>
    <n v="0.77"/>
    <n v="0.77"/>
    <n v="0.77"/>
    <n v="0.65449999999999997"/>
    <n v="568"/>
    <n v="0.8"/>
  </r>
  <r>
    <x v="550"/>
    <s v="Styles"/>
    <s v="Female"/>
    <x v="60"/>
    <s v="1965-02-25"/>
    <n v="59.85932015157281"/>
    <s v="Programmer Analyst I"/>
    <x v="1"/>
    <x v="2"/>
    <s v="N"/>
    <s v="Yes"/>
    <n v="18"/>
    <s v="423 Holy Cross Lane"/>
    <n v="3029"/>
    <x v="2"/>
    <s v="Australia"/>
    <n v="7"/>
    <n v="0.82"/>
    <n v="1.0249999999999999"/>
    <n v="1.0249999999999999"/>
    <n v="1.0249999999999999"/>
    <n v="574"/>
    <n v="0.79899999999999993"/>
  </r>
  <r>
    <x v="551"/>
    <s v="Nono"/>
    <s v="U"/>
    <x v="1"/>
    <m/>
    <n v="125.05932015157281"/>
    <s v="Human Resources Manager"/>
    <x v="5"/>
    <x v="0"/>
    <s v="N"/>
    <s v="No"/>
    <n v="12"/>
    <s v="0307 Namekagon Crossing"/>
    <n v="2170"/>
    <x v="1"/>
    <s v="Australia"/>
    <n v="7"/>
    <n v="0.7"/>
    <n v="0.7"/>
    <n v="0.7"/>
    <n v="0.59499999999999997"/>
    <n v="575"/>
    <n v="0.796875"/>
  </r>
  <r>
    <x v="552"/>
    <s v="Gritskov"/>
    <s v="Female"/>
    <x v="73"/>
    <s v="1998-05-12"/>
    <n v="26.629183165271439"/>
    <m/>
    <x v="8"/>
    <x v="0"/>
    <s v="N"/>
    <s v="No"/>
    <n v="4"/>
    <s v="743 Stuart Terrace"/>
    <n v="2560"/>
    <x v="1"/>
    <s v="Australia"/>
    <n v="7"/>
    <n v="0.8"/>
    <n v="0.8"/>
    <n v="0.8"/>
    <n v="0.68"/>
    <n v="575"/>
    <n v="0.796875"/>
  </r>
  <r>
    <x v="553"/>
    <s v="Summersby"/>
    <s v="Male"/>
    <x v="77"/>
    <s v="1943-10-27"/>
    <n v="81.207265357052265"/>
    <s v="Sales Associate"/>
    <x v="2"/>
    <x v="1"/>
    <s v="N"/>
    <s v="No"/>
    <n v="7"/>
    <s v="1478 Oak Valley Park"/>
    <n v="3350"/>
    <x v="2"/>
    <s v="Australia"/>
    <n v="2"/>
    <n v="0.88"/>
    <n v="0.88"/>
    <n v="1.1000000000000001"/>
    <n v="1.1000000000000001"/>
    <n v="575"/>
    <n v="0.796875"/>
  </r>
  <r>
    <x v="554"/>
    <s v="Dutchburn"/>
    <s v="Male"/>
    <x v="86"/>
    <s v="1976-08-12"/>
    <n v="48.390827001204968"/>
    <s v="Senior Sales Associate"/>
    <x v="2"/>
    <x v="2"/>
    <s v="N"/>
    <s v="Yes"/>
    <n v="9"/>
    <s v="8970 Anhalt Junction"/>
    <n v="2160"/>
    <x v="1"/>
    <s v="Australia"/>
    <n v="9"/>
    <n v="0.49"/>
    <n v="0.61250000000000004"/>
    <n v="0.765625"/>
    <n v="0.765625"/>
    <n v="575"/>
    <n v="0.796875"/>
  </r>
  <r>
    <x v="555"/>
    <s v="Kaesmakers"/>
    <s v="Female"/>
    <x v="3"/>
    <s v="1994-10-15"/>
    <n v="30.204525631024861"/>
    <s v="Sales Representative"/>
    <x v="4"/>
    <x v="0"/>
    <s v="N"/>
    <s v="No"/>
    <n v="11"/>
    <s v="563 Waywood Park"/>
    <n v="2145"/>
    <x v="1"/>
    <s v="Australia"/>
    <n v="9"/>
    <n v="0.4"/>
    <n v="0.4"/>
    <n v="0.5"/>
    <n v="0.42499999999999999"/>
    <n v="575"/>
    <n v="0.796875"/>
  </r>
  <r>
    <x v="556"/>
    <s v="Crosio"/>
    <s v="Male"/>
    <x v="46"/>
    <s v="1994-04-15"/>
    <n v="30.705895494038561"/>
    <s v="Data Coordiator"/>
    <x v="8"/>
    <x v="0"/>
    <s v="N"/>
    <s v="Yes"/>
    <n v="13"/>
    <s v="9313 Mayer Street"/>
    <n v="3133"/>
    <x v="2"/>
    <s v="Australia"/>
    <n v="8"/>
    <n v="1.0900000000000001"/>
    <n v="1.3625"/>
    <n v="1.3625"/>
    <n v="1.1581250000000001"/>
    <n v="575"/>
    <n v="0.796875"/>
  </r>
  <r>
    <x v="557"/>
    <s v="Thornton"/>
    <s v="Female"/>
    <x v="48"/>
    <s v="1973-01-04"/>
    <n v="51.996306453259763"/>
    <s v="Structural Engineer"/>
    <x v="6"/>
    <x v="0"/>
    <s v="N"/>
    <s v="No"/>
    <n v="11"/>
    <s v="2978 Mccormick Center"/>
    <n v="2028"/>
    <x v="1"/>
    <s v="Australia"/>
    <n v="10"/>
    <n v="0.45"/>
    <n v="0.45"/>
    <n v="0.5625"/>
    <n v="0.47812499999999997"/>
    <n v="575"/>
    <n v="0.796875"/>
  </r>
  <r>
    <x v="558"/>
    <s v="Tillman"/>
    <s v="Female"/>
    <x v="72"/>
    <s v="1990-07-06"/>
    <n v="34.483977685819383"/>
    <s v="Account Coordinator"/>
    <x v="0"/>
    <x v="2"/>
    <s v="N"/>
    <s v="Yes"/>
    <n v="13"/>
    <s v="527 Jay Trail"/>
    <n v="4551"/>
    <x v="0"/>
    <s v="Australia"/>
    <n v="8"/>
    <n v="0.64"/>
    <n v="0.8"/>
    <n v="0.8"/>
    <n v="0.8"/>
    <n v="582"/>
    <n v="0.79"/>
  </r>
  <r>
    <x v="559"/>
    <s v="Pirkis"/>
    <s v="Female"/>
    <x v="19"/>
    <s v="1995-07-18"/>
    <n v="29.448361247463218"/>
    <s v="Recruiter"/>
    <x v="8"/>
    <x v="1"/>
    <s v="N"/>
    <s v="Yes"/>
    <n v="4"/>
    <s v="6 Loftsgordon Pass"/>
    <n v="2111"/>
    <x v="1"/>
    <s v="Australia"/>
    <n v="11"/>
    <n v="0.85"/>
    <n v="1.0625"/>
    <n v="1.328125"/>
    <n v="1.328125"/>
    <n v="583"/>
    <n v="0.78749999999999998"/>
  </r>
  <r>
    <x v="560"/>
    <s v="Yoskowitz"/>
    <s v="Male"/>
    <x v="58"/>
    <s v="1995-12-17"/>
    <n v="29.031922891615928"/>
    <s v="Registered Nurse"/>
    <x v="7"/>
    <x v="0"/>
    <s v="N"/>
    <s v="Yes"/>
    <n v="11"/>
    <s v="9940 Manley Drive"/>
    <n v="2574"/>
    <x v="1"/>
    <s v="Australia"/>
    <n v="7"/>
    <n v="0.84"/>
    <n v="1.05"/>
    <n v="1.05"/>
    <n v="0.89249999999999996"/>
    <n v="583"/>
    <n v="0.78749999999999998"/>
  </r>
  <r>
    <x v="561"/>
    <s v="Sturch"/>
    <s v="Female"/>
    <x v="22"/>
    <s v="1951-10-28"/>
    <n v="73.199046178970065"/>
    <s v="Environmental Specialist"/>
    <x v="7"/>
    <x v="0"/>
    <s v="N"/>
    <s v="No"/>
    <n v="10"/>
    <s v="0736 West Crossing"/>
    <n v="3585"/>
    <x v="2"/>
    <s v="Australia"/>
    <n v="1"/>
    <n v="0.81"/>
    <n v="0.81"/>
    <n v="0.81"/>
    <n v="0.6885"/>
    <n v="583"/>
    <n v="0.78749999999999998"/>
  </r>
  <r>
    <x v="562"/>
    <s v="Poore"/>
    <s v="Female"/>
    <x v="31"/>
    <s v="1938-08-30"/>
    <n v="86.368909192668696"/>
    <s v="Web Developer II"/>
    <x v="0"/>
    <x v="1"/>
    <s v="N"/>
    <s v="No"/>
    <n v="15"/>
    <s v="95796 Mcbride Drive"/>
    <n v="3677"/>
    <x v="2"/>
    <s v="Australia"/>
    <n v="3"/>
    <n v="1.04"/>
    <n v="1.04"/>
    <n v="1.04"/>
    <n v="1.04"/>
    <n v="583"/>
    <n v="0.78749999999999998"/>
  </r>
  <r>
    <x v="563"/>
    <m/>
    <s v="Male"/>
    <x v="14"/>
    <s v="1996-04-13"/>
    <n v="28.708635220065958"/>
    <s v="Statistician III"/>
    <x v="7"/>
    <x v="1"/>
    <s v="N"/>
    <s v="No"/>
    <n v="14"/>
    <s v="20187 Loomis Court"/>
    <n v="4132"/>
    <x v="0"/>
    <s v="Australia"/>
    <n v="6"/>
    <n v="1.06"/>
    <n v="1.06"/>
    <n v="1.06"/>
    <n v="1.06"/>
    <n v="587"/>
    <n v="0.78625"/>
  </r>
  <r>
    <x v="564"/>
    <s v="Grunder"/>
    <s v="Male"/>
    <x v="68"/>
    <s v="1994-04-17"/>
    <n v="30.700416041983768"/>
    <s v="Cost Accountant"/>
    <x v="2"/>
    <x v="1"/>
    <s v="N"/>
    <s v="Yes"/>
    <n v="1"/>
    <s v="17393 Colorado Hill"/>
    <n v="4006"/>
    <x v="0"/>
    <s v="Australia"/>
    <n v="8"/>
    <n v="0.53"/>
    <n v="0.66250000000000009"/>
    <n v="0.82812500000000011"/>
    <n v="0.82812500000000011"/>
    <n v="587"/>
    <n v="0.78625"/>
  </r>
  <r>
    <x v="565"/>
    <s v="Sissel"/>
    <s v="Male"/>
    <x v="17"/>
    <s v="1974-12-25"/>
    <n v="50.023703713533735"/>
    <s v="Programmer Analyst IV"/>
    <x v="7"/>
    <x v="2"/>
    <s v="N"/>
    <s v="No"/>
    <n v="18"/>
    <s v="65 Rutledge Parkway"/>
    <n v="2539"/>
    <x v="1"/>
    <s v="Australia"/>
    <n v="8"/>
    <n v="0.42"/>
    <n v="0.42"/>
    <n v="0.52500000000000002"/>
    <n v="0.52500000000000002"/>
    <n v="587"/>
    <n v="0.78625"/>
  </r>
  <r>
    <x v="566"/>
    <s v="Pabst"/>
    <s v="Female"/>
    <x v="5"/>
    <s v="1987-04-20"/>
    <n v="37.697676315956372"/>
    <s v="Account Executive"/>
    <x v="0"/>
    <x v="2"/>
    <s v="N"/>
    <s v="Yes"/>
    <n v="17"/>
    <s v="02023 Loeprich Drive"/>
    <n v="3037"/>
    <x v="2"/>
    <s v="Australia"/>
    <n v="7"/>
    <n v="1.0900000000000001"/>
    <n v="1.3625"/>
    <n v="1.3625"/>
    <n v="1.3625"/>
    <n v="590"/>
    <n v="0.78359374999999987"/>
  </r>
  <r>
    <x v="567"/>
    <s v="Woolford"/>
    <s v="Male"/>
    <x v="69"/>
    <s v="1979-10-22"/>
    <n v="45.196306452942672"/>
    <s v="Engineer IV"/>
    <x v="0"/>
    <x v="0"/>
    <s v="N"/>
    <s v="No"/>
    <n v="10"/>
    <s v="9107 Pine View Plaza"/>
    <n v="3977"/>
    <x v="2"/>
    <s v="Australia"/>
    <n v="6"/>
    <n v="0.62"/>
    <n v="0.62"/>
    <n v="0.62"/>
    <n v="0.52700000000000002"/>
    <n v="591"/>
    <n v="0.78200000000000003"/>
  </r>
  <r>
    <x v="568"/>
    <s v="Haddacks"/>
    <s v="Female"/>
    <x v="21"/>
    <s v="1996-05-10"/>
    <n v="28.634662617326232"/>
    <s v="Tax Accountant"/>
    <x v="4"/>
    <x v="1"/>
    <s v="N"/>
    <s v="Yes"/>
    <n v="13"/>
    <s v="822 Di Loreto Junction"/>
    <n v="3020"/>
    <x v="2"/>
    <s v="Australia"/>
    <n v="8"/>
    <n v="0.54"/>
    <n v="0.67500000000000004"/>
    <n v="0.67500000000000004"/>
    <n v="0.67500000000000004"/>
    <n v="591"/>
    <n v="0.78200000000000003"/>
  </r>
  <r>
    <x v="569"/>
    <s v="Dudgeon"/>
    <s v="Male"/>
    <x v="17"/>
    <s v="1965-02-09"/>
    <n v="59.903155768011167"/>
    <s v="Mechanical Systems Engineer"/>
    <x v="2"/>
    <x v="0"/>
    <s v="N"/>
    <s v="No"/>
    <n v="7"/>
    <s v="2712 Namekagon Crossing"/>
    <n v="3029"/>
    <x v="2"/>
    <s v="Australia"/>
    <n v="5"/>
    <n v="0.96"/>
    <n v="0.96"/>
    <n v="1.2"/>
    <n v="1.02"/>
    <n v="591"/>
    <n v="0.78200000000000003"/>
  </r>
  <r>
    <x v="570"/>
    <s v="Coxen"/>
    <s v="Male"/>
    <x v="74"/>
    <s v="1955-10-22"/>
    <n v="69.212744809107051"/>
    <s v="Accountant I"/>
    <x v="1"/>
    <x v="0"/>
    <s v="N"/>
    <s v="No"/>
    <n v="20"/>
    <s v="32 Hazelcrest Court"/>
    <n v="2753"/>
    <x v="1"/>
    <s v="Australia"/>
    <n v="8"/>
    <n v="0.65"/>
    <n v="0.65"/>
    <n v="0.65"/>
    <n v="0.55249999999999999"/>
    <n v="594"/>
    <n v="0.78125"/>
  </r>
  <r>
    <x v="571"/>
    <s v="Kauschke"/>
    <s v="Female"/>
    <x v="67"/>
    <d v="1973-03-15T00:00:00"/>
    <n v="51.804525631024866"/>
    <s v="Sales Associate"/>
    <x v="2"/>
    <x v="1"/>
    <s v="N"/>
    <s v="Yes"/>
    <n v="8"/>
    <s v="9 Forster Circle"/>
    <n v="3174"/>
    <x v="2"/>
    <s v="Australia"/>
    <n v="3"/>
    <n v="0.8"/>
    <n v="1"/>
    <n v="1"/>
    <n v="1"/>
    <n v="595"/>
    <n v="0.77562500000000001"/>
  </r>
  <r>
    <x v="572"/>
    <s v="Michie"/>
    <s v="Female"/>
    <x v="80"/>
    <s v="1958-07-19"/>
    <n v="66.470279055682397"/>
    <s v="Nurse Practicioner"/>
    <x v="8"/>
    <x v="0"/>
    <s v="N"/>
    <s v="Yes"/>
    <n v="10"/>
    <s v="07226 Anzinger Avenue"/>
    <n v="3032"/>
    <x v="2"/>
    <s v="Australia"/>
    <n v="8"/>
    <n v="0.89"/>
    <n v="1.1125"/>
    <n v="1.1125"/>
    <n v="0.94562500000000005"/>
    <n v="595"/>
    <n v="0.77562500000000001"/>
  </r>
  <r>
    <x v="573"/>
    <s v="Cobbold"/>
    <s v="Male"/>
    <x v="71"/>
    <d v="1978-12-31T00:00:00"/>
    <n v="46.004525631024862"/>
    <s v="Senior Sales Associate"/>
    <x v="8"/>
    <x v="0"/>
    <s v="N"/>
    <s v="Yes"/>
    <n v="9"/>
    <s v="936 Porter Lane"/>
    <n v="2323"/>
    <x v="1"/>
    <s v="Australia"/>
    <n v="5"/>
    <n v="0.7"/>
    <n v="0.875"/>
    <n v="0.875"/>
    <n v="0.74375000000000002"/>
    <n v="595"/>
    <n v="0.77562500000000001"/>
  </r>
  <r>
    <x v="574"/>
    <s v="O'Fallone"/>
    <s v="Male"/>
    <x v="38"/>
    <s v="1994-11-07"/>
    <n v="30.141511932394724"/>
    <s v="Assistant Media Planner"/>
    <x v="3"/>
    <x v="2"/>
    <s v="N"/>
    <s v="No"/>
    <n v="1"/>
    <s v="6 Havey Pass"/>
    <n v="2126"/>
    <x v="1"/>
    <s v="Australia"/>
    <n v="11"/>
    <n v="0.61"/>
    <n v="0.61"/>
    <n v="0.76249999999999996"/>
    <n v="0.76249999999999996"/>
    <n v="595"/>
    <n v="0.77562500000000001"/>
  </r>
  <r>
    <x v="575"/>
    <s v="Kaysor"/>
    <s v="U"/>
    <x v="56"/>
    <m/>
    <n v="125.05932015157281"/>
    <s v="Project Manager"/>
    <x v="5"/>
    <x v="1"/>
    <s v="N"/>
    <s v="No"/>
    <n v="5"/>
    <s v="882 Toban Lane"/>
    <n v="2121"/>
    <x v="1"/>
    <s v="Australia"/>
    <n v="11"/>
    <n v="0.47"/>
    <n v="0.47"/>
    <n v="0.58749999999999991"/>
    <n v="0.58749999999999991"/>
    <n v="599"/>
    <n v="0.77500000000000002"/>
  </r>
  <r>
    <x v="82"/>
    <s v="McOnie"/>
    <s v="Female"/>
    <x v="41"/>
    <s v="1939-05-26"/>
    <n v="85.631922891298842"/>
    <s v="Legal Assistant"/>
    <x v="8"/>
    <x v="0"/>
    <s v="N"/>
    <s v="No"/>
    <n v="14"/>
    <s v="844 Forster Place"/>
    <n v="2096"/>
    <x v="1"/>
    <s v="Australia"/>
    <n v="12"/>
    <n v="0.47"/>
    <n v="0.47"/>
    <n v="0.58749999999999991"/>
    <n v="0.4993749999999999"/>
    <n v="599"/>
    <n v="0.77500000000000002"/>
  </r>
  <r>
    <x v="576"/>
    <s v="Kingdon"/>
    <s v="Male"/>
    <x v="95"/>
    <s v="1996-01-21"/>
    <n v="28.936032480339932"/>
    <s v="Compensation Analyst"/>
    <x v="2"/>
    <x v="1"/>
    <s v="N"/>
    <s v="Yes"/>
    <n v="15"/>
    <s v="42590 Bellgrove Court"/>
    <n v="2097"/>
    <x v="1"/>
    <s v="Australia"/>
    <n v="9"/>
    <n v="0.49"/>
    <n v="0.61250000000000004"/>
    <n v="0.765625"/>
    <n v="0.765625"/>
    <n v="599"/>
    <n v="0.77500000000000002"/>
  </r>
  <r>
    <x v="577"/>
    <s v="Dearnaly"/>
    <s v="Male"/>
    <x v="87"/>
    <s v="1997-06-29"/>
    <n v="27.497676315956369"/>
    <s v="Data Coordiator"/>
    <x v="7"/>
    <x v="1"/>
    <s v="N"/>
    <s v="Yes"/>
    <n v="11"/>
    <s v="6060 Veith Crossing"/>
    <n v="2103"/>
    <x v="1"/>
    <s v="Australia"/>
    <n v="11"/>
    <n v="0.57999999999999996"/>
    <n v="0.72499999999999998"/>
    <n v="0.90625"/>
    <n v="0.90625"/>
    <n v="602"/>
    <n v="0.77349999999999997"/>
  </r>
  <r>
    <x v="578"/>
    <s v="Critten"/>
    <s v="Female"/>
    <x v="28"/>
    <s v="1973-01-29"/>
    <n v="51.927813302257739"/>
    <s v="Director of Sales"/>
    <x v="0"/>
    <x v="0"/>
    <s v="N"/>
    <s v="Yes"/>
    <n v="10"/>
    <s v="25 Lakeland Point"/>
    <n v="4113"/>
    <x v="0"/>
    <s v="Australia"/>
    <n v="7"/>
    <n v="0.99"/>
    <n v="1.2375"/>
    <n v="1.2375"/>
    <n v="1.0518750000000001"/>
    <n v="603"/>
    <n v="0.77031249999999996"/>
  </r>
  <r>
    <x v="579"/>
    <s v="Minett"/>
    <s v="Male"/>
    <x v="61"/>
    <s v="1961-05-23"/>
    <n v="63.623703713216642"/>
    <s v="Physical Therapy Assistant"/>
    <x v="8"/>
    <x v="1"/>
    <s v="N"/>
    <s v="Yes"/>
    <n v="10"/>
    <s v="21667 Randy Crossing"/>
    <n v="3163"/>
    <x v="2"/>
    <s v="Australia"/>
    <n v="7"/>
    <n v="1.03"/>
    <n v="1.2875000000000001"/>
    <n v="1.609375"/>
    <n v="1.609375"/>
    <n v="604"/>
    <n v="0.76500000000000001"/>
  </r>
  <r>
    <x v="67"/>
    <s v="Sommer"/>
    <s v="Female"/>
    <x v="31"/>
    <s v="1966-09-19"/>
    <n v="58.294936589928973"/>
    <s v="Operator"/>
    <x v="5"/>
    <x v="1"/>
    <s v="N"/>
    <s v="Yes"/>
    <n v="12"/>
    <s v="608 Dapin Court"/>
    <n v="3129"/>
    <x v="2"/>
    <s v="Australia"/>
    <n v="10"/>
    <n v="0.42"/>
    <n v="0.52500000000000002"/>
    <n v="0.65625"/>
    <n v="0.65625"/>
    <n v="604"/>
    <n v="0.76500000000000001"/>
  </r>
  <r>
    <x v="580"/>
    <s v="Downer"/>
    <s v="Female"/>
    <x v="86"/>
    <s v="1955-11-25"/>
    <n v="69.119594124492636"/>
    <s v="Budget/Accounting Analyst II"/>
    <x v="8"/>
    <x v="1"/>
    <s v="N"/>
    <s v="No"/>
    <n v="20"/>
    <s v="8738 Lukken Terrace"/>
    <n v="2763"/>
    <x v="1"/>
    <s v="Australia"/>
    <n v="9"/>
    <n v="0.71"/>
    <n v="0.71"/>
    <n v="0.88749999999999996"/>
    <n v="0.88749999999999996"/>
    <n v="606"/>
    <n v="0.7649999999999999"/>
  </r>
  <r>
    <x v="581"/>
    <s v="Geffen"/>
    <s v="Male"/>
    <x v="84"/>
    <s v="1955-07-13"/>
    <n v="69.489457137874183"/>
    <s v="Automation Specialist III"/>
    <x v="0"/>
    <x v="0"/>
    <s v="N"/>
    <s v="Yes"/>
    <n v="20"/>
    <s v="8634 Wayridge Pass"/>
    <n v="2750"/>
    <x v="1"/>
    <s v="Australia"/>
    <n v="8"/>
    <n v="0.84"/>
    <n v="1.05"/>
    <n v="1.3125"/>
    <n v="1.1156249999999999"/>
    <n v="606"/>
    <n v="0.7649999999999999"/>
  </r>
  <r>
    <x v="582"/>
    <s v="Worham"/>
    <s v="Female"/>
    <x v="97"/>
    <s v="1979-09-30"/>
    <n v="45.256580425545408"/>
    <s v="Computer Systems Analyst I"/>
    <x v="0"/>
    <x v="0"/>
    <s v="N"/>
    <s v="Yes"/>
    <n v="12"/>
    <s v="5 Homewood Road"/>
    <n v="2800"/>
    <x v="1"/>
    <s v="Australia"/>
    <n v="6"/>
    <n v="0.54"/>
    <n v="0.67500000000000004"/>
    <n v="0.67500000000000004"/>
    <n v="0.57374999999999998"/>
    <n v="606"/>
    <n v="0.7649999999999999"/>
  </r>
  <r>
    <x v="583"/>
    <s v="Cashin"/>
    <s v="Male"/>
    <x v="30"/>
    <s v="1970-05-19"/>
    <n v="54.629183165271435"/>
    <s v="VP Product Management"/>
    <x v="7"/>
    <x v="0"/>
    <s v="N"/>
    <s v="Yes"/>
    <n v="5"/>
    <s v="7 Dunning Avenue"/>
    <n v="2477"/>
    <x v="1"/>
    <s v="Australia"/>
    <n v="8"/>
    <n v="0.59"/>
    <n v="0.73749999999999993"/>
    <n v="0.73749999999999993"/>
    <n v="0.62687499999999996"/>
    <n v="609"/>
    <n v="0.76249999999999996"/>
  </r>
  <r>
    <x v="179"/>
    <s v="Emery"/>
    <s v="Female"/>
    <x v="10"/>
    <s v="1998-08-24"/>
    <n v="26.344251658422124"/>
    <s v="Professor"/>
    <x v="0"/>
    <x v="0"/>
    <s v="N"/>
    <s v="Yes"/>
    <n v="9"/>
    <s v="67 Beilfuss Plaza"/>
    <n v="2168"/>
    <x v="1"/>
    <s v="Australia"/>
    <n v="8"/>
    <n v="0.86"/>
    <n v="1.075"/>
    <n v="1.34375"/>
    <n v="1.1421874999999999"/>
    <n v="609"/>
    <n v="0.76249999999999996"/>
  </r>
  <r>
    <x v="584"/>
    <s v="Swinford"/>
    <s v="Male"/>
    <x v="18"/>
    <d v="1976-12-07T00:00:00"/>
    <n v="48.070279055999492"/>
    <s v="VP Marketing"/>
    <x v="1"/>
    <x v="2"/>
    <s v="N"/>
    <s v="No"/>
    <n v="16"/>
    <s v="976 Roxbury Alley"/>
    <n v="4157"/>
    <x v="0"/>
    <s v="Australia"/>
    <n v="7"/>
    <n v="0.54"/>
    <n v="0.54"/>
    <n v="0.54"/>
    <n v="0.54"/>
    <n v="609"/>
    <n v="0.76249999999999996"/>
  </r>
  <r>
    <x v="585"/>
    <s v="Cowpe"/>
    <s v="Female"/>
    <x v="15"/>
    <s v="1969-03-05"/>
    <n v="55.834662617326231"/>
    <m/>
    <x v="1"/>
    <x v="0"/>
    <s v="N"/>
    <s v="Yes"/>
    <n v="7"/>
    <s v="2 Main Lane"/>
    <n v="4114"/>
    <x v="0"/>
    <s v="Australia"/>
    <n v="3"/>
    <n v="0.56000000000000005"/>
    <n v="0.70000000000000007"/>
    <n v="0.87500000000000011"/>
    <n v="0.74375000000000002"/>
    <n v="612"/>
    <n v="0.75703124999999993"/>
  </r>
  <r>
    <x v="586"/>
    <s v="Prosh"/>
    <s v="Male"/>
    <x v="38"/>
    <s v="1950-05-08"/>
    <n v="74.673018782026887"/>
    <s v="Environmental Tech"/>
    <x v="7"/>
    <x v="1"/>
    <s v="N"/>
    <s v="Yes"/>
    <n v="17"/>
    <s v="6115 Forest Crossing"/>
    <n v="2148"/>
    <x v="1"/>
    <s v="Australia"/>
    <n v="8"/>
    <n v="0.95"/>
    <n v="1.1875"/>
    <n v="1.1875"/>
    <n v="1.1875"/>
    <n v="612"/>
    <n v="0.75703124999999993"/>
  </r>
  <r>
    <x v="587"/>
    <s v="Hatchell"/>
    <s v="Male"/>
    <x v="70"/>
    <s v="1951-03-19"/>
    <n v="73.810005083079659"/>
    <s v="Media Manager II"/>
    <x v="4"/>
    <x v="0"/>
    <s v="N"/>
    <s v="Yes"/>
    <n v="14"/>
    <s v="432 Ronald Regan Court"/>
    <n v="3782"/>
    <x v="2"/>
    <s v="Australia"/>
    <n v="8"/>
    <n v="1.06"/>
    <n v="1.3250000000000002"/>
    <n v="1.3250000000000002"/>
    <n v="1.1262500000000002"/>
    <n v="612"/>
    <n v="0.75703124999999993"/>
  </r>
  <r>
    <x v="588"/>
    <s v="Pottage"/>
    <s v="Female"/>
    <x v="95"/>
    <s v="1957-06-10"/>
    <n v="67.577128370750884"/>
    <s v="Software Engineer II"/>
    <x v="5"/>
    <x v="0"/>
    <s v="N"/>
    <s v="No"/>
    <n v="8"/>
    <s v="8600 Forster Lane"/>
    <n v="2177"/>
    <x v="1"/>
    <s v="Australia"/>
    <n v="9"/>
    <n v="0.5"/>
    <n v="0.5"/>
    <n v="0.625"/>
    <n v="0.53125"/>
    <n v="615"/>
    <n v="0.75649999999999995"/>
  </r>
  <r>
    <x v="36"/>
    <s v="Brookz"/>
    <s v="Male"/>
    <x v="29"/>
    <s v="1963-07-31"/>
    <n v="61.434662617326232"/>
    <s v="Administrative Assistant I"/>
    <x v="7"/>
    <x v="0"/>
    <s v="N"/>
    <s v="Yes"/>
    <n v="6"/>
    <s v="6692 Independence Way"/>
    <n v="2070"/>
    <x v="1"/>
    <s v="Australia"/>
    <n v="12"/>
    <n v="0.77"/>
    <n v="0.96250000000000002"/>
    <n v="1.203125"/>
    <n v="1.02265625"/>
    <n v="615"/>
    <n v="0.75649999999999995"/>
  </r>
  <r>
    <x v="589"/>
    <m/>
    <s v="Female"/>
    <x v="48"/>
    <s v="1956-07-05"/>
    <n v="68.508635220065955"/>
    <s v="Programmer II"/>
    <x v="1"/>
    <x v="1"/>
    <s v="N"/>
    <s v="Yes"/>
    <n v="17"/>
    <s v="770 Farmco Point"/>
    <n v="2049"/>
    <x v="1"/>
    <s v="Australia"/>
    <n v="11"/>
    <n v="0.81"/>
    <n v="1.0125000000000002"/>
    <n v="1.2656250000000002"/>
    <n v="1.2656250000000002"/>
    <n v="617"/>
    <n v="0.75437499999999991"/>
  </r>
  <r>
    <x v="529"/>
    <s v="Ungerechts"/>
    <s v="Female"/>
    <x v="60"/>
    <d v="1973-10-03T00:00:00"/>
    <n v="51.251100973490615"/>
    <s v="Civil Engineer"/>
    <x v="0"/>
    <x v="0"/>
    <s v="N"/>
    <s v="No"/>
    <n v="8"/>
    <s v="602 Toban Center"/>
    <n v="4020"/>
    <x v="0"/>
    <s v="Australia"/>
    <n v="7"/>
    <n v="0.67"/>
    <n v="0.67"/>
    <n v="0.67"/>
    <n v="0.56950000000000001"/>
    <n v="617"/>
    <n v="0.75437499999999991"/>
  </r>
  <r>
    <x v="590"/>
    <s v="Girodias"/>
    <s v="Female"/>
    <x v="16"/>
    <s v="1959-01-08"/>
    <n v="65.996306452942676"/>
    <m/>
    <x v="4"/>
    <x v="2"/>
    <s v="N"/>
    <s v="No"/>
    <n v="16"/>
    <s v="74 Shopko Pass"/>
    <n v="2161"/>
    <x v="1"/>
    <s v="Australia"/>
    <n v="9"/>
    <n v="0.91"/>
    <n v="0.91"/>
    <n v="1.1375"/>
    <n v="1.1375"/>
    <n v="617"/>
    <n v="0.75437499999999991"/>
  </r>
  <r>
    <x v="591"/>
    <s v="Hursey"/>
    <s v="Female"/>
    <x v="50"/>
    <s v="1968-12-26"/>
    <n v="56.023703713216641"/>
    <m/>
    <x v="2"/>
    <x v="0"/>
    <s v="N"/>
    <s v="Yes"/>
    <n v="7"/>
    <s v="804 Washington Point"/>
    <n v="4132"/>
    <x v="0"/>
    <s v="Australia"/>
    <n v="4"/>
    <n v="0.71"/>
    <n v="0.88749999999999996"/>
    <n v="0.88749999999999996"/>
    <n v="0.75437499999999991"/>
    <n v="620"/>
    <n v="0.75"/>
  </r>
  <r>
    <x v="592"/>
    <s v="Pimblett"/>
    <s v="Male"/>
    <x v="15"/>
    <s v="1955-09-29"/>
    <n v="69.275758507737194"/>
    <s v="Product Engineer"/>
    <x v="2"/>
    <x v="0"/>
    <s v="N"/>
    <s v="Yes"/>
    <n v="6"/>
    <s v="97 Merrick Center"/>
    <n v="2460"/>
    <x v="1"/>
    <s v="Australia"/>
    <n v="2"/>
    <n v="1"/>
    <n v="1.25"/>
    <n v="1.5625"/>
    <n v="1.328125"/>
    <n v="620"/>
    <n v="0.75"/>
  </r>
  <r>
    <x v="593"/>
    <s v="Adshad"/>
    <s v="Female"/>
    <x v="29"/>
    <s v="1940-06-07"/>
    <n v="84.59630645294267"/>
    <m/>
    <x v="8"/>
    <x v="0"/>
    <s v="N"/>
    <s v="Yes"/>
    <n v="22"/>
    <s v="29 Tennyson Alley"/>
    <n v="2161"/>
    <x v="1"/>
    <s v="Australia"/>
    <n v="9"/>
    <n v="0.43"/>
    <n v="0.53749999999999998"/>
    <n v="0.671875"/>
    <n v="0.57109374999999996"/>
    <n v="620"/>
    <n v="0.75"/>
  </r>
  <r>
    <x v="594"/>
    <s v="Paulusch"/>
    <s v="Male"/>
    <x v="49"/>
    <s v="1998-01-15"/>
    <n v="26.949731110476918"/>
    <s v="Engineer I"/>
    <x v="0"/>
    <x v="0"/>
    <s v="N"/>
    <s v="Yes"/>
    <n v="8"/>
    <s v="8194 Lien Street"/>
    <n v="4032"/>
    <x v="0"/>
    <s v="Australia"/>
    <n v="7"/>
    <n v="0.63"/>
    <n v="0.78749999999999998"/>
    <n v="0.78749999999999998"/>
    <n v="0.66937499999999994"/>
    <n v="620"/>
    <n v="0.75"/>
  </r>
  <r>
    <x v="595"/>
    <s v="Lars"/>
    <s v="Male"/>
    <x v="20"/>
    <s v="1967-01-19"/>
    <n v="57.960690014586504"/>
    <s v="Health Coach III"/>
    <x v="7"/>
    <x v="0"/>
    <s v="N"/>
    <s v="No"/>
    <n v="19"/>
    <s v="9503 New Castle Street"/>
    <n v="4500"/>
    <x v="0"/>
    <s v="Australia"/>
    <n v="9"/>
    <n v="0.84"/>
    <n v="0.84"/>
    <n v="1.05"/>
    <n v="0.89249999999999996"/>
    <n v="620"/>
    <n v="0.75"/>
  </r>
  <r>
    <x v="596"/>
    <s v="Taree"/>
    <s v="Female"/>
    <x v="44"/>
    <s v="1960-04-12"/>
    <n v="64.736032480339929"/>
    <s v="Chemical Engineer"/>
    <x v="0"/>
    <x v="1"/>
    <s v="N"/>
    <s v="Yes"/>
    <n v="5"/>
    <s v="0 Emmet Trail"/>
    <n v="4128"/>
    <x v="0"/>
    <s v="Australia"/>
    <n v="9"/>
    <n v="0.62"/>
    <n v="0.77500000000000002"/>
    <n v="0.96875"/>
    <n v="0.96875"/>
    <n v="625"/>
    <n v="0.748"/>
  </r>
  <r>
    <x v="11"/>
    <s v="Godsil"/>
    <s v="Male"/>
    <x v="47"/>
    <s v="1993-09-20"/>
    <n v="31.273018781709794"/>
    <s v="Geologist IV"/>
    <x v="0"/>
    <x v="1"/>
    <s v="N"/>
    <s v="Yes"/>
    <n v="6"/>
    <s v="7 Spaight Drive"/>
    <n v="2147"/>
    <x v="1"/>
    <s v="Australia"/>
    <n v="9"/>
    <n v="0.57999999999999996"/>
    <n v="0.72499999999999998"/>
    <n v="0.90625"/>
    <n v="0.90625"/>
    <n v="626"/>
    <n v="0.74375000000000002"/>
  </r>
  <r>
    <x v="597"/>
    <s v="O'Scandall"/>
    <s v="Female"/>
    <x v="93"/>
    <s v="1973-07-13"/>
    <n v="51.47575850773719"/>
    <m/>
    <x v="8"/>
    <x v="1"/>
    <s v="N"/>
    <s v="Yes"/>
    <n v="7"/>
    <s v="45000 Randy Court"/>
    <n v="3199"/>
    <x v="2"/>
    <s v="Australia"/>
    <n v="7"/>
    <n v="0.5"/>
    <n v="0.625"/>
    <n v="0.625"/>
    <n v="0.625"/>
    <n v="626"/>
    <n v="0.74375000000000002"/>
  </r>
  <r>
    <x v="598"/>
    <s v="Keynd"/>
    <s v="Male"/>
    <x v="65"/>
    <s v="1961-04-20"/>
    <n v="63.714114672120751"/>
    <s v="Junior Executive"/>
    <x v="0"/>
    <x v="0"/>
    <s v="N"/>
    <s v="No"/>
    <n v="9"/>
    <s v="65 David Pass"/>
    <n v="4221"/>
    <x v="0"/>
    <s v="Australia"/>
    <n v="7"/>
    <n v="1.0900000000000001"/>
    <n v="1.0900000000000001"/>
    <n v="1.0900000000000001"/>
    <n v="0.92649999999999999"/>
    <n v="626"/>
    <n v="0.74375000000000002"/>
  </r>
  <r>
    <x v="599"/>
    <s v="Swallwell"/>
    <s v="Male"/>
    <x v="75"/>
    <s v="1939-08-22"/>
    <n v="85.390827000887882"/>
    <m/>
    <x v="1"/>
    <x v="1"/>
    <s v="N"/>
    <s v="Yes"/>
    <n v="13"/>
    <s v="7 Golden Leaf Avenue"/>
    <n v="2400"/>
    <x v="1"/>
    <s v="Australia"/>
    <n v="2"/>
    <n v="0.8"/>
    <n v="1"/>
    <n v="1"/>
    <n v="1"/>
    <n v="626"/>
    <n v="0.74375000000000002"/>
  </r>
  <r>
    <x v="600"/>
    <s v="Bannister"/>
    <s v="Male"/>
    <x v="89"/>
    <s v="1945-12-24"/>
    <n v="79.04562152143582"/>
    <s v="Tax Accountant"/>
    <x v="8"/>
    <x v="0"/>
    <s v="N"/>
    <s v="No"/>
    <n v="11"/>
    <s v="43 Dayton Drive"/>
    <n v="2062"/>
    <x v="1"/>
    <s v="Australia"/>
    <n v="9"/>
    <n v="0.66"/>
    <n v="0.66"/>
    <n v="0.82500000000000007"/>
    <n v="0.70125000000000004"/>
    <n v="626"/>
    <n v="0.74375000000000002"/>
  </r>
  <r>
    <x v="601"/>
    <s v="Gherardini"/>
    <s v="Male"/>
    <x v="98"/>
    <s v="1987-05-01"/>
    <n v="37.667539329655"/>
    <m/>
    <x v="8"/>
    <x v="2"/>
    <s v="N"/>
    <s v="Yes"/>
    <n v="16"/>
    <s v="5 Dryden Road"/>
    <n v="2782"/>
    <x v="1"/>
    <s v="Australia"/>
    <n v="7"/>
    <n v="1.05"/>
    <n v="1.3125"/>
    <n v="1.3125"/>
    <n v="1.3125"/>
    <n v="626"/>
    <n v="0.74375000000000002"/>
  </r>
  <r>
    <x v="602"/>
    <s v="Gawn"/>
    <s v="Female"/>
    <x v="0"/>
    <s v="1962-09-21"/>
    <n v="62.292196863901573"/>
    <s v="Legal Assistant"/>
    <x v="7"/>
    <x v="0"/>
    <s v="N"/>
    <s v="Yes"/>
    <n v="17"/>
    <s v="14183 Iowa Center"/>
    <n v="4503"/>
    <x v="0"/>
    <s v="Australia"/>
    <n v="5"/>
    <n v="0.98"/>
    <n v="1.2250000000000001"/>
    <n v="1.53125"/>
    <n v="1.3015625"/>
    <n v="632"/>
    <n v="0.74"/>
  </r>
  <r>
    <x v="603"/>
    <s v="McConway"/>
    <s v="Female"/>
    <x v="72"/>
    <s v="1975-10-31"/>
    <n v="49.174388644723493"/>
    <s v="Payment Adjustment Coordinator"/>
    <x v="2"/>
    <x v="0"/>
    <s v="N"/>
    <s v="Yes"/>
    <n v="13"/>
    <s v="95 Del Mar Court"/>
    <n v="3175"/>
    <x v="2"/>
    <s v="Australia"/>
    <n v="8"/>
    <n v="0.51"/>
    <n v="0.63749999999999996"/>
    <n v="0.63749999999999996"/>
    <n v="0.541875"/>
    <n v="632"/>
    <n v="0.74"/>
  </r>
  <r>
    <x v="604"/>
    <s v="Cuddehy"/>
    <s v="Male"/>
    <x v="15"/>
    <s v="1997-05-18"/>
    <n v="27.612744809107053"/>
    <s v="Marketing Assistant"/>
    <x v="4"/>
    <x v="0"/>
    <s v="N"/>
    <s v="No"/>
    <n v="12"/>
    <s v="98 Shoshone Road"/>
    <n v="4207"/>
    <x v="0"/>
    <s v="Australia"/>
    <n v="6"/>
    <n v="0.69"/>
    <n v="0.69"/>
    <n v="0.86249999999999993"/>
    <n v="0.73312499999999992"/>
    <n v="634"/>
    <n v="0.73949999999999994"/>
  </r>
  <r>
    <x v="605"/>
    <s v="Bichard"/>
    <s v="Male"/>
    <x v="84"/>
    <s v="1954-01-06"/>
    <n v="71.004525631024862"/>
    <s v="Desktop Support Technician"/>
    <x v="2"/>
    <x v="0"/>
    <s v="N"/>
    <s v="Yes"/>
    <n v="16"/>
    <s v="7199 Springview Parkway"/>
    <n v="4503"/>
    <x v="0"/>
    <s v="Australia"/>
    <n v="5"/>
    <n v="0.78"/>
    <n v="0.97500000000000009"/>
    <n v="1.21875"/>
    <n v="1.0359375"/>
    <n v="634"/>
    <n v="0.73949999999999994"/>
  </r>
  <r>
    <x v="606"/>
    <s v="Oscroft"/>
    <s v="Male"/>
    <x v="6"/>
    <s v="1950-03-18"/>
    <n v="74.812744809424146"/>
    <s v="Pharmacist"/>
    <x v="7"/>
    <x v="2"/>
    <s v="N"/>
    <s v="No"/>
    <n v="18"/>
    <s v="045 Magdeline Court"/>
    <n v="3690"/>
    <x v="2"/>
    <s v="Australia"/>
    <n v="1"/>
    <n v="0.67"/>
    <n v="0.67"/>
    <n v="0.67"/>
    <n v="0.67"/>
    <n v="634"/>
    <n v="0.73949999999999994"/>
  </r>
  <r>
    <x v="607"/>
    <s v="Venmore"/>
    <s v="Male"/>
    <x v="44"/>
    <s v="1978-04-04"/>
    <n v="46.746991384449522"/>
    <s v="Assistant Professor"/>
    <x v="4"/>
    <x v="2"/>
    <s v="N"/>
    <s v="No"/>
    <n v="8"/>
    <s v="5 Hoard Trail"/>
    <n v="2197"/>
    <x v="1"/>
    <s v="Australia"/>
    <n v="10"/>
    <n v="0.4"/>
    <n v="0.4"/>
    <n v="0.5"/>
    <n v="0.5"/>
    <n v="637"/>
    <n v="0.73749999999999993"/>
  </r>
  <r>
    <x v="608"/>
    <s v="Breeds"/>
    <s v="Female"/>
    <x v="49"/>
    <s v="1954-10-19"/>
    <n v="70.220963987189251"/>
    <s v="Senior Editor"/>
    <x v="2"/>
    <x v="1"/>
    <s v="N"/>
    <s v="Yes"/>
    <n v="11"/>
    <s v="93 Scofield Pass"/>
    <n v="3152"/>
    <x v="2"/>
    <s v="Australia"/>
    <n v="6"/>
    <n v="1.06"/>
    <n v="1.3250000000000002"/>
    <n v="1.3250000000000002"/>
    <n v="1.3250000000000002"/>
    <n v="637"/>
    <n v="0.73749999999999993"/>
  </r>
  <r>
    <x v="609"/>
    <s v="Harrop"/>
    <s v="Female"/>
    <x v="30"/>
    <s v="1950-05-04"/>
    <n v="74.683977685819386"/>
    <m/>
    <x v="4"/>
    <x v="1"/>
    <s v="N"/>
    <s v="Yes"/>
    <n v="13"/>
    <s v="2 Ridgeway Avenue"/>
    <n v="2196"/>
    <x v="1"/>
    <s v="Australia"/>
    <n v="10"/>
    <n v="0.84"/>
    <n v="1.05"/>
    <n v="1.3125"/>
    <n v="1.3125"/>
    <n v="637"/>
    <n v="0.73749999999999993"/>
  </r>
  <r>
    <x v="610"/>
    <s v="Gummie"/>
    <s v="Female"/>
    <x v="64"/>
    <s v="1966-08-04"/>
    <n v="58.420963987189246"/>
    <s v="Statistician II"/>
    <x v="4"/>
    <x v="1"/>
    <s v="N"/>
    <s v="No"/>
    <n v="14"/>
    <s v="29 Maple Trail"/>
    <n v="3143"/>
    <x v="2"/>
    <s v="Australia"/>
    <n v="8"/>
    <n v="0.78"/>
    <n v="0.78"/>
    <n v="0.78"/>
    <n v="0.78"/>
    <n v="637"/>
    <n v="0.73749999999999993"/>
  </r>
  <r>
    <x v="611"/>
    <s v="Withinshaw"/>
    <s v="Female"/>
    <x v="84"/>
    <s v="1968-02-17"/>
    <n v="56.881237960109075"/>
    <s v="Database Administrator III"/>
    <x v="8"/>
    <x v="2"/>
    <s v="N"/>
    <s v="No"/>
    <n v="8"/>
    <s v="7 Brentwood Circle"/>
    <n v="4000"/>
    <x v="0"/>
    <s v="Australia"/>
    <n v="7"/>
    <n v="0.72"/>
    <n v="0.72"/>
    <n v="0.89999999999999991"/>
    <n v="0.89999999999999991"/>
    <n v="641"/>
    <n v="0.73437499999999989"/>
  </r>
  <r>
    <x v="612"/>
    <s v="Mullaly"/>
    <s v="Male"/>
    <x v="75"/>
    <s v="1982-12-15"/>
    <n v="42.04562152143582"/>
    <s v="Help Desk Operator"/>
    <x v="1"/>
    <x v="0"/>
    <s v="N"/>
    <s v="No"/>
    <n v="13"/>
    <s v="28 Hazelcrest Drive"/>
    <n v="2525"/>
    <x v="1"/>
    <s v="Australia"/>
    <n v="8"/>
    <n v="0.69"/>
    <n v="0.69"/>
    <n v="0.69"/>
    <n v="0.58649999999999991"/>
    <n v="642"/>
    <n v="0.73312499999999992"/>
  </r>
  <r>
    <x v="613"/>
    <s v="Kleinplatz"/>
    <s v="Female"/>
    <x v="11"/>
    <s v="1996-05-28"/>
    <n v="28.585347548833081"/>
    <s v="Executive Secretary"/>
    <x v="0"/>
    <x v="1"/>
    <s v="N"/>
    <s v="No"/>
    <n v="14"/>
    <s v="01 Reindahl Circle"/>
    <n v="4132"/>
    <x v="0"/>
    <s v="Australia"/>
    <n v="3"/>
    <n v="0.51"/>
    <n v="0.51"/>
    <n v="0.51"/>
    <n v="0.51"/>
    <n v="643"/>
    <n v="0.73099999999999998"/>
  </r>
  <r>
    <x v="614"/>
    <s v="Bevans"/>
    <s v="Male"/>
    <x v="52"/>
    <s v="1962-07-12"/>
    <n v="62.486717411846783"/>
    <s v="Payment Adjustment Coordinator"/>
    <x v="0"/>
    <x v="0"/>
    <s v="N"/>
    <s v="No"/>
    <n v="12"/>
    <s v="5880 Hauk Street"/>
    <n v="2046"/>
    <x v="1"/>
    <s v="Australia"/>
    <n v="11"/>
    <n v="0.57999999999999996"/>
    <n v="0.57999999999999996"/>
    <n v="0.72499999999999998"/>
    <n v="0.61624999999999996"/>
    <n v="644"/>
    <n v="0.73046875"/>
  </r>
  <r>
    <x v="615"/>
    <s v="Marquiss"/>
    <s v="Female"/>
    <x v="47"/>
    <d v="1976-10-08T00:00:00"/>
    <n v="48.234662617326229"/>
    <s v="VP Marketing"/>
    <x v="8"/>
    <x v="1"/>
    <s v="N"/>
    <s v="No"/>
    <n v="18"/>
    <s v="0 Larry Park"/>
    <n v="3175"/>
    <x v="2"/>
    <s v="Australia"/>
    <n v="8"/>
    <n v="0.94"/>
    <n v="0.94"/>
    <n v="0.94"/>
    <n v="0.94"/>
    <n v="644"/>
    <n v="0.73046875"/>
  </r>
  <r>
    <x v="616"/>
    <s v="Speedy"/>
    <s v="Female"/>
    <x v="13"/>
    <s v="1940-05-23"/>
    <n v="84.637402343353628"/>
    <s v="Software Engineer II"/>
    <x v="9"/>
    <x v="2"/>
    <s v="N"/>
    <s v="Yes"/>
    <n v="14"/>
    <s v="69 Sunfield Terrace"/>
    <n v="2558"/>
    <x v="1"/>
    <s v="Australia"/>
    <n v="8"/>
    <n v="0.9"/>
    <n v="1.125"/>
    <n v="1.125"/>
    <n v="1.125"/>
    <n v="646"/>
    <n v="0.73"/>
  </r>
  <r>
    <x v="617"/>
    <s v="Craft"/>
    <s v="Male"/>
    <x v="61"/>
    <s v="1995-07-19"/>
    <n v="29.445621521435822"/>
    <s v="Database Administrator III"/>
    <x v="4"/>
    <x v="1"/>
    <s v="N"/>
    <s v="Yes"/>
    <n v="5"/>
    <s v="7513 Swallow Drive"/>
    <n v="2148"/>
    <x v="1"/>
    <s v="Australia"/>
    <n v="9"/>
    <n v="0.77"/>
    <n v="0.96250000000000002"/>
    <n v="1.203125"/>
    <n v="1.203125"/>
    <n v="646"/>
    <n v="0.73"/>
  </r>
  <r>
    <x v="618"/>
    <s v="Newsome"/>
    <s v="Male"/>
    <x v="35"/>
    <s v="1981-07-06"/>
    <n v="43.489457137874176"/>
    <s v="Financial Analyst"/>
    <x v="2"/>
    <x v="0"/>
    <s v="N"/>
    <s v="No"/>
    <n v="17"/>
    <s v="058 Morningstar Center"/>
    <n v="2127"/>
    <x v="1"/>
    <s v="Australia"/>
    <n v="9"/>
    <n v="0.46"/>
    <n v="0.46"/>
    <n v="0.57500000000000007"/>
    <n v="0.48875000000000002"/>
    <n v="648"/>
    <n v="0.72499999999999998"/>
  </r>
  <r>
    <x v="619"/>
    <s v="Jasik"/>
    <s v="Female"/>
    <x v="64"/>
    <s v="1942-10-21"/>
    <n v="82.223703713216636"/>
    <s v="Social Worker"/>
    <x v="7"/>
    <x v="0"/>
    <s v="N"/>
    <s v="Yes"/>
    <n v="15"/>
    <s v="0689 Melby Park"/>
    <n v="4030"/>
    <x v="0"/>
    <s v="Australia"/>
    <n v="9"/>
    <n v="1.06"/>
    <n v="1.3250000000000002"/>
    <n v="1.6562500000000002"/>
    <n v="1.4078125000000001"/>
    <n v="648"/>
    <n v="0.72499999999999998"/>
  </r>
  <r>
    <x v="620"/>
    <s v="Arlett"/>
    <s v="Male"/>
    <x v="33"/>
    <s v="1958-06-25"/>
    <n v="66.536032480339927"/>
    <s v="Technical Writer"/>
    <x v="0"/>
    <x v="2"/>
    <s v="N"/>
    <s v="Yes"/>
    <n v="16"/>
    <s v="3 Spohn Circle"/>
    <n v="2477"/>
    <x v="1"/>
    <s v="Australia"/>
    <n v="5"/>
    <n v="0.65"/>
    <n v="0.8125"/>
    <n v="0.8125"/>
    <n v="0.8125"/>
    <n v="648"/>
    <n v="0.72499999999999998"/>
  </r>
  <r>
    <x v="621"/>
    <s v="Rewan"/>
    <s v="Male"/>
    <x v="75"/>
    <s v="1988-01-07"/>
    <n v="36.97986809677829"/>
    <s v="Chief Design Engineer"/>
    <x v="8"/>
    <x v="0"/>
    <s v="N"/>
    <s v="No"/>
    <n v="5"/>
    <s v="91 Calypso Trail"/>
    <n v="2750"/>
    <x v="1"/>
    <s v="Australia"/>
    <n v="8"/>
    <n v="0.97"/>
    <n v="0.97"/>
    <n v="0.97"/>
    <n v="0.82450000000000001"/>
    <n v="651"/>
    <n v="0.72250000000000003"/>
  </r>
  <r>
    <x v="622"/>
    <s v="Brough"/>
    <s v="Male"/>
    <x v="38"/>
    <s v="1976-10-29"/>
    <n v="48.177128370750893"/>
    <m/>
    <x v="8"/>
    <x v="0"/>
    <s v="N"/>
    <s v="Yes"/>
    <n v="8"/>
    <s v="43863 Victoria Lane"/>
    <n v="2281"/>
    <x v="1"/>
    <s v="Australia"/>
    <n v="7"/>
    <n v="0.75"/>
    <n v="0.9375"/>
    <n v="0.9375"/>
    <n v="0.796875"/>
    <n v="651"/>
    <n v="0.72250000000000003"/>
  </r>
  <r>
    <x v="234"/>
    <s v="Hovenden"/>
    <s v="Female"/>
    <x v="53"/>
    <s v="1997-04-03"/>
    <n v="27.736032480339929"/>
    <s v="Mechanical Systems Engineer"/>
    <x v="4"/>
    <x v="0"/>
    <s v="N"/>
    <s v="Yes"/>
    <n v="1"/>
    <s v="54782 Lake View Parkway"/>
    <n v="3178"/>
    <x v="2"/>
    <s v="Australia"/>
    <n v="9"/>
    <n v="0.41"/>
    <n v="0.51249999999999996"/>
    <n v="0.640625"/>
    <n v="0.54453125000000002"/>
    <n v="653"/>
    <n v="0.71875000000000011"/>
  </r>
  <r>
    <x v="623"/>
    <s v="Compston"/>
    <s v="Female"/>
    <x v="0"/>
    <s v="1958-04-25"/>
    <n v="66.703155768011158"/>
    <s v="Geological Engineer"/>
    <x v="0"/>
    <x v="0"/>
    <s v="N"/>
    <s v="Yes"/>
    <n v="17"/>
    <s v="48971 Marquette Point"/>
    <n v="3976"/>
    <x v="2"/>
    <s v="Australia"/>
    <n v="5"/>
    <n v="0.45"/>
    <n v="0.5625"/>
    <n v="0.703125"/>
    <n v="0.59765625"/>
    <n v="653"/>
    <n v="0.71875000000000011"/>
  </r>
  <r>
    <x v="624"/>
    <s v="Hanwell"/>
    <s v="Female"/>
    <x v="20"/>
    <s v="1951-11-28"/>
    <n v="73.114114672120749"/>
    <s v="Professor"/>
    <x v="0"/>
    <x v="2"/>
    <s v="N"/>
    <s v="Yes"/>
    <n v="15"/>
    <s v="99 Sherman Parkway"/>
    <n v="3083"/>
    <x v="2"/>
    <s v="Australia"/>
    <n v="12"/>
    <n v="0.76"/>
    <n v="0.95"/>
    <n v="1.1875"/>
    <n v="1.1875"/>
    <n v="655"/>
    <n v="0.71718749999999998"/>
  </r>
  <r>
    <x v="625"/>
    <s v="Hovee"/>
    <s v="Female"/>
    <x v="19"/>
    <s v="1944-04-28"/>
    <n v="80.703155768011158"/>
    <s v="Professor"/>
    <x v="2"/>
    <x v="0"/>
    <s v="N"/>
    <s v="Yes"/>
    <n v="19"/>
    <s v="381 Emmet Terrace"/>
    <n v="2047"/>
    <x v="1"/>
    <s v="Australia"/>
    <n v="12"/>
    <n v="0.75"/>
    <n v="0.9375"/>
    <n v="1.171875"/>
    <n v="0.99609375"/>
    <n v="655"/>
    <n v="0.71718749999999998"/>
  </r>
  <r>
    <x v="626"/>
    <s v="Nesbitt"/>
    <s v="Female"/>
    <x v="80"/>
    <s v="1985-03-25"/>
    <n v="39.768909192985788"/>
    <s v="Analyst Programmer"/>
    <x v="0"/>
    <x v="2"/>
    <s v="N"/>
    <s v="Yes"/>
    <n v="14"/>
    <s v="7 Beilfuss Road"/>
    <n v="3163"/>
    <x v="2"/>
    <s v="Australia"/>
    <n v="6"/>
    <n v="0.4"/>
    <n v="0.5"/>
    <n v="0.5"/>
    <n v="0.5"/>
    <n v="657"/>
    <n v="0.71399999999999997"/>
  </r>
  <r>
    <x v="627"/>
    <s v="Gibard"/>
    <s v="Female"/>
    <x v="4"/>
    <s v="1942-07-06"/>
    <n v="82.516854398148155"/>
    <m/>
    <x v="0"/>
    <x v="1"/>
    <s v="N"/>
    <s v="Yes"/>
    <n v="9"/>
    <s v="37068 Montana Street"/>
    <n v="2011"/>
    <x v="1"/>
    <s v="Australia"/>
    <n v="7"/>
    <n v="0.68"/>
    <n v="0.85000000000000009"/>
    <n v="0.85000000000000009"/>
    <n v="0.85000000000000009"/>
    <n v="658"/>
    <n v="0.71249999999999991"/>
  </r>
  <r>
    <x v="584"/>
    <s v="Bertot"/>
    <s v="Female"/>
    <x v="62"/>
    <d v="1977-09-11T00:00:00"/>
    <n v="47.308635220065959"/>
    <s v="Financial Advisor"/>
    <x v="2"/>
    <x v="1"/>
    <s v="N"/>
    <s v="Yes"/>
    <n v="18"/>
    <s v="7 Elgar Hill"/>
    <n v="3060"/>
    <x v="2"/>
    <s v="Australia"/>
    <n v="5"/>
    <n v="1.01"/>
    <n v="1.2625"/>
    <n v="1.2625"/>
    <n v="1.2625"/>
    <n v="658"/>
    <n v="0.71249999999999991"/>
  </r>
  <r>
    <x v="94"/>
    <s v="Trowsdale"/>
    <s v="Male"/>
    <x v="42"/>
    <s v="1968-07-12"/>
    <n v="56.481237959791983"/>
    <s v="Community Outreach Specialist"/>
    <x v="2"/>
    <x v="0"/>
    <s v="N"/>
    <s v="No"/>
    <n v="16"/>
    <s v="36506 Bartillon Point"/>
    <n v="3816"/>
    <x v="2"/>
    <s v="Australia"/>
    <n v="3"/>
    <n v="0.65"/>
    <n v="0.65"/>
    <n v="0.65"/>
    <n v="0.55249999999999999"/>
    <n v="658"/>
    <n v="0.71249999999999991"/>
  </r>
  <r>
    <x v="628"/>
    <s v="Tittershill"/>
    <s v="Male"/>
    <x v="34"/>
    <s v="1991-12-21"/>
    <n v="33.023703713216641"/>
    <s v="Nurse Practicioner"/>
    <x v="2"/>
    <x v="2"/>
    <s v="N"/>
    <s v="No"/>
    <n v="6"/>
    <s v="8 Scott Drive"/>
    <n v="3150"/>
    <x v="2"/>
    <s v="Australia"/>
    <n v="11"/>
    <n v="0.52"/>
    <n v="0.52"/>
    <n v="0.65"/>
    <n v="0.65"/>
    <n v="658"/>
    <n v="0.71249999999999991"/>
  </r>
  <r>
    <x v="629"/>
    <s v="Pickring"/>
    <s v="Male"/>
    <x v="10"/>
    <s v="1959-07-28"/>
    <n v="65.445621521435825"/>
    <s v="Tax Accountant"/>
    <x v="0"/>
    <x v="1"/>
    <s v="N"/>
    <s v="Yes"/>
    <n v="20"/>
    <s v="653 2nd Park"/>
    <n v="2766"/>
    <x v="1"/>
    <s v="Australia"/>
    <n v="8"/>
    <n v="0.78"/>
    <n v="0.97500000000000009"/>
    <n v="1.21875"/>
    <n v="1.21875"/>
    <n v="662"/>
    <n v="0.71187500000000004"/>
  </r>
  <r>
    <x v="210"/>
    <s v="Diss"/>
    <s v="Female"/>
    <x v="8"/>
    <s v="1980-10-29"/>
    <n v="44.174388644723493"/>
    <m/>
    <x v="2"/>
    <x v="2"/>
    <s v="N"/>
    <s v="Yes"/>
    <n v="16"/>
    <s v="22 Shelley Plaza"/>
    <n v="3198"/>
    <x v="2"/>
    <s v="Australia"/>
    <n v="8"/>
    <n v="0.99"/>
    <n v="1.2375"/>
    <n v="1.2375"/>
    <n v="1.2375"/>
    <n v="662"/>
    <n v="0.71187500000000004"/>
  </r>
  <r>
    <x v="630"/>
    <s v="Davers"/>
    <s v="Female"/>
    <x v="41"/>
    <s v="1940-10-26"/>
    <n v="84.21000508307965"/>
    <s v="Developer III"/>
    <x v="7"/>
    <x v="2"/>
    <s v="N"/>
    <s v="No"/>
    <n v="17"/>
    <s v="504 Stuart Pass"/>
    <n v="2130"/>
    <x v="1"/>
    <s v="Australia"/>
    <n v="11"/>
    <n v="0.66"/>
    <n v="0.66"/>
    <n v="0.82500000000000007"/>
    <n v="0.82500000000000007"/>
    <n v="662"/>
    <n v="0.71187500000000004"/>
  </r>
  <r>
    <x v="631"/>
    <s v="Sinclar"/>
    <s v="U"/>
    <x v="98"/>
    <m/>
    <n v="125.05932015157281"/>
    <s v="Operator"/>
    <x v="5"/>
    <x v="2"/>
    <s v="N"/>
    <s v="Yes"/>
    <n v="0"/>
    <s v="5 Red Cloud Place"/>
    <n v="3222"/>
    <x v="2"/>
    <s v="Australia"/>
    <n v="4"/>
    <n v="0.76"/>
    <n v="0.95"/>
    <n v="0.95"/>
    <n v="0.95"/>
    <n v="662"/>
    <n v="0.71187500000000004"/>
  </r>
  <r>
    <x v="394"/>
    <s v="Whyatt"/>
    <s v="Male"/>
    <x v="74"/>
    <s v="1960-01-21"/>
    <n v="64.960690014586504"/>
    <m/>
    <x v="1"/>
    <x v="0"/>
    <s v="N"/>
    <s v="No"/>
    <n v="10"/>
    <s v="264 Valley Edge Pass"/>
    <n v="2259"/>
    <x v="1"/>
    <s v="Australia"/>
    <n v="7"/>
    <n v="0.59"/>
    <n v="0.59"/>
    <n v="0.59"/>
    <n v="0.50149999999999995"/>
    <n v="666"/>
    <n v="0.71"/>
  </r>
  <r>
    <x v="632"/>
    <s v="Maleck"/>
    <s v="Female"/>
    <x v="92"/>
    <s v="1960-02-14"/>
    <n v="64.894936589928975"/>
    <s v="VP Product Management"/>
    <x v="6"/>
    <x v="0"/>
    <s v="N"/>
    <s v="No"/>
    <n v="12"/>
    <s v="5 Southridge Hill"/>
    <n v="3029"/>
    <x v="2"/>
    <s v="Australia"/>
    <n v="7"/>
    <n v="1.0900000000000001"/>
    <n v="1.0900000000000001"/>
    <n v="1.0900000000000001"/>
    <n v="0.92649999999999999"/>
    <n v="666"/>
    <n v="0.71"/>
  </r>
  <r>
    <x v="633"/>
    <s v="Withur"/>
    <s v="Female"/>
    <x v="75"/>
    <s v="1941-02-26"/>
    <n v="83.873018781709789"/>
    <s v="Director of Sales"/>
    <x v="2"/>
    <x v="2"/>
    <s v="N"/>
    <s v="No"/>
    <n v="19"/>
    <s v="539 Graceland Pass"/>
    <n v="3444"/>
    <x v="2"/>
    <s v="Australia"/>
    <n v="7"/>
    <n v="0.66"/>
    <n v="0.66"/>
    <n v="0.66"/>
    <n v="0.66"/>
    <n v="668"/>
    <n v="0.7054999999999999"/>
  </r>
  <r>
    <x v="634"/>
    <s v="Gant"/>
    <s v="Male"/>
    <x v="37"/>
    <s v="1976-07-16"/>
    <n v="48.464799603627604"/>
    <m/>
    <x v="8"/>
    <x v="2"/>
    <s v="N"/>
    <s v="Yes"/>
    <n v="9"/>
    <s v="22435 Barnett Court"/>
    <n v="2145"/>
    <x v="1"/>
    <s v="Australia"/>
    <n v="8"/>
    <n v="0.88"/>
    <n v="1.1000000000000001"/>
    <n v="1.1000000000000001"/>
    <n v="1.1000000000000001"/>
    <n v="668"/>
    <n v="0.7054999999999999"/>
  </r>
  <r>
    <x v="635"/>
    <s v="Eshmade"/>
    <s v="Female"/>
    <x v="8"/>
    <d v="1974-10-12T00:00:00"/>
    <n v="50.226443439244044"/>
    <s v="Structural Analysis Engineer"/>
    <x v="2"/>
    <x v="0"/>
    <s v="N"/>
    <s v="Yes"/>
    <n v="22"/>
    <s v="46057 Harbort Hill"/>
    <n v="4304"/>
    <x v="0"/>
    <s v="Australia"/>
    <n v="2"/>
    <n v="0.51"/>
    <n v="0.63749999999999996"/>
    <n v="0.63749999999999996"/>
    <n v="0.541875"/>
    <n v="668"/>
    <n v="0.7054999999999999"/>
  </r>
  <r>
    <x v="636"/>
    <s v="Izacenko"/>
    <s v="Male"/>
    <x v="72"/>
    <s v="1959-08-01"/>
    <n v="65.434662617326239"/>
    <s v="Librarian"/>
    <x v="3"/>
    <x v="2"/>
    <s v="N"/>
    <s v="No"/>
    <n v="9"/>
    <s v="2 Shasta Place"/>
    <n v="3130"/>
    <x v="2"/>
    <s v="Australia"/>
    <n v="10"/>
    <n v="0.97"/>
    <n v="0.97"/>
    <n v="1.2124999999999999"/>
    <n v="1.2124999999999999"/>
    <n v="668"/>
    <n v="0.7054999999999999"/>
  </r>
  <r>
    <x v="637"/>
    <s v="Shoesmith"/>
    <s v="Female"/>
    <x v="28"/>
    <s v="1956-12-04"/>
    <n v="68.092196863901577"/>
    <s v="Junior Executive"/>
    <x v="4"/>
    <x v="1"/>
    <s v="N"/>
    <s v="No"/>
    <n v="12"/>
    <s v="77608 Donald Center"/>
    <n v="4516"/>
    <x v="0"/>
    <s v="Australia"/>
    <n v="6"/>
    <n v="1.07"/>
    <n v="1.07"/>
    <n v="1.07"/>
    <n v="1.07"/>
    <n v="672"/>
    <n v="0.70390625000000007"/>
  </r>
  <r>
    <x v="638"/>
    <s v="Trill"/>
    <s v="Female"/>
    <x v="23"/>
    <s v="1944-03-18"/>
    <n v="80.815484535134445"/>
    <s v="Health Coach III"/>
    <x v="7"/>
    <x v="2"/>
    <s v="N"/>
    <s v="No"/>
    <n v="11"/>
    <s v="0433 La Follette Road"/>
    <n v="2137"/>
    <x v="1"/>
    <s v="Australia"/>
    <n v="11"/>
    <n v="1.01"/>
    <n v="1.01"/>
    <n v="1.2625"/>
    <n v="1.2625"/>
    <n v="672"/>
    <n v="0.70390625000000007"/>
  </r>
  <r>
    <x v="639"/>
    <s v="Bruyett"/>
    <s v="Male"/>
    <x v="96"/>
    <s v="1956-03-19"/>
    <n v="68.804525631024859"/>
    <s v="Associate Professor"/>
    <x v="8"/>
    <x v="0"/>
    <s v="N"/>
    <s v="Yes"/>
    <n v="20"/>
    <s v="8593 Prairie Rose Way"/>
    <n v="2500"/>
    <x v="1"/>
    <s v="Australia"/>
    <n v="8"/>
    <n v="0.7"/>
    <n v="0.875"/>
    <n v="0.875"/>
    <n v="0.74375000000000002"/>
    <n v="674"/>
    <n v="0.703125"/>
  </r>
  <r>
    <x v="640"/>
    <s v="Dwelly"/>
    <s v="Female"/>
    <x v="6"/>
    <s v="1940-03-11"/>
    <n v="84.837402343353631"/>
    <s v="Operator"/>
    <x v="0"/>
    <x v="0"/>
    <s v="N"/>
    <s v="No"/>
    <n v="18"/>
    <s v="179 Carey Terrace"/>
    <n v="3020"/>
    <x v="2"/>
    <s v="Australia"/>
    <n v="9"/>
    <n v="0.9"/>
    <n v="0.9"/>
    <n v="1.125"/>
    <n v="0.95624999999999993"/>
    <n v="674"/>
    <n v="0.703125"/>
  </r>
  <r>
    <x v="641"/>
    <s v="Kibble"/>
    <s v="Female"/>
    <x v="34"/>
    <s v="1962-08-05"/>
    <n v="62.420963987189246"/>
    <s v="Pharmacist"/>
    <x v="7"/>
    <x v="2"/>
    <s v="N"/>
    <s v="No"/>
    <n v="12"/>
    <s v="3 Ruskin Hill"/>
    <n v="2122"/>
    <x v="1"/>
    <s v="Australia"/>
    <n v="9"/>
    <n v="1.07"/>
    <n v="1.07"/>
    <n v="1.3375000000000001"/>
    <n v="1.3375000000000001"/>
    <n v="676"/>
    <n v="0.70125000000000004"/>
  </r>
  <r>
    <x v="642"/>
    <s v="Naper"/>
    <s v="Female"/>
    <x v="59"/>
    <s v="1952-04-07"/>
    <n v="72.755210562531715"/>
    <s v="VP Sales"/>
    <x v="7"/>
    <x v="0"/>
    <s v="N"/>
    <s v="No"/>
    <n v="21"/>
    <s v="87 Crescent Oaks Alley"/>
    <n v="2756"/>
    <x v="1"/>
    <s v="Australia"/>
    <n v="10"/>
    <n v="0.78"/>
    <n v="0.78"/>
    <n v="0.97500000000000009"/>
    <n v="0.8287500000000001"/>
    <n v="676"/>
    <n v="0.70125000000000004"/>
  </r>
  <r>
    <x v="643"/>
    <s v="Huntingdon"/>
    <s v="Male"/>
    <x v="85"/>
    <s v="1966-08-11"/>
    <n v="58.401785904997467"/>
    <s v="VP Quality Control"/>
    <x v="2"/>
    <x v="0"/>
    <s v="N"/>
    <s v="No"/>
    <n v="15"/>
    <s v="08822 Duke Road"/>
    <n v="2763"/>
    <x v="1"/>
    <s v="Australia"/>
    <n v="8"/>
    <n v="0.97"/>
    <n v="0.97"/>
    <n v="1.2124999999999999"/>
    <n v="1.0306249999999999"/>
    <n v="676"/>
    <n v="0.70125000000000004"/>
  </r>
  <r>
    <x v="644"/>
    <s v="Garvan"/>
    <s v="Female"/>
    <x v="55"/>
    <s v="1996-09-06"/>
    <n v="28.308635220065959"/>
    <s v="Structural Analysis Engineer"/>
    <x v="7"/>
    <x v="0"/>
    <s v="N"/>
    <s v="No"/>
    <n v="4"/>
    <s v="5 Schurz Street"/>
    <n v="2141"/>
    <x v="1"/>
    <s v="Australia"/>
    <n v="9"/>
    <n v="1.05"/>
    <n v="1.05"/>
    <n v="1.3125"/>
    <n v="1.1156249999999999"/>
    <n v="676"/>
    <n v="0.70125000000000004"/>
  </r>
  <r>
    <x v="645"/>
    <s v="Ackery"/>
    <s v="Male"/>
    <x v="61"/>
    <s v="1970-09-09"/>
    <n v="54.319594124175545"/>
    <s v="Sales Representative"/>
    <x v="4"/>
    <x v="0"/>
    <s v="N"/>
    <s v="Yes"/>
    <n v="7"/>
    <s v="344 Darwin Junction"/>
    <n v="2093"/>
    <x v="1"/>
    <s v="Australia"/>
    <n v="12"/>
    <n v="0.4"/>
    <n v="0.5"/>
    <n v="0.625"/>
    <n v="0.53125"/>
    <n v="676"/>
    <n v="0.70125000000000004"/>
  </r>
  <r>
    <x v="646"/>
    <s v="Ostrich"/>
    <s v="Female"/>
    <x v="30"/>
    <s v="1996-06-18"/>
    <n v="28.527813302574831"/>
    <s v="VP Quality Control"/>
    <x v="1"/>
    <x v="1"/>
    <s v="N"/>
    <s v="Yes"/>
    <n v="9"/>
    <s v="320 Acker Drive"/>
    <n v="2251"/>
    <x v="1"/>
    <s v="Australia"/>
    <n v="7"/>
    <n v="1.08"/>
    <n v="1.35"/>
    <n v="1.35"/>
    <n v="1.35"/>
    <n v="676"/>
    <n v="0.70125000000000004"/>
  </r>
  <r>
    <x v="647"/>
    <s v="Vidgen"/>
    <s v="Male"/>
    <x v="93"/>
    <s v="1947-12-28"/>
    <n v="77.034662617326234"/>
    <s v="VP Sales"/>
    <x v="4"/>
    <x v="1"/>
    <s v="N"/>
    <s v="No"/>
    <n v="12"/>
    <s v="2874 Bay Hill"/>
    <n v="4032"/>
    <x v="0"/>
    <s v="Australia"/>
    <n v="9"/>
    <n v="0.48"/>
    <n v="0.48"/>
    <n v="0.6"/>
    <n v="0.6"/>
    <n v="682"/>
    <n v="0.70000000000000007"/>
  </r>
  <r>
    <x v="648"/>
    <s v="Skinner"/>
    <s v="Female"/>
    <x v="62"/>
    <s v="1981-05-05"/>
    <n v="43.659320151572807"/>
    <s v="Accountant IV"/>
    <x v="0"/>
    <x v="0"/>
    <s v="N"/>
    <s v="Yes"/>
    <n v="12"/>
    <s v="3 Sunbrook Alley"/>
    <n v="4178"/>
    <x v="0"/>
    <s v="Australia"/>
    <n v="7"/>
    <n v="0.63"/>
    <n v="0.78749999999999998"/>
    <n v="0.78749999999999998"/>
    <n v="0.66937499999999994"/>
    <n v="682"/>
    <n v="0.70000000000000007"/>
  </r>
  <r>
    <x v="649"/>
    <s v="Casper"/>
    <s v="Female"/>
    <x v="53"/>
    <s v="1978-03-27"/>
    <n v="46.768909192668701"/>
    <s v="Social Worker"/>
    <x v="7"/>
    <x v="0"/>
    <s v="N"/>
    <s v="Yes"/>
    <n v="10"/>
    <s v="34 Jay Hill"/>
    <n v="2880"/>
    <x v="1"/>
    <s v="Australia"/>
    <n v="1"/>
    <n v="0.98"/>
    <n v="1.2250000000000001"/>
    <n v="1.53125"/>
    <n v="1.3015625"/>
    <n v="684"/>
    <n v="0.7"/>
  </r>
  <r>
    <x v="650"/>
    <s v="Froment"/>
    <s v="Male"/>
    <x v="33"/>
    <s v="1977-07-19"/>
    <n v="47.456580425545411"/>
    <s v="Office Assistant IV"/>
    <x v="4"/>
    <x v="2"/>
    <s v="N"/>
    <s v="No"/>
    <n v="7"/>
    <s v="78 Bluestem Road"/>
    <n v="3860"/>
    <x v="2"/>
    <s v="Australia"/>
    <n v="2"/>
    <n v="0.53"/>
    <n v="0.53"/>
    <n v="0.53"/>
    <n v="0.53"/>
    <n v="684"/>
    <n v="0.7"/>
  </r>
  <r>
    <x v="651"/>
    <s v="Ritmeyer"/>
    <s v="Female"/>
    <x v="68"/>
    <s v="1980-04-09"/>
    <n v="44.730553028285136"/>
    <s v="Teacher"/>
    <x v="3"/>
    <x v="0"/>
    <s v="N"/>
    <s v="Yes"/>
    <n v="3"/>
    <s v="0 Express Lane"/>
    <n v="2142"/>
    <x v="1"/>
    <s v="Australia"/>
    <n v="6"/>
    <n v="0.65"/>
    <n v="0.8125"/>
    <n v="1.015625"/>
    <n v="0.86328125"/>
    <n v="684"/>
    <n v="0.7"/>
  </r>
  <r>
    <x v="652"/>
    <s v="Moriarty"/>
    <s v="Male"/>
    <x v="88"/>
    <s v="1994-12-23"/>
    <n v="30.015484535134451"/>
    <s v="Actuary"/>
    <x v="2"/>
    <x v="0"/>
    <s v="N"/>
    <s v="Yes"/>
    <n v="2"/>
    <s v="077 Hansons Point"/>
    <n v="4075"/>
    <x v="0"/>
    <s v="Australia"/>
    <n v="8"/>
    <n v="0.84"/>
    <n v="1.05"/>
    <n v="1.05"/>
    <n v="0.89249999999999996"/>
    <n v="684"/>
    <n v="0.7"/>
  </r>
  <r>
    <x v="653"/>
    <s v="Senten"/>
    <s v="Male"/>
    <x v="50"/>
    <s v="1941-02-23"/>
    <n v="83.881237959791989"/>
    <s v="Accounting Assistant II"/>
    <x v="0"/>
    <x v="0"/>
    <s v="N"/>
    <s v="No"/>
    <n v="11"/>
    <s v="23737 Bartillon Street"/>
    <n v="2171"/>
    <x v="1"/>
    <s v="Australia"/>
    <n v="9"/>
    <n v="0.84"/>
    <n v="0.84"/>
    <n v="1.05"/>
    <n v="0.89249999999999996"/>
    <n v="688"/>
    <n v="0.69699999999999995"/>
  </r>
  <r>
    <x v="654"/>
    <s v="Fiveash"/>
    <s v="Female"/>
    <x v="79"/>
    <s v="1992-10-10"/>
    <n v="32.218224261161851"/>
    <s v="Occupational Therapist"/>
    <x v="7"/>
    <x v="2"/>
    <s v="N"/>
    <s v="No"/>
    <n v="16"/>
    <s v="2 Anniversary Trail"/>
    <n v="4508"/>
    <x v="0"/>
    <s v="Australia"/>
    <n v="4"/>
    <n v="0.78"/>
    <n v="0.78"/>
    <n v="0.97500000000000009"/>
    <n v="0.97500000000000009"/>
    <n v="688"/>
    <n v="0.69699999999999995"/>
  </r>
  <r>
    <x v="655"/>
    <s v="Booton"/>
    <s v="Male"/>
    <x v="1"/>
    <s v="1938-09-02"/>
    <n v="86.36069001458651"/>
    <m/>
    <x v="7"/>
    <x v="2"/>
    <s v="N"/>
    <s v="Yes"/>
    <n v="7"/>
    <s v="05 Ronald Regan Alley"/>
    <n v="2121"/>
    <x v="1"/>
    <s v="Australia"/>
    <n v="9"/>
    <n v="0.69"/>
    <n v="0.86249999999999993"/>
    <n v="1.078125"/>
    <n v="1.078125"/>
    <n v="688"/>
    <n v="0.69699999999999995"/>
  </r>
  <r>
    <x v="656"/>
    <s v="Balmadier"/>
    <s v="Female"/>
    <x v="57"/>
    <s v="1992-06-24"/>
    <n v="32.514114672120755"/>
    <s v="Administrative Assistant II"/>
    <x v="2"/>
    <x v="1"/>
    <s v="N"/>
    <s v="Yes"/>
    <n v="5"/>
    <s v="738 Spaight Drive"/>
    <n v="3216"/>
    <x v="2"/>
    <s v="Australia"/>
    <n v="8"/>
    <n v="0.72"/>
    <n v="0.89999999999999991"/>
    <n v="0.89999999999999991"/>
    <n v="0.89999999999999991"/>
    <n v="691"/>
    <n v="0.69062499999999993"/>
  </r>
  <r>
    <x v="657"/>
    <s v="MacKibbon"/>
    <s v="Male"/>
    <x v="75"/>
    <s v="1978-04-20"/>
    <n v="46.703155768328259"/>
    <m/>
    <x v="8"/>
    <x v="0"/>
    <s v="N"/>
    <s v="Yes"/>
    <n v="13"/>
    <s v="8 Bunker Hill Court"/>
    <n v="2298"/>
    <x v="1"/>
    <s v="Australia"/>
    <n v="8"/>
    <n v="0.95"/>
    <n v="1.1875"/>
    <n v="1.1875"/>
    <n v="1.0093749999999999"/>
    <n v="691"/>
    <n v="0.69062499999999993"/>
  </r>
  <r>
    <x v="658"/>
    <s v="Dwelley"/>
    <s v="Male"/>
    <x v="30"/>
    <s v="1973-08-30"/>
    <n v="51.344251658422124"/>
    <s v="Help Desk Technician"/>
    <x v="2"/>
    <x v="1"/>
    <s v="N"/>
    <s v="No"/>
    <n v="18"/>
    <s v="59846 2nd Pass"/>
    <n v="2077"/>
    <x v="1"/>
    <s v="Australia"/>
    <n v="9"/>
    <n v="0.71"/>
    <n v="0.71"/>
    <n v="0.88749999999999996"/>
    <n v="0.88749999999999996"/>
    <n v="691"/>
    <n v="0.69062499999999993"/>
  </r>
  <r>
    <x v="659"/>
    <s v="Pariss"/>
    <s v="Male"/>
    <x v="84"/>
    <s v="1954-06-15"/>
    <n v="70.566169466641298"/>
    <s v="VP Accounting"/>
    <x v="2"/>
    <x v="0"/>
    <s v="N"/>
    <s v="No"/>
    <n v="9"/>
    <s v="3745 Thierer Trail"/>
    <n v="4078"/>
    <x v="0"/>
    <s v="Australia"/>
    <n v="5"/>
    <n v="0.9"/>
    <n v="0.9"/>
    <n v="1.125"/>
    <n v="0.95624999999999993"/>
    <n v="691"/>
    <n v="0.69062499999999993"/>
  </r>
  <r>
    <x v="660"/>
    <s v="Yakubov"/>
    <s v="Male"/>
    <x v="87"/>
    <d v="1977-10-07T00:00:00"/>
    <n v="47.237402343353629"/>
    <s v="VP Quality Control"/>
    <x v="1"/>
    <x v="2"/>
    <s v="N"/>
    <s v="Yes"/>
    <n v="17"/>
    <s v="11121 Jackson Crossing"/>
    <n v="2323"/>
    <x v="1"/>
    <s v="Australia"/>
    <n v="4"/>
    <n v="0.41"/>
    <n v="0.51249999999999996"/>
    <n v="0.51249999999999996"/>
    <n v="0.51249999999999996"/>
    <n v="691"/>
    <n v="0.69062499999999993"/>
  </r>
  <r>
    <x v="661"/>
    <s v="Gypps"/>
    <s v="Male"/>
    <x v="63"/>
    <s v="1991-06-01"/>
    <n v="33.579868096778284"/>
    <s v="VP Product Management"/>
    <x v="4"/>
    <x v="0"/>
    <s v="N"/>
    <s v="Yes"/>
    <n v="13"/>
    <s v="1 Elgar Alley"/>
    <n v="2166"/>
    <x v="1"/>
    <s v="Australia"/>
    <n v="9"/>
    <n v="0.98"/>
    <n v="1.2250000000000001"/>
    <n v="1.53125"/>
    <n v="1.3015625"/>
    <n v="691"/>
    <n v="0.69062499999999993"/>
  </r>
  <r>
    <x v="662"/>
    <s v="Le Teve"/>
    <s v="Female"/>
    <x v="46"/>
    <s v="1950-11-06"/>
    <n v="74.174388644723493"/>
    <s v="Recruiting Manager"/>
    <x v="8"/>
    <x v="2"/>
    <s v="N"/>
    <s v="No"/>
    <n v="18"/>
    <s v="32834 Caliangt Way"/>
    <n v="4211"/>
    <x v="0"/>
    <s v="Australia"/>
    <n v="3"/>
    <n v="0.4"/>
    <n v="0.4"/>
    <n v="0.4"/>
    <n v="0.4"/>
    <n v="691"/>
    <n v="0.69062499999999993"/>
  </r>
  <r>
    <x v="663"/>
    <s v="Joder"/>
    <s v="Male"/>
    <x v="49"/>
    <s v="1957-12-10"/>
    <n v="67.075758507737191"/>
    <m/>
    <x v="0"/>
    <x v="0"/>
    <s v="N"/>
    <s v="No"/>
    <n v="7"/>
    <s v="27185 Fisk Drive"/>
    <n v="2290"/>
    <x v="1"/>
    <s v="Australia"/>
    <n v="8"/>
    <n v="0.47"/>
    <n v="0.47"/>
    <n v="0.47"/>
    <n v="0.39949999999999997"/>
    <n v="698"/>
    <n v="0.69"/>
  </r>
  <r>
    <x v="664"/>
    <s v="Clamp"/>
    <s v="Female"/>
    <x v="42"/>
    <s v="1961-11-03"/>
    <n v="63.174388644723493"/>
    <s v="Marketing Manager"/>
    <x v="8"/>
    <x v="2"/>
    <s v="N"/>
    <s v="No"/>
    <n v="12"/>
    <s v="2 Harper Junction"/>
    <n v="2069"/>
    <x v="1"/>
    <s v="Australia"/>
    <n v="12"/>
    <n v="0.83"/>
    <n v="0.83"/>
    <n v="1.0374999999999999"/>
    <n v="1.0374999999999999"/>
    <n v="698"/>
    <n v="0.69"/>
  </r>
  <r>
    <x v="665"/>
    <s v="Simion"/>
    <s v="Female"/>
    <x v="59"/>
    <s v="1974-07-03"/>
    <n v="50.503155768328256"/>
    <s v="VP Marketing"/>
    <x v="0"/>
    <x v="2"/>
    <s v="N"/>
    <s v="No"/>
    <n v="7"/>
    <s v="7 Caliangt Street"/>
    <n v="4209"/>
    <x v="0"/>
    <s v="Australia"/>
    <n v="3"/>
    <n v="0.47"/>
    <n v="0.47"/>
    <n v="0.47"/>
    <n v="0.47"/>
    <n v="700"/>
    <n v="0.6875"/>
  </r>
  <r>
    <x v="666"/>
    <s v="Shoesmith"/>
    <s v="Female"/>
    <x v="21"/>
    <s v="1981-01-29"/>
    <n v="43.922333850202946"/>
    <s v="Occupational Therapist"/>
    <x v="7"/>
    <x v="2"/>
    <s v="N"/>
    <s v="Yes"/>
    <n v="7"/>
    <s v="5331 Ilene Parkway"/>
    <n v="2560"/>
    <x v="1"/>
    <s v="Australia"/>
    <n v="8"/>
    <n v="0.97"/>
    <n v="1.2124999999999999"/>
    <n v="1.2124999999999999"/>
    <n v="1.2124999999999999"/>
    <n v="700"/>
    <n v="0.6875"/>
  </r>
  <r>
    <x v="14"/>
    <s v="MacAdie"/>
    <s v="Female"/>
    <x v="5"/>
    <d v="1974-12-25T00:00:00"/>
    <n v="50.023703713216641"/>
    <s v="Chief Design Engineer"/>
    <x v="6"/>
    <x v="2"/>
    <s v="N"/>
    <s v="No"/>
    <n v="13"/>
    <s v="1009 Roxbury Point"/>
    <n v="2110"/>
    <x v="1"/>
    <s v="Australia"/>
    <n v="11"/>
    <n v="0.55000000000000004"/>
    <n v="0.55000000000000004"/>
    <n v="0.6875"/>
    <n v="0.6875"/>
    <n v="700"/>
    <n v="0.6875"/>
  </r>
  <r>
    <x v="667"/>
    <s v="Billie"/>
    <s v="Male"/>
    <x v="44"/>
    <s v="1965-09-04"/>
    <n v="59.336032480339931"/>
    <s v="Chemical Engineer"/>
    <x v="0"/>
    <x v="0"/>
    <s v="N"/>
    <s v="No"/>
    <n v="6"/>
    <s v="660 Carey Avenue"/>
    <n v="2759"/>
    <x v="1"/>
    <s v="Australia"/>
    <n v="8"/>
    <n v="1.02"/>
    <n v="1.02"/>
    <n v="1.2749999999999999"/>
    <n v="1.08375"/>
    <n v="700"/>
    <n v="0.6875"/>
  </r>
  <r>
    <x v="409"/>
    <s v="Bussens"/>
    <s v="Female"/>
    <x v="21"/>
    <s v="1973-04-29"/>
    <n v="51.681237959791986"/>
    <m/>
    <x v="2"/>
    <x v="0"/>
    <s v="N"/>
    <s v="No"/>
    <n v="13"/>
    <s v="25 Oneill Alley"/>
    <n v="4102"/>
    <x v="0"/>
    <s v="Australia"/>
    <n v="9"/>
    <n v="0.64"/>
    <n v="0.64"/>
    <n v="0.8"/>
    <n v="0.68"/>
    <n v="700"/>
    <n v="0.6875"/>
  </r>
  <r>
    <x v="668"/>
    <s v="Vezey"/>
    <s v="Female"/>
    <x v="70"/>
    <s v="1953-08-07"/>
    <n v="71.420963987189239"/>
    <s v="Dental Hygienist"/>
    <x v="7"/>
    <x v="1"/>
    <s v="N"/>
    <s v="Yes"/>
    <n v="19"/>
    <s v="2 Golden Leaf Parkway"/>
    <n v="3759"/>
    <x v="2"/>
    <s v="Australia"/>
    <n v="7"/>
    <n v="0.92"/>
    <n v="1.1500000000000001"/>
    <n v="1.1500000000000001"/>
    <n v="1.1500000000000001"/>
    <n v="700"/>
    <n v="0.6875"/>
  </r>
  <r>
    <x v="337"/>
    <s v="Baylis"/>
    <s v="Female"/>
    <x v="85"/>
    <s v="1951-07-22"/>
    <n v="73.467539329654997"/>
    <s v="Cost Accountant"/>
    <x v="2"/>
    <x v="2"/>
    <s v="N"/>
    <s v="No"/>
    <n v="16"/>
    <s v="18 Dottie Park"/>
    <n v="2230"/>
    <x v="1"/>
    <s v="Australia"/>
    <n v="11"/>
    <n v="0.7"/>
    <n v="0.7"/>
    <n v="0.875"/>
    <n v="0.875"/>
    <n v="700"/>
    <n v="0.6875"/>
  </r>
  <r>
    <x v="669"/>
    <s v="Raybould"/>
    <s v="Male"/>
    <x v="31"/>
    <s v="1975-11-18"/>
    <n v="49.125073576547436"/>
    <s v="Actuary"/>
    <x v="2"/>
    <x v="0"/>
    <s v="N"/>
    <s v="No"/>
    <n v="11"/>
    <s v="85 Badeau Pass"/>
    <n v="3158"/>
    <x v="2"/>
    <s v="Australia"/>
    <n v="8"/>
    <n v="0.95"/>
    <n v="0.95"/>
    <n v="0.95"/>
    <n v="0.8075"/>
    <n v="700"/>
    <n v="0.6875"/>
  </r>
  <r>
    <x v="539"/>
    <s v="Weare"/>
    <s v="Male"/>
    <x v="64"/>
    <s v="1946-08-22"/>
    <n v="78.385347548833082"/>
    <s v="Clinical Specialist"/>
    <x v="7"/>
    <x v="0"/>
    <s v="N"/>
    <s v="Yes"/>
    <n v="8"/>
    <s v="784 Lotheville Court"/>
    <n v="2541"/>
    <x v="1"/>
    <s v="Australia"/>
    <n v="5"/>
    <n v="0.82"/>
    <n v="1.0249999999999999"/>
    <n v="1.0249999999999999"/>
    <n v="0.87124999999999986"/>
    <n v="708"/>
    <n v="0.68"/>
  </r>
  <r>
    <x v="670"/>
    <s v="Pithcock"/>
    <s v="Female"/>
    <x v="3"/>
    <s v="1999-11-18"/>
    <n v="25.10863522006596"/>
    <s v="GIS Technical Architect"/>
    <x v="2"/>
    <x v="0"/>
    <s v="N"/>
    <s v="No"/>
    <n v="2"/>
    <s v="57568 Northview Junction"/>
    <n v="2141"/>
    <x v="1"/>
    <s v="Australia"/>
    <n v="7"/>
    <n v="0.53"/>
    <n v="0.53"/>
    <n v="0.53"/>
    <n v="0.45050000000000001"/>
    <n v="708"/>
    <n v="0.68"/>
  </r>
  <r>
    <x v="671"/>
    <s v="Keunemann"/>
    <s v="Male"/>
    <x v="71"/>
    <s v="1972-09-04"/>
    <n v="52.330553028602232"/>
    <s v="Dental Hygienist"/>
    <x v="7"/>
    <x v="1"/>
    <s v="N"/>
    <s v="Yes"/>
    <n v="14"/>
    <s v="283 Golf View Lane"/>
    <n v="2747"/>
    <x v="1"/>
    <s v="Australia"/>
    <n v="8"/>
    <n v="0.71"/>
    <n v="0.88749999999999996"/>
    <n v="0.88749999999999996"/>
    <n v="0.88749999999999996"/>
    <n v="708"/>
    <n v="0.68"/>
  </r>
  <r>
    <x v="672"/>
    <s v="Smalles"/>
    <s v="Female"/>
    <x v="40"/>
    <s v="1983-12-10"/>
    <n v="41.059320151572805"/>
    <s v="VP Quality Control"/>
    <x v="2"/>
    <x v="0"/>
    <s v="N"/>
    <s v="Yes"/>
    <n v="9"/>
    <s v="7 Johnson Hill"/>
    <n v="3028"/>
    <x v="2"/>
    <s v="Australia"/>
    <n v="8"/>
    <n v="0.92"/>
    <n v="1.1500000000000001"/>
    <n v="1.4375000000000002"/>
    <n v="1.2218750000000003"/>
    <n v="708"/>
    <n v="0.68"/>
  </r>
  <r>
    <x v="673"/>
    <s v="O'Loughnan"/>
    <s v="Male"/>
    <x v="39"/>
    <s v="1983-05-18"/>
    <n v="41.623703713216642"/>
    <s v="Paralegal"/>
    <x v="2"/>
    <x v="0"/>
    <s v="N"/>
    <s v="Yes"/>
    <n v="6"/>
    <s v="22580 Doe Crossing Drive"/>
    <n v="4055"/>
    <x v="0"/>
    <s v="Australia"/>
    <n v="9"/>
    <n v="1.1000000000000001"/>
    <n v="1.375"/>
    <n v="1.71875"/>
    <n v="1.4609375"/>
    <n v="708"/>
    <n v="0.68"/>
  </r>
  <r>
    <x v="674"/>
    <s v="Fellibrand"/>
    <s v="Male"/>
    <x v="78"/>
    <s v="1971-10-11"/>
    <n v="53.231922891298836"/>
    <s v="Structural Analysis Engineer"/>
    <x v="8"/>
    <x v="1"/>
    <s v="N"/>
    <s v="Yes"/>
    <n v="18"/>
    <s v="96081 Lakewood Hill"/>
    <n v="4650"/>
    <x v="0"/>
    <s v="Australia"/>
    <n v="2"/>
    <n v="0.55000000000000004"/>
    <n v="0.6875"/>
    <n v="0.6875"/>
    <n v="0.6875"/>
    <n v="708"/>
    <n v="0.68"/>
  </r>
  <r>
    <x v="675"/>
    <s v="Runchman"/>
    <s v="Female"/>
    <x v="48"/>
    <s v="1975-07-09"/>
    <n v="49.486717411846783"/>
    <s v="Nurse"/>
    <x v="4"/>
    <x v="0"/>
    <s v="N"/>
    <s v="No"/>
    <n v="17"/>
    <s v="6634 Old Gate Parkway"/>
    <n v="4304"/>
    <x v="0"/>
    <s v="Australia"/>
    <n v="3"/>
    <n v="1.06"/>
    <n v="1.06"/>
    <n v="1.06"/>
    <n v="0.90100000000000002"/>
    <n v="708"/>
    <n v="0.68"/>
  </r>
  <r>
    <x v="676"/>
    <s v="Fenwick"/>
    <s v="Female"/>
    <x v="7"/>
    <s v="1950-10-12"/>
    <n v="74.242881795408422"/>
    <s v="Nurse"/>
    <x v="2"/>
    <x v="2"/>
    <s v="N"/>
    <s v="No"/>
    <n v="12"/>
    <s v="72 Lukken Crossing"/>
    <n v="2016"/>
    <x v="1"/>
    <s v="Australia"/>
    <n v="11"/>
    <n v="1.03"/>
    <n v="1.03"/>
    <n v="1.2875000000000001"/>
    <n v="1.2875000000000001"/>
    <n v="715"/>
    <n v="0.67734375000000002"/>
  </r>
  <r>
    <x v="677"/>
    <s v="Massy"/>
    <s v="Female"/>
    <x v="52"/>
    <s v="1963-10-16"/>
    <n v="61.223703713216644"/>
    <s v="Project Manager"/>
    <x v="6"/>
    <x v="0"/>
    <s v="N"/>
    <s v="Yes"/>
    <n v="10"/>
    <s v="6 Meadow Ridge Pass"/>
    <n v="2470"/>
    <x v="1"/>
    <s v="Australia"/>
    <n v="2"/>
    <n v="0.69"/>
    <n v="0.86249999999999993"/>
    <n v="1.078125"/>
    <n v="0.91640624999999998"/>
    <n v="715"/>
    <n v="0.67734375000000002"/>
  </r>
  <r>
    <x v="678"/>
    <s v="Petrolli"/>
    <s v="Male"/>
    <x v="59"/>
    <s v="1965-09-09"/>
    <n v="59.322333850202945"/>
    <s v="Senior Sales Associate"/>
    <x v="8"/>
    <x v="1"/>
    <s v="N"/>
    <s v="Yes"/>
    <n v="4"/>
    <s v="290 Menomonie Circle"/>
    <n v="3782"/>
    <x v="2"/>
    <s v="Australia"/>
    <n v="7"/>
    <n v="0.6"/>
    <n v="0.75"/>
    <n v="0.75"/>
    <n v="0.75"/>
    <n v="715"/>
    <n v="0.67734375000000002"/>
  </r>
  <r>
    <x v="679"/>
    <s v="McGivena"/>
    <s v="Female"/>
    <x v="22"/>
    <s v="1966-10-18"/>
    <n v="58.215484535134451"/>
    <s v="Assistant Manager"/>
    <x v="7"/>
    <x v="0"/>
    <s v="N"/>
    <s v="Yes"/>
    <n v="9"/>
    <s v="6 Sutherland Parkway"/>
    <n v="4879"/>
    <x v="0"/>
    <s v="Australia"/>
    <n v="10"/>
    <n v="0.48"/>
    <n v="0.6"/>
    <n v="0.75"/>
    <n v="0.63749999999999996"/>
    <n v="715"/>
    <n v="0.67734375000000002"/>
  </r>
  <r>
    <x v="680"/>
    <s v="Hallad"/>
    <s v="Female"/>
    <x v="56"/>
    <s v="1999-11-30"/>
    <n v="25.075758507737191"/>
    <s v="Environmental Specialist"/>
    <x v="7"/>
    <x v="1"/>
    <s v="N"/>
    <s v="Yes"/>
    <n v="9"/>
    <s v="1 Oriole Crossing"/>
    <n v="3184"/>
    <x v="2"/>
    <s v="Australia"/>
    <n v="9"/>
    <n v="0.73"/>
    <n v="0.91249999999999998"/>
    <n v="1.140625"/>
    <n v="1.140625"/>
    <n v="719"/>
    <n v="0.67500000000000004"/>
  </r>
  <r>
    <x v="491"/>
    <s v="Butland"/>
    <s v="Male"/>
    <x v="26"/>
    <s v="1966-01-30"/>
    <n v="58.930553028285139"/>
    <s v="Actuary"/>
    <x v="2"/>
    <x v="0"/>
    <s v="N"/>
    <s v="Yes"/>
    <n v="7"/>
    <s v="51837 Canary Center"/>
    <n v="2114"/>
    <x v="1"/>
    <s v="Australia"/>
    <n v="9"/>
    <n v="1.02"/>
    <n v="1.2749999999999999"/>
    <n v="1.59375"/>
    <n v="1.3546875"/>
    <n v="719"/>
    <n v="0.67500000000000004"/>
  </r>
  <r>
    <x v="681"/>
    <s v="Pineaux"/>
    <s v="Male"/>
    <x v="42"/>
    <s v="1978-01-15"/>
    <n v="46.963429740613904"/>
    <s v="Mechanical Systems Engineer"/>
    <x v="0"/>
    <x v="0"/>
    <s v="N"/>
    <s v="No"/>
    <n v="5"/>
    <s v="43030 Carberry Way"/>
    <n v="2560"/>
    <x v="1"/>
    <s v="Australia"/>
    <n v="4"/>
    <n v="0.97"/>
    <n v="0.97"/>
    <n v="0.97"/>
    <n v="0.82450000000000001"/>
    <n v="719"/>
    <n v="0.67500000000000004"/>
  </r>
  <r>
    <x v="682"/>
    <s v="Lancastle"/>
    <s v="Male"/>
    <x v="26"/>
    <s v="1972-10-23"/>
    <n v="52.196306452942672"/>
    <s v="VP Marketing"/>
    <x v="8"/>
    <x v="0"/>
    <s v="N"/>
    <s v="Yes"/>
    <n v="5"/>
    <s v="0 Bay Drive"/>
    <n v="2750"/>
    <x v="1"/>
    <s v="Australia"/>
    <n v="8"/>
    <n v="0.74"/>
    <n v="0.92500000000000004"/>
    <n v="0.92500000000000004"/>
    <n v="0.78625"/>
    <n v="722"/>
    <n v="0.67149999999999999"/>
  </r>
  <r>
    <x v="683"/>
    <s v="Malham"/>
    <s v="Male"/>
    <x v="55"/>
    <s v="1965-08-21"/>
    <n v="59.374388644723496"/>
    <s v="Web Designer I"/>
    <x v="0"/>
    <x v="0"/>
    <s v="N"/>
    <s v="No"/>
    <n v="17"/>
    <s v="6 Anzinger Pass"/>
    <n v="3030"/>
    <x v="2"/>
    <s v="Australia"/>
    <n v="6"/>
    <n v="0.54"/>
    <n v="0.54"/>
    <n v="0.54"/>
    <n v="0.45900000000000002"/>
    <n v="722"/>
    <n v="0.67149999999999999"/>
  </r>
  <r>
    <x v="527"/>
    <s v="Bentke"/>
    <s v="Female"/>
    <x v="82"/>
    <d v="1977-01-03T00:00:00"/>
    <n v="47.996306452942669"/>
    <s v="Marketing Assistant"/>
    <x v="5"/>
    <x v="1"/>
    <s v="N"/>
    <s v="Yes"/>
    <n v="21"/>
    <s v="19453 Ramsey Point"/>
    <n v="3067"/>
    <x v="2"/>
    <s v="Australia"/>
    <n v="11"/>
    <n v="0.43"/>
    <n v="0.53749999999999998"/>
    <n v="0.671875"/>
    <n v="0.671875"/>
    <n v="724"/>
    <n v="0.67"/>
  </r>
  <r>
    <x v="684"/>
    <s v="Schaben"/>
    <s v="Female"/>
    <x v="51"/>
    <s v="1969-03-06"/>
    <n v="55.831922891298838"/>
    <s v="Recruiting Manager"/>
    <x v="8"/>
    <x v="0"/>
    <s v="N"/>
    <s v="Yes"/>
    <n v="10"/>
    <s v="1861 Chive Court"/>
    <n v="2199"/>
    <x v="1"/>
    <s v="Australia"/>
    <n v="9"/>
    <n v="0.54"/>
    <n v="0.67500000000000004"/>
    <n v="0.84375"/>
    <n v="0.71718749999999998"/>
    <n v="725"/>
    <n v="0.66937499999999994"/>
  </r>
  <r>
    <x v="685"/>
    <s v="Voysey"/>
    <s v="Male"/>
    <x v="17"/>
    <s v="1970-03-11"/>
    <n v="54.818224261161852"/>
    <s v="Business Systems Development Analyst"/>
    <x v="8"/>
    <x v="0"/>
    <s v="N"/>
    <s v="No"/>
    <n v="16"/>
    <s v="9 Westerfield Point"/>
    <n v="3437"/>
    <x v="2"/>
    <s v="Australia"/>
    <n v="9"/>
    <n v="0.56000000000000005"/>
    <n v="0.56000000000000005"/>
    <n v="0.70000000000000007"/>
    <n v="0.59500000000000008"/>
    <n v="725"/>
    <n v="0.66937499999999994"/>
  </r>
  <r>
    <x v="686"/>
    <s v="Currall"/>
    <s v="Male"/>
    <x v="70"/>
    <s v="1997-10-23"/>
    <n v="27.179868096778286"/>
    <s v="Developer IV"/>
    <x v="8"/>
    <x v="2"/>
    <s v="N"/>
    <s v="Yes"/>
    <n v="9"/>
    <s v="3 Redwing Center"/>
    <n v="2209"/>
    <x v="1"/>
    <s v="Australia"/>
    <n v="10"/>
    <n v="0.4"/>
    <n v="0.5"/>
    <n v="0.625"/>
    <n v="0.625"/>
    <n v="725"/>
    <n v="0.66937499999999994"/>
  </r>
  <r>
    <x v="687"/>
    <s v="Varney"/>
    <s v="Male"/>
    <x v="46"/>
    <s v="1993-11-02"/>
    <n v="31.15521056253171"/>
    <s v="Analog Circuit Design manager"/>
    <x v="1"/>
    <x v="0"/>
    <s v="N"/>
    <s v="Yes"/>
    <n v="10"/>
    <s v="189 Bayside Court"/>
    <n v="2480"/>
    <x v="1"/>
    <s v="Australia"/>
    <n v="7"/>
    <n v="0.96"/>
    <n v="1.2"/>
    <n v="1.2"/>
    <n v="1.02"/>
    <n v="725"/>
    <n v="0.66937499999999994"/>
  </r>
  <r>
    <x v="266"/>
    <s v="Caltun"/>
    <s v="Male"/>
    <x v="78"/>
    <s v="1956-09-15"/>
    <n v="68.311374946093352"/>
    <s v="Internal Auditor"/>
    <x v="7"/>
    <x v="1"/>
    <s v="N"/>
    <s v="Yes"/>
    <n v="12"/>
    <s v="174 Farwell Point"/>
    <n v="2121"/>
    <x v="1"/>
    <s v="Australia"/>
    <n v="11"/>
    <n v="1.0900000000000001"/>
    <n v="1.3625"/>
    <n v="1.703125"/>
    <n v="1.703125"/>
    <n v="725"/>
    <n v="0.66937499999999994"/>
  </r>
  <r>
    <x v="688"/>
    <s v="Borsi"/>
    <s v="Female"/>
    <x v="12"/>
    <s v="1961-12-10"/>
    <n v="63.073018781709791"/>
    <s v="Research Nurse"/>
    <x v="7"/>
    <x v="1"/>
    <s v="N"/>
    <s v="Yes"/>
    <n v="16"/>
    <s v="356 Pennsylvania Point"/>
    <n v="2128"/>
    <x v="1"/>
    <s v="Australia"/>
    <n v="9"/>
    <n v="0.56999999999999995"/>
    <n v="0.71249999999999991"/>
    <n v="0.89062499999999989"/>
    <n v="0.89062499999999989"/>
    <n v="725"/>
    <n v="0.66937499999999994"/>
  </r>
  <r>
    <x v="689"/>
    <s v="Densie"/>
    <s v="Male"/>
    <x v="45"/>
    <s v="1997-03-28"/>
    <n v="27.752470836504315"/>
    <s v="Environmental Tech"/>
    <x v="5"/>
    <x v="0"/>
    <s v="N"/>
    <s v="Yes"/>
    <n v="11"/>
    <s v="62 Dryden Junction"/>
    <n v="2042"/>
    <x v="1"/>
    <s v="Australia"/>
    <n v="10"/>
    <n v="0.94"/>
    <n v="1.1749999999999998"/>
    <n v="1.4687499999999998"/>
    <n v="1.2484374999999999"/>
    <n v="731"/>
    <n v="0.6640625"/>
  </r>
  <r>
    <x v="690"/>
    <s v="Adamsson"/>
    <s v="Female"/>
    <x v="82"/>
    <s v="1992-04-07"/>
    <n v="32.727813302257736"/>
    <s v="Programmer Analyst I"/>
    <x v="0"/>
    <x v="0"/>
    <s v="N"/>
    <s v="Yes"/>
    <n v="5"/>
    <s v="25 Westerfield Road"/>
    <n v="4165"/>
    <x v="0"/>
    <s v="Australia"/>
    <n v="5"/>
    <n v="0.89"/>
    <n v="1.1125"/>
    <n v="1.1125"/>
    <n v="0.94562500000000005"/>
    <n v="731"/>
    <n v="0.6640625"/>
  </r>
  <r>
    <x v="691"/>
    <s v="Basezzi"/>
    <s v="Female"/>
    <x v="10"/>
    <s v="1945-06-11"/>
    <n v="79.582607822805684"/>
    <s v="Assistant Manager"/>
    <x v="8"/>
    <x v="0"/>
    <s v="N"/>
    <s v="Yes"/>
    <n v="9"/>
    <s v="64 Armistice Point"/>
    <n v="4217"/>
    <x v="0"/>
    <s v="Australia"/>
    <n v="9"/>
    <n v="0.55000000000000004"/>
    <n v="0.6875"/>
    <n v="0.859375"/>
    <n v="0.73046875"/>
    <n v="733"/>
    <n v="0.66250000000000009"/>
  </r>
  <r>
    <x v="692"/>
    <s v="Matten"/>
    <s v="Male"/>
    <x v="90"/>
    <s v="1991-03-06"/>
    <n v="33.818224261161852"/>
    <s v="Junior Executive"/>
    <x v="2"/>
    <x v="0"/>
    <s v="N"/>
    <s v="No"/>
    <n v="15"/>
    <s v="74 Everett Court"/>
    <n v="4408"/>
    <x v="0"/>
    <s v="Australia"/>
    <n v="2"/>
    <n v="0.56000000000000005"/>
    <n v="0.56000000000000005"/>
    <n v="0.56000000000000005"/>
    <n v="0.47600000000000003"/>
    <n v="733"/>
    <n v="0.66250000000000009"/>
  </r>
  <r>
    <x v="136"/>
    <s v="Leonards"/>
    <s v="Male"/>
    <x v="93"/>
    <s v="1981-04-14"/>
    <n v="43.716854398148151"/>
    <s v="Chemical Engineer"/>
    <x v="0"/>
    <x v="0"/>
    <s v="N"/>
    <s v="Yes"/>
    <n v="5"/>
    <s v="38 Nobel Lane"/>
    <n v="2147"/>
    <x v="1"/>
    <s v="Australia"/>
    <n v="9"/>
    <n v="0.53"/>
    <n v="0.66250000000000009"/>
    <n v="0.82812500000000011"/>
    <n v="0.70390625000000007"/>
    <n v="733"/>
    <n v="0.66250000000000009"/>
  </r>
  <r>
    <x v="693"/>
    <s v="Curzey"/>
    <s v="Male"/>
    <x v="20"/>
    <s v="1990-04-04"/>
    <n v="34.738772206367329"/>
    <s v="Structural Engineer"/>
    <x v="8"/>
    <x v="0"/>
    <s v="N"/>
    <s v="Yes"/>
    <n v="9"/>
    <s v="6936 Homewood Avenue"/>
    <n v="4000"/>
    <x v="0"/>
    <s v="Australia"/>
    <n v="7"/>
    <n v="0.7"/>
    <n v="0.875"/>
    <n v="0.875"/>
    <n v="0.74375000000000002"/>
    <n v="733"/>
    <n v="0.66250000000000009"/>
  </r>
  <r>
    <x v="694"/>
    <s v="Woofendell"/>
    <s v="Female"/>
    <x v="87"/>
    <s v="1966-09-17"/>
    <n v="58.30041604230086"/>
    <s v="Research Nurse"/>
    <x v="7"/>
    <x v="0"/>
    <s v="N"/>
    <s v="Yes"/>
    <n v="6"/>
    <s v="8 Crowley Center"/>
    <n v="4212"/>
    <x v="0"/>
    <s v="Australia"/>
    <n v="7"/>
    <n v="1"/>
    <n v="1.25"/>
    <n v="1.25"/>
    <n v="1.0625"/>
    <n v="733"/>
    <n v="0.66250000000000009"/>
  </r>
  <r>
    <x v="695"/>
    <s v="Emtage"/>
    <s v="Male"/>
    <x v="37"/>
    <s v="1963-09-01"/>
    <n v="61.346991384449517"/>
    <s v="Senior Developer"/>
    <x v="8"/>
    <x v="2"/>
    <s v="N"/>
    <s v="Yes"/>
    <n v="17"/>
    <s v="44 Ronald Regan Parkway"/>
    <n v="4352"/>
    <x v="0"/>
    <s v="Australia"/>
    <n v="7"/>
    <n v="1.02"/>
    <n v="1.2749999999999999"/>
    <n v="1.2749999999999999"/>
    <n v="1.2749999999999999"/>
    <n v="733"/>
    <n v="0.66250000000000009"/>
  </r>
  <r>
    <x v="696"/>
    <s v="Fleote"/>
    <s v="Male"/>
    <x v="11"/>
    <s v="1975-09-20"/>
    <n v="49.28671741184678"/>
    <s v="Civil Engineer"/>
    <x v="0"/>
    <x v="2"/>
    <s v="N"/>
    <s v="No"/>
    <n v="16"/>
    <s v="174 Lotheville Crossing"/>
    <n v="2093"/>
    <x v="1"/>
    <s v="Australia"/>
    <n v="9"/>
    <n v="0.42"/>
    <n v="0.42"/>
    <n v="0.52500000000000002"/>
    <n v="0.52500000000000002"/>
    <n v="739"/>
    <n v="0.66"/>
  </r>
  <r>
    <x v="697"/>
    <s v="Faircley"/>
    <s v="Female"/>
    <x v="75"/>
    <s v="1947-06-12"/>
    <n v="77.579868096778284"/>
    <s v="Accountant IV"/>
    <x v="5"/>
    <x v="1"/>
    <s v="N"/>
    <s v="Yes"/>
    <n v="19"/>
    <s v="8 Bluejay Road"/>
    <n v="4301"/>
    <x v="0"/>
    <s v="Australia"/>
    <n v="1"/>
    <n v="0.55000000000000004"/>
    <n v="0.6875"/>
    <n v="0.6875"/>
    <n v="0.6875"/>
    <n v="739"/>
    <n v="0.66"/>
  </r>
  <r>
    <x v="698"/>
    <s v="Chilcott"/>
    <s v="Female"/>
    <x v="60"/>
    <s v="1939-09-09"/>
    <n v="85.341511932394724"/>
    <m/>
    <x v="6"/>
    <x v="2"/>
    <s v="N"/>
    <s v="No"/>
    <n v="9"/>
    <s v="4286 Rowland Circle"/>
    <n v="4165"/>
    <x v="0"/>
    <s v="Australia"/>
    <n v="5"/>
    <n v="0.73"/>
    <n v="0.73"/>
    <n v="0.73"/>
    <n v="0.73"/>
    <n v="741"/>
    <n v="0.65874999999999995"/>
  </r>
  <r>
    <x v="699"/>
    <s v="Wark"/>
    <s v="Male"/>
    <x v="87"/>
    <s v="1974-02-21"/>
    <n v="50.864799603627603"/>
    <s v="Financial Analyst"/>
    <x v="2"/>
    <x v="0"/>
    <s v="N"/>
    <s v="Yes"/>
    <n v="11"/>
    <s v="44 Thompson Center"/>
    <n v="2134"/>
    <x v="1"/>
    <s v="Australia"/>
    <n v="9"/>
    <n v="1.01"/>
    <n v="1.2625"/>
    <n v="1.578125"/>
    <n v="1.3414062499999999"/>
    <n v="741"/>
    <n v="0.65874999999999995"/>
  </r>
  <r>
    <x v="700"/>
    <s v="Horsley"/>
    <s v="Male"/>
    <x v="44"/>
    <s v="2001-04-16"/>
    <n v="23.697676316273462"/>
    <s v="Junior Executive"/>
    <x v="2"/>
    <x v="0"/>
    <s v="N"/>
    <s v="Yes"/>
    <n v="10"/>
    <s v="70360 Onsgard Plaza"/>
    <n v="3977"/>
    <x v="2"/>
    <s v="Australia"/>
    <n v="6"/>
    <n v="0.5"/>
    <n v="0.625"/>
    <n v="0.78125"/>
    <n v="0.6640625"/>
    <n v="741"/>
    <n v="0.65874999999999995"/>
  </r>
  <r>
    <x v="701"/>
    <s v="Christophers"/>
    <s v="Female"/>
    <x v="30"/>
    <s v="1948-03-02"/>
    <n v="76.856580425545417"/>
    <s v="Database Administrator IV"/>
    <x v="1"/>
    <x v="1"/>
    <s v="N"/>
    <s v="Yes"/>
    <n v="17"/>
    <s v="53870 Jay Pass"/>
    <n v="4575"/>
    <x v="0"/>
    <s v="Australia"/>
    <n v="9"/>
    <n v="0.51"/>
    <n v="0.63749999999999996"/>
    <n v="0.796875"/>
    <n v="0.796875"/>
    <n v="744"/>
    <n v="0.65625"/>
  </r>
  <r>
    <x v="702"/>
    <s v="Burgin"/>
    <s v="Male"/>
    <x v="45"/>
    <s v="1998-08-19"/>
    <n v="26.35795028855911"/>
    <s v="Professor"/>
    <x v="3"/>
    <x v="0"/>
    <s v="N"/>
    <s v="No"/>
    <n v="11"/>
    <s v="417 Killdeer Alley"/>
    <n v="2650"/>
    <x v="1"/>
    <s v="Australia"/>
    <n v="2"/>
    <n v="0.56000000000000005"/>
    <n v="0.56000000000000005"/>
    <n v="0.70000000000000007"/>
    <n v="0.59500000000000008"/>
    <n v="744"/>
    <n v="0.65625"/>
  </r>
  <r>
    <x v="703"/>
    <s v="Renard"/>
    <s v="Male"/>
    <x v="98"/>
    <s v="1976-07-19"/>
    <n v="48.456580425545411"/>
    <s v="Software Consultant"/>
    <x v="4"/>
    <x v="1"/>
    <s v="N"/>
    <s v="No"/>
    <n v="8"/>
    <s v="28 Prentice Trail"/>
    <n v="2155"/>
    <x v="1"/>
    <s v="Australia"/>
    <n v="10"/>
    <n v="1"/>
    <n v="1"/>
    <n v="1.25"/>
    <n v="1.25"/>
    <n v="744"/>
    <n v="0.65625"/>
  </r>
  <r>
    <x v="704"/>
    <s v="Batterson"/>
    <s v="Female"/>
    <x v="0"/>
    <s v="1980-01-03"/>
    <n v="44.996306452942669"/>
    <s v="Physical Therapy Assistant"/>
    <x v="2"/>
    <x v="0"/>
    <s v="N"/>
    <s v="No"/>
    <n v="7"/>
    <s v="216 Bultman Park"/>
    <n v="4305"/>
    <x v="0"/>
    <s v="Australia"/>
    <n v="3"/>
    <n v="0.74"/>
    <n v="0.74"/>
    <n v="0.92500000000000004"/>
    <n v="0.78625"/>
    <n v="747"/>
    <n v="0.65449999999999997"/>
  </r>
  <r>
    <x v="705"/>
    <s v="Wandtke"/>
    <s v="Female"/>
    <x v="62"/>
    <s v="1962-05-12"/>
    <n v="62.653840699518014"/>
    <s v="Librarian"/>
    <x v="3"/>
    <x v="0"/>
    <s v="N"/>
    <s v="Yes"/>
    <n v="5"/>
    <s v="435 Mitchell Street"/>
    <n v="4115"/>
    <x v="0"/>
    <s v="Australia"/>
    <n v="7"/>
    <n v="0.52"/>
    <n v="0.65"/>
    <n v="0.65"/>
    <n v="0.55249999999999999"/>
    <n v="748"/>
    <n v="0.65078124999999998"/>
  </r>
  <r>
    <x v="706"/>
    <s v="Eck"/>
    <s v="Male"/>
    <x v="85"/>
    <d v="1975-07-25T00:00:00"/>
    <n v="49.442881795725519"/>
    <s v="VP Marketing"/>
    <x v="2"/>
    <x v="0"/>
    <s v="N"/>
    <s v="Yes"/>
    <n v="21"/>
    <s v="15621 Twin Pines Crossing"/>
    <n v="4130"/>
    <x v="0"/>
    <s v="Australia"/>
    <n v="9"/>
    <n v="0.56000000000000005"/>
    <n v="0.70000000000000007"/>
    <n v="0.87500000000000011"/>
    <n v="0.74375000000000002"/>
    <n v="748"/>
    <n v="0.65078124999999998"/>
  </r>
  <r>
    <x v="707"/>
    <s v="Wibberley"/>
    <s v="Female"/>
    <x v="89"/>
    <s v="1971-01-10"/>
    <n v="53.982607823122777"/>
    <s v="Web Designer IV"/>
    <x v="4"/>
    <x v="1"/>
    <s v="N"/>
    <s v="No"/>
    <n v="11"/>
    <s v="03 Bellgrove Avenue"/>
    <n v="2066"/>
    <x v="1"/>
    <s v="Australia"/>
    <n v="12"/>
    <n v="0.8"/>
    <n v="0.8"/>
    <n v="1"/>
    <n v="1"/>
    <n v="750"/>
    <n v="0.65"/>
  </r>
  <r>
    <x v="708"/>
    <s v="Vasechkin"/>
    <s v="Male"/>
    <x v="86"/>
    <s v="1950-04-15"/>
    <n v="74.736032480339929"/>
    <s v="Senior Sales Associate"/>
    <x v="4"/>
    <x v="0"/>
    <s v="N"/>
    <s v="Yes"/>
    <n v="20"/>
    <s v="89100 Rusk Crossing"/>
    <n v="3338"/>
    <x v="2"/>
    <s v="Australia"/>
    <n v="2"/>
    <n v="0.76"/>
    <n v="0.95"/>
    <n v="0.95"/>
    <n v="0.8075"/>
    <n v="751"/>
    <n v="0.64812499999999995"/>
  </r>
  <r>
    <x v="709"/>
    <s v="Saundercock"/>
    <s v="U"/>
    <x v="96"/>
    <m/>
    <n v="125.05932015157281"/>
    <s v="Nurse"/>
    <x v="5"/>
    <x v="2"/>
    <s v="N"/>
    <s v="Yes"/>
    <n v="14"/>
    <s v="82 Gina Junction"/>
    <n v="3806"/>
    <x v="2"/>
    <s v="Australia"/>
    <n v="7"/>
    <n v="0.9"/>
    <n v="1.125"/>
    <n v="1.125"/>
    <n v="1.125"/>
    <n v="751"/>
    <n v="0.64812499999999995"/>
  </r>
  <r>
    <x v="710"/>
    <s v="Phinnessy"/>
    <s v="Female"/>
    <x v="28"/>
    <s v="1960-07-04"/>
    <n v="64.508635220065955"/>
    <m/>
    <x v="2"/>
    <x v="0"/>
    <s v="N"/>
    <s v="Yes"/>
    <n v="15"/>
    <s v="077 Dennis Lane"/>
    <n v="3030"/>
    <x v="2"/>
    <s v="Australia"/>
    <n v="9"/>
    <n v="0.94"/>
    <n v="1.1749999999999998"/>
    <n v="1.4687499999999998"/>
    <n v="1.2484374999999999"/>
    <n v="751"/>
    <n v="0.64812499999999995"/>
  </r>
  <r>
    <x v="711"/>
    <s v="Cribbott"/>
    <s v="Male"/>
    <x v="90"/>
    <s v="1965-03-15"/>
    <n v="59.810005083079659"/>
    <s v="Social Worker"/>
    <x v="7"/>
    <x v="0"/>
    <s v="N"/>
    <s v="No"/>
    <n v="16"/>
    <s v="42280 Namekagon Crossing"/>
    <n v="2140"/>
    <x v="1"/>
    <s v="Australia"/>
    <n v="8"/>
    <n v="0.82"/>
    <n v="0.82"/>
    <n v="0.82"/>
    <n v="0.69699999999999995"/>
    <n v="754"/>
    <n v="0.64600000000000002"/>
  </r>
  <r>
    <x v="712"/>
    <s v="Eliet"/>
    <s v="Female"/>
    <x v="45"/>
    <s v="1974-06-17"/>
    <n v="50.54699138444952"/>
    <s v="Quality Control Specialist"/>
    <x v="8"/>
    <x v="0"/>
    <s v="N"/>
    <s v="No"/>
    <n v="12"/>
    <s v="1 Fordem Way"/>
    <n v="3844"/>
    <x v="2"/>
    <s v="Australia"/>
    <n v="7"/>
    <n v="0.91"/>
    <n v="0.91"/>
    <n v="1.1375"/>
    <n v="0.96687499999999993"/>
    <n v="755"/>
    <n v="0.64"/>
  </r>
  <r>
    <x v="713"/>
    <m/>
    <s v="Male"/>
    <x v="97"/>
    <s v="1969-06-04"/>
    <n v="55.585347548833084"/>
    <s v="Food Chemist"/>
    <x v="7"/>
    <x v="1"/>
    <s v="N"/>
    <s v="No"/>
    <n v="10"/>
    <s v="780 Bonner Pass"/>
    <n v="4034"/>
    <x v="0"/>
    <s v="Australia"/>
    <n v="5"/>
    <n v="1.01"/>
    <n v="1.01"/>
    <n v="1.01"/>
    <n v="1.01"/>
    <n v="755"/>
    <n v="0.64"/>
  </r>
  <r>
    <x v="714"/>
    <s v="Van den Velde"/>
    <s v="Male"/>
    <x v="50"/>
    <s v="1996-03-18"/>
    <n v="28.779868096778287"/>
    <s v="Senior Sales Associate"/>
    <x v="2"/>
    <x v="1"/>
    <s v="N"/>
    <s v="Yes"/>
    <n v="6"/>
    <s v="77916 Moland Park"/>
    <n v="3174"/>
    <x v="2"/>
    <s v="Australia"/>
    <n v="6"/>
    <n v="0.63"/>
    <n v="0.78749999999999998"/>
    <n v="0.78749999999999998"/>
    <n v="0.78749999999999998"/>
    <n v="755"/>
    <n v="0.64"/>
  </r>
  <r>
    <x v="715"/>
    <s v="Sidsaff"/>
    <s v="Female"/>
    <x v="14"/>
    <s v="1973-09-29"/>
    <n v="51.262059877600208"/>
    <s v="Senior Quality Engineer"/>
    <x v="2"/>
    <x v="0"/>
    <s v="N"/>
    <s v="Yes"/>
    <n v="6"/>
    <s v="00 Southridge Avenue"/>
    <n v="2036"/>
    <x v="1"/>
    <s v="Australia"/>
    <n v="11"/>
    <n v="0.74"/>
    <n v="0.92500000000000004"/>
    <n v="1.15625"/>
    <n v="0.98281249999999998"/>
    <n v="755"/>
    <n v="0.64"/>
  </r>
  <r>
    <x v="716"/>
    <s v="Bampton"/>
    <s v="Male"/>
    <x v="1"/>
    <s v="1982-04-25"/>
    <n v="42.686717411846779"/>
    <s v="Health Coach III"/>
    <x v="7"/>
    <x v="2"/>
    <s v="N"/>
    <s v="No"/>
    <n v="17"/>
    <s v="7870 Stuart Crossing"/>
    <n v="2090"/>
    <x v="1"/>
    <s v="Australia"/>
    <n v="7"/>
    <n v="0.97"/>
    <n v="0.97"/>
    <n v="0.97"/>
    <n v="0.97"/>
    <n v="755"/>
    <n v="0.64"/>
  </r>
  <r>
    <x v="717"/>
    <s v="Cashen"/>
    <s v="Female"/>
    <x v="36"/>
    <s v="1978-06-21"/>
    <n v="46.533292754312534"/>
    <m/>
    <x v="7"/>
    <x v="2"/>
    <s v="N"/>
    <s v="No"/>
    <n v="17"/>
    <s v="4 Vera Pass"/>
    <n v="2640"/>
    <x v="1"/>
    <s v="Australia"/>
    <n v="4"/>
    <n v="0.93"/>
    <n v="0.93"/>
    <n v="0.93"/>
    <n v="0.93"/>
    <n v="760"/>
    <n v="0.63749999999999996"/>
  </r>
  <r>
    <x v="718"/>
    <s v="Firbanks"/>
    <s v="Male"/>
    <x v="47"/>
    <d v="1973-12-22T00:00:00"/>
    <n v="51.031922891298834"/>
    <s v="Teacher"/>
    <x v="4"/>
    <x v="1"/>
    <s v="N"/>
    <s v="No"/>
    <n v="21"/>
    <s v="7234 Sycamore Pass"/>
    <n v="4178"/>
    <x v="0"/>
    <s v="Australia"/>
    <n v="3"/>
    <n v="0.73"/>
    <n v="0.73"/>
    <n v="0.73"/>
    <n v="0.73"/>
    <n v="760"/>
    <n v="0.63749999999999996"/>
  </r>
  <r>
    <x v="719"/>
    <s v="Westman"/>
    <s v="Male"/>
    <x v="23"/>
    <s v="1987-11-02"/>
    <n v="37.160690014586507"/>
    <s v="Nurse Practicioner"/>
    <x v="1"/>
    <x v="0"/>
    <s v="N"/>
    <s v="No"/>
    <n v="7"/>
    <s v="98454 Dapin Park"/>
    <n v="4556"/>
    <x v="0"/>
    <s v="Australia"/>
    <n v="7"/>
    <n v="0.5"/>
    <n v="0.5"/>
    <n v="0.5"/>
    <n v="0.42499999999999999"/>
    <n v="760"/>
    <n v="0.63749999999999996"/>
  </r>
  <r>
    <x v="720"/>
    <s v="Dewhurst"/>
    <s v="Male"/>
    <x v="80"/>
    <s v="1950-09-09"/>
    <n v="74.333292754312538"/>
    <s v="Software Consultant"/>
    <x v="9"/>
    <x v="1"/>
    <s v="N"/>
    <s v="No"/>
    <n v="16"/>
    <s v="4 Talmadge Road"/>
    <n v="4701"/>
    <x v="0"/>
    <s v="Australia"/>
    <n v="1"/>
    <n v="0.92"/>
    <n v="0.92"/>
    <n v="0.92"/>
    <n v="0.92"/>
    <n v="760"/>
    <n v="0.63749999999999996"/>
  </r>
  <r>
    <x v="721"/>
    <s v="Bapty"/>
    <s v="Male"/>
    <x v="37"/>
    <s v="2002-01-04"/>
    <n v="22.97712837075089"/>
    <s v="Junior Executive"/>
    <x v="2"/>
    <x v="1"/>
    <s v="N"/>
    <s v="No"/>
    <n v="8"/>
    <s v="47 Susan Park"/>
    <n v="2025"/>
    <x v="1"/>
    <s v="Australia"/>
    <n v="12"/>
    <n v="0.55000000000000004"/>
    <n v="0.55000000000000004"/>
    <n v="0.6875"/>
    <n v="0.6875"/>
    <n v="760"/>
    <n v="0.63749999999999996"/>
  </r>
  <r>
    <x v="722"/>
    <s v="MacCarter"/>
    <s v="Male"/>
    <x v="61"/>
    <s v="1983-02-08"/>
    <n v="41.894936589928975"/>
    <m/>
    <x v="3"/>
    <x v="1"/>
    <s v="N"/>
    <s v="Yes"/>
    <n v="15"/>
    <s v="7 Ramsey Trail"/>
    <n v="3172"/>
    <x v="2"/>
    <s v="Australia"/>
    <n v="9"/>
    <n v="0.5"/>
    <n v="0.625"/>
    <n v="0.78125"/>
    <n v="0.78125"/>
    <n v="760"/>
    <n v="0.63749999999999996"/>
  </r>
  <r>
    <x v="723"/>
    <s v="Stanwix"/>
    <s v="Male"/>
    <x v="70"/>
    <s v="1960-10-01"/>
    <n v="64.264799603627608"/>
    <s v="Research Assistant IV"/>
    <x v="0"/>
    <x v="2"/>
    <s v="N"/>
    <s v="Yes"/>
    <n v="11"/>
    <s v="6026 Mallory Drive"/>
    <n v="4561"/>
    <x v="0"/>
    <s v="Australia"/>
    <n v="7"/>
    <n v="0.51"/>
    <n v="0.63749999999999996"/>
    <n v="0.63749999999999996"/>
    <n v="0.63749999999999996"/>
    <n v="760"/>
    <n v="0.63749999999999996"/>
  </r>
  <r>
    <x v="292"/>
    <s v="Gwillym"/>
    <s v="Male"/>
    <x v="76"/>
    <s v="1999-02-22"/>
    <n v="25.84562152143582"/>
    <s v="Clinical Specialist"/>
    <x v="7"/>
    <x v="1"/>
    <s v="N"/>
    <s v="No"/>
    <n v="8"/>
    <s v="1 Eliot Plaza"/>
    <n v="2323"/>
    <x v="1"/>
    <s v="Australia"/>
    <n v="4"/>
    <n v="0.75"/>
    <n v="0.75"/>
    <n v="0.9375"/>
    <n v="0.9375"/>
    <n v="760"/>
    <n v="0.63749999999999996"/>
  </r>
  <r>
    <x v="724"/>
    <m/>
    <s v="Female"/>
    <x v="81"/>
    <s v="1990-04-06"/>
    <n v="34.733292754312536"/>
    <s v="VP Product Management"/>
    <x v="0"/>
    <x v="1"/>
    <s v="N"/>
    <s v="Yes"/>
    <n v="6"/>
    <s v="66 Hoffman Court"/>
    <n v="2232"/>
    <x v="1"/>
    <s v="Australia"/>
    <n v="8"/>
    <n v="0.96"/>
    <n v="1.2"/>
    <n v="1.2"/>
    <n v="1.2"/>
    <n v="760"/>
    <n v="0.63749999999999996"/>
  </r>
  <r>
    <x v="317"/>
    <s v="Sturgeon"/>
    <s v="Female"/>
    <x v="20"/>
    <s v="1965-12-22"/>
    <n v="59.037402343353627"/>
    <s v="VP Sales"/>
    <x v="4"/>
    <x v="0"/>
    <s v="N"/>
    <s v="Yes"/>
    <n v="9"/>
    <s v="7 Sycamore Terrace"/>
    <n v="2232"/>
    <x v="1"/>
    <s v="Australia"/>
    <n v="10"/>
    <n v="0.62"/>
    <n v="0.77500000000000002"/>
    <n v="0.96875"/>
    <n v="0.82343749999999993"/>
    <n v="760"/>
    <n v="0.63749999999999996"/>
  </r>
  <r>
    <x v="725"/>
    <s v="Pendle"/>
    <s v="Female"/>
    <x v="0"/>
    <s v="1938-08-05"/>
    <n v="86.437402343353625"/>
    <m/>
    <x v="8"/>
    <x v="2"/>
    <s v="N"/>
    <s v="Yes"/>
    <n v="13"/>
    <s v="31281 Meadow Valley Way"/>
    <n v="4500"/>
    <x v="0"/>
    <s v="Australia"/>
    <n v="6"/>
    <n v="0.98"/>
    <n v="1.2250000000000001"/>
    <n v="1.53125"/>
    <n v="1.53125"/>
    <n v="760"/>
    <n v="0.63749999999999996"/>
  </r>
  <r>
    <x v="726"/>
    <s v="Siemantel"/>
    <s v="Female"/>
    <x v="0"/>
    <s v="1947-12-15"/>
    <n v="77.070279055682391"/>
    <s v="Librarian"/>
    <x v="3"/>
    <x v="0"/>
    <s v="N"/>
    <s v="No"/>
    <n v="22"/>
    <s v="28 Parkside Park"/>
    <n v="3046"/>
    <x v="2"/>
    <s v="Australia"/>
    <n v="8"/>
    <n v="0.68"/>
    <n v="0.68"/>
    <n v="0.85000000000000009"/>
    <n v="0.72250000000000003"/>
    <n v="760"/>
    <n v="0.63749999999999996"/>
  </r>
  <r>
    <x v="727"/>
    <s v="Eade"/>
    <s v="Female"/>
    <x v="6"/>
    <s v="1984-12-13"/>
    <n v="40.04836124746322"/>
    <s v="Chief Design Engineer"/>
    <x v="7"/>
    <x v="1"/>
    <s v="N"/>
    <s v="No"/>
    <n v="4"/>
    <s v="2782 Northridge Street"/>
    <n v="2420"/>
    <x v="1"/>
    <s v="Australia"/>
    <n v="3"/>
    <n v="0.94"/>
    <n v="0.94"/>
    <n v="0.94"/>
    <n v="0.94"/>
    <n v="760"/>
    <n v="0.63749999999999996"/>
  </r>
  <r>
    <x v="728"/>
    <s v="Stranio"/>
    <s v="Male"/>
    <x v="48"/>
    <s v="1953-04-02"/>
    <n v="71.768909192985788"/>
    <s v="Project Manager"/>
    <x v="0"/>
    <x v="2"/>
    <s v="N"/>
    <s v="Yes"/>
    <n v="9"/>
    <s v="3662 Beilfuss Lane"/>
    <n v="2170"/>
    <x v="1"/>
    <s v="Australia"/>
    <n v="8"/>
    <n v="0.51"/>
    <n v="0.63749999999999996"/>
    <n v="0.63749999999999996"/>
    <n v="0.63749999999999996"/>
    <n v="773"/>
    <n v="0.63"/>
  </r>
  <r>
    <x v="729"/>
    <s v="Rochford"/>
    <s v="Female"/>
    <x v="20"/>
    <s v="1989-07-23"/>
    <n v="35.437402343353632"/>
    <s v="Assistant Professor"/>
    <x v="4"/>
    <x v="0"/>
    <s v="N"/>
    <s v="Yes"/>
    <n v="4"/>
    <s v="56334 Vera Crossing"/>
    <n v="3013"/>
    <x v="2"/>
    <s v="Australia"/>
    <n v="9"/>
    <n v="0.56000000000000005"/>
    <n v="0.70000000000000007"/>
    <n v="0.87500000000000011"/>
    <n v="0.74375000000000002"/>
    <n v="774"/>
    <n v="0.62687499999999996"/>
  </r>
  <r>
    <x v="730"/>
    <s v="Trayhorn"/>
    <s v="Male"/>
    <x v="91"/>
    <s v="1993-06-02"/>
    <n v="31.574388644723491"/>
    <s v="VP Accounting"/>
    <x v="2"/>
    <x v="2"/>
    <s v="N"/>
    <s v="No"/>
    <n v="10"/>
    <s v="79 Sheridan Point"/>
    <n v="2231"/>
    <x v="1"/>
    <s v="Australia"/>
    <n v="10"/>
    <n v="0.61"/>
    <n v="0.61"/>
    <n v="0.76249999999999996"/>
    <n v="0.76249999999999996"/>
    <n v="774"/>
    <n v="0.62687499999999996"/>
  </r>
  <r>
    <x v="731"/>
    <s v="Viant"/>
    <s v="U"/>
    <x v="29"/>
    <m/>
    <n v="125.05932015157281"/>
    <s v="Paralegal"/>
    <x v="2"/>
    <x v="1"/>
    <s v="N"/>
    <s v="No"/>
    <n v="5"/>
    <s v="95960 Warner Parkway"/>
    <n v="3842"/>
    <x v="2"/>
    <s v="Australia"/>
    <n v="1"/>
    <n v="0.91"/>
    <n v="0.91"/>
    <n v="0.91"/>
    <n v="0.91"/>
    <n v="774"/>
    <n v="0.62687499999999996"/>
  </r>
  <r>
    <x v="732"/>
    <s v="Milligan"/>
    <s v="Female"/>
    <x v="34"/>
    <s v="1988-03-05"/>
    <n v="36.820963987189245"/>
    <s v="Budget/Accounting Analyst III"/>
    <x v="4"/>
    <x v="0"/>
    <s v="N"/>
    <s v="Yes"/>
    <n v="14"/>
    <s v="04769 Dahle Plaza"/>
    <n v="3170"/>
    <x v="2"/>
    <s v="Australia"/>
    <n v="9"/>
    <n v="0.68"/>
    <n v="0.85000000000000009"/>
    <n v="1.0625"/>
    <n v="0.90312499999999996"/>
    <n v="774"/>
    <n v="0.62687499999999996"/>
  </r>
  <r>
    <x v="733"/>
    <s v="Haygreen"/>
    <s v="Female"/>
    <x v="13"/>
    <s v="1966-01-19"/>
    <n v="58.960690014586504"/>
    <s v="Librarian"/>
    <x v="3"/>
    <x v="1"/>
    <s v="N"/>
    <s v="No"/>
    <n v="18"/>
    <s v="5731 Bunker Hill Lane"/>
    <n v="2046"/>
    <x v="1"/>
    <s v="Australia"/>
    <n v="10"/>
    <n v="0.67"/>
    <n v="0.67"/>
    <n v="0.83750000000000002"/>
    <n v="0.83750000000000002"/>
    <n v="778"/>
    <n v="0.625"/>
  </r>
  <r>
    <x v="734"/>
    <s v="Dennick"/>
    <s v="Male"/>
    <x v="82"/>
    <s v="1972-11-10"/>
    <n v="52.146991384449521"/>
    <m/>
    <x v="0"/>
    <x v="0"/>
    <s v="N"/>
    <s v="Yes"/>
    <n v="6"/>
    <s v="89244 Macpherson Trail"/>
    <n v="2528"/>
    <x v="1"/>
    <s v="Australia"/>
    <n v="8"/>
    <n v="0.96"/>
    <n v="1.2"/>
    <n v="1.2"/>
    <n v="1.02"/>
    <n v="778"/>
    <n v="0.625"/>
  </r>
  <r>
    <x v="735"/>
    <m/>
    <s v="Female"/>
    <x v="91"/>
    <s v="1996-04-05"/>
    <n v="28.730553028285136"/>
    <s v="Budget/Accounting Analyst III"/>
    <x v="8"/>
    <x v="0"/>
    <s v="N"/>
    <s v="Yes"/>
    <n v="6"/>
    <s v="922 Utah Avenue"/>
    <n v="3204"/>
    <x v="2"/>
    <s v="Australia"/>
    <n v="12"/>
    <n v="0.63"/>
    <n v="0.78749999999999998"/>
    <n v="0.984375"/>
    <n v="0.83671874999999996"/>
    <n v="780"/>
    <n v="0.62421874999999993"/>
  </r>
  <r>
    <x v="736"/>
    <s v="Brotherhood"/>
    <s v="Female"/>
    <x v="65"/>
    <s v="1981-07-28"/>
    <n v="43.429183165271439"/>
    <s v="Food Chemist"/>
    <x v="7"/>
    <x v="0"/>
    <s v="N"/>
    <s v="No"/>
    <n v="10"/>
    <s v="25044 Bay Avenue"/>
    <n v="2042"/>
    <x v="1"/>
    <s v="Australia"/>
    <n v="10"/>
    <n v="0.76"/>
    <n v="0.76"/>
    <n v="0.95"/>
    <n v="0.8075"/>
    <n v="780"/>
    <n v="0.62421874999999993"/>
  </r>
  <r>
    <x v="737"/>
    <s v="Beccero"/>
    <s v="Female"/>
    <x v="90"/>
    <s v="1964-07-07"/>
    <n v="60.497676315956369"/>
    <s v="Software Test Engineer I"/>
    <x v="2"/>
    <x v="1"/>
    <s v="N"/>
    <s v="Yes"/>
    <n v="10"/>
    <s v="315 Hudson Road"/>
    <n v="4818"/>
    <x v="0"/>
    <s v="Australia"/>
    <n v="5"/>
    <n v="0.66"/>
    <n v="0.82500000000000007"/>
    <n v="0.82500000000000007"/>
    <n v="0.82500000000000007"/>
    <n v="782"/>
    <n v="0.62049999999999994"/>
  </r>
  <r>
    <x v="738"/>
    <s v="Simmig"/>
    <s v="Male"/>
    <x v="43"/>
    <s v="1955-01-15"/>
    <n v="69.97986809677829"/>
    <s v="Nurse Practicioner"/>
    <x v="0"/>
    <x v="2"/>
    <s v="N"/>
    <s v="No"/>
    <n v="8"/>
    <s v="6112 Mariners Cove Park"/>
    <n v="3147"/>
    <x v="2"/>
    <s v="Australia"/>
    <n v="10"/>
    <n v="0.5"/>
    <n v="0.5"/>
    <n v="0.625"/>
    <n v="0.625"/>
    <n v="782"/>
    <n v="0.62049999999999994"/>
  </r>
  <r>
    <x v="739"/>
    <s v="Mussington"/>
    <s v="Male"/>
    <x v="53"/>
    <s v="1992-10-13"/>
    <n v="32.210005083079658"/>
    <s v="Dental Hygienist"/>
    <x v="7"/>
    <x v="0"/>
    <s v="N"/>
    <s v="No"/>
    <n v="12"/>
    <s v="176 Fallview Plaza"/>
    <n v="2019"/>
    <x v="1"/>
    <s v="Australia"/>
    <n v="9"/>
    <n v="0.88"/>
    <n v="0.88"/>
    <n v="1.1000000000000001"/>
    <n v="0.93500000000000005"/>
    <n v="782"/>
    <n v="0.62049999999999994"/>
  </r>
  <r>
    <x v="740"/>
    <s v="Wells"/>
    <s v="Male"/>
    <x v="73"/>
    <s v="1994-04-12"/>
    <n v="30.714114672120754"/>
    <s v="Analyst Programmer"/>
    <x v="0"/>
    <x v="1"/>
    <s v="N"/>
    <s v="No"/>
    <n v="9"/>
    <s v="544 Pawling Road"/>
    <n v="2230"/>
    <x v="1"/>
    <s v="Australia"/>
    <n v="10"/>
    <n v="1.01"/>
    <n v="1.01"/>
    <n v="1.2625"/>
    <n v="1.2625"/>
    <n v="785"/>
    <n v="0.62"/>
  </r>
  <r>
    <x v="741"/>
    <s v="Brettelle"/>
    <s v="Male"/>
    <x v="76"/>
    <s v="1956-08-12"/>
    <n v="68.404525631024867"/>
    <s v="Operator"/>
    <x v="7"/>
    <x v="2"/>
    <s v="N"/>
    <s v="No"/>
    <n v="6"/>
    <s v="11 Brickson Park Alley"/>
    <n v="2166"/>
    <x v="1"/>
    <s v="Australia"/>
    <n v="10"/>
    <n v="0.55000000000000004"/>
    <n v="0.55000000000000004"/>
    <n v="0.6875"/>
    <n v="0.6875"/>
    <n v="786"/>
    <n v="0.61624999999999996"/>
  </r>
  <r>
    <x v="742"/>
    <m/>
    <s v="Female"/>
    <x v="11"/>
    <s v="1957-09-04"/>
    <n v="67.341511932394724"/>
    <s v="Research Nurse"/>
    <x v="7"/>
    <x v="2"/>
    <s v="N"/>
    <s v="Yes"/>
    <n v="11"/>
    <s v="77 Paget Park"/>
    <n v="3147"/>
    <x v="2"/>
    <s v="Australia"/>
    <n v="12"/>
    <n v="0.56000000000000005"/>
    <n v="0.70000000000000007"/>
    <n v="0.87500000000000011"/>
    <n v="0.87500000000000011"/>
    <n v="786"/>
    <n v="0.61624999999999996"/>
  </r>
  <r>
    <x v="743"/>
    <s v="Loalday"/>
    <s v="Male"/>
    <x v="69"/>
    <s v="1982-03-20"/>
    <n v="42.78534754883308"/>
    <s v="Marketing Assistant"/>
    <x v="5"/>
    <x v="2"/>
    <s v="N"/>
    <s v="No"/>
    <n v="7"/>
    <s v="598 Memorial Place"/>
    <n v="2082"/>
    <x v="1"/>
    <s v="Australia"/>
    <n v="10"/>
    <n v="0.5"/>
    <n v="0.5"/>
    <n v="0.625"/>
    <n v="0.625"/>
    <n v="788"/>
    <n v="0.61250000000000004"/>
  </r>
  <r>
    <x v="744"/>
    <s v="Wiszniewski"/>
    <s v="Female"/>
    <x v="60"/>
    <s v="1980-04-23"/>
    <n v="44.692196863901572"/>
    <s v="Financial Advisor"/>
    <x v="2"/>
    <x v="1"/>
    <s v="N"/>
    <s v="No"/>
    <n v="9"/>
    <s v="6227 Quincy Terrace"/>
    <n v="4740"/>
    <x v="0"/>
    <s v="Australia"/>
    <n v="2"/>
    <n v="0.72"/>
    <n v="0.72"/>
    <n v="0.72"/>
    <n v="0.72"/>
    <n v="788"/>
    <n v="0.61250000000000004"/>
  </r>
  <r>
    <x v="745"/>
    <s v="Brannigan"/>
    <s v="Female"/>
    <x v="14"/>
    <s v="1992-10-13"/>
    <n v="32.210005083079658"/>
    <s v="Geological Engineer"/>
    <x v="0"/>
    <x v="0"/>
    <s v="N"/>
    <s v="Yes"/>
    <n v="9"/>
    <s v="31351 Sunbrook Place"/>
    <n v="2234"/>
    <x v="1"/>
    <s v="Australia"/>
    <n v="10"/>
    <n v="0.72"/>
    <n v="0.89999999999999991"/>
    <n v="1.125"/>
    <n v="0.95624999999999993"/>
    <n v="788"/>
    <n v="0.61250000000000004"/>
  </r>
  <r>
    <x v="746"/>
    <s v="Noirel"/>
    <s v="Female"/>
    <x v="61"/>
    <s v="1974-01-26"/>
    <n v="50.936032480657026"/>
    <s v="Registered Nurse"/>
    <x v="7"/>
    <x v="1"/>
    <s v="N"/>
    <s v="Yes"/>
    <n v="11"/>
    <s v="80 Schiller Center"/>
    <n v="2292"/>
    <x v="1"/>
    <s v="Australia"/>
    <n v="6"/>
    <n v="0.45"/>
    <n v="0.5625"/>
    <n v="0.703125"/>
    <n v="0.703125"/>
    <n v="791"/>
    <n v="0.61199999999999999"/>
  </r>
  <r>
    <x v="747"/>
    <s v="Troyes"/>
    <s v="Male"/>
    <x v="81"/>
    <s v="1973-03-12"/>
    <n v="51.812744809107052"/>
    <s v="Associate Professor"/>
    <x v="1"/>
    <x v="0"/>
    <s v="N"/>
    <s v="No"/>
    <n v="7"/>
    <s v="1217 Melody Alley"/>
    <n v="3109"/>
    <x v="2"/>
    <s v="Australia"/>
    <n v="10"/>
    <n v="0.66"/>
    <n v="0.66"/>
    <n v="0.82500000000000007"/>
    <n v="0.70125000000000004"/>
    <n v="791"/>
    <n v="0.61199999999999999"/>
  </r>
  <r>
    <x v="748"/>
    <s v="Brankley"/>
    <s v="Female"/>
    <x v="36"/>
    <s v="1954-09-21"/>
    <n v="70.297676315956366"/>
    <s v="Librarian"/>
    <x v="3"/>
    <x v="2"/>
    <s v="N"/>
    <s v="No"/>
    <n v="18"/>
    <s v="46 Westerfield Place"/>
    <n v="2195"/>
    <x v="1"/>
    <s v="Australia"/>
    <n v="6"/>
    <n v="0.69"/>
    <n v="0.69"/>
    <n v="0.69"/>
    <n v="0.69"/>
    <n v="793"/>
    <n v="0.61093750000000013"/>
  </r>
  <r>
    <x v="749"/>
    <s v="Pays"/>
    <s v="Male"/>
    <x v="67"/>
    <s v="1955-11-09"/>
    <n v="69.163429740613907"/>
    <s v="Developer I"/>
    <x v="7"/>
    <x v="0"/>
    <s v="N"/>
    <s v="No"/>
    <n v="9"/>
    <s v="75024 Ronald Regan Hill"/>
    <n v="2135"/>
    <x v="1"/>
    <s v="Australia"/>
    <n v="12"/>
    <n v="0.55000000000000004"/>
    <n v="0.55000000000000004"/>
    <n v="0.6875"/>
    <n v="0.58437499999999998"/>
    <n v="794"/>
    <n v="0.60562499999999986"/>
  </r>
  <r>
    <x v="750"/>
    <s v="Schlagman"/>
    <s v="Female"/>
    <x v="16"/>
    <s v="1951-08-25"/>
    <n v="73.374388644723496"/>
    <s v="Clinical Specialist"/>
    <x v="7"/>
    <x v="1"/>
    <s v="N"/>
    <s v="No"/>
    <n v="13"/>
    <s v="15 Fisk Road"/>
    <n v="2099"/>
    <x v="1"/>
    <s v="Australia"/>
    <n v="9"/>
    <n v="0.78"/>
    <n v="0.78"/>
    <n v="0.97500000000000009"/>
    <n v="0.97500000000000009"/>
    <n v="795"/>
    <n v="0.60349999999999993"/>
  </r>
  <r>
    <x v="751"/>
    <s v="Idale"/>
    <s v="Male"/>
    <x v="69"/>
    <s v="1969-10-03"/>
    <n v="55.253840699518015"/>
    <s v="Nurse"/>
    <x v="0"/>
    <x v="0"/>
    <s v="N"/>
    <s v="No"/>
    <n v="10"/>
    <s v="96 Hermina Place"/>
    <n v="4350"/>
    <x v="0"/>
    <s v="Australia"/>
    <n v="2"/>
    <n v="0.74"/>
    <n v="0.74"/>
    <n v="0.74"/>
    <n v="0.629"/>
    <n v="795"/>
    <n v="0.60349999999999993"/>
  </r>
  <r>
    <x v="752"/>
    <s v="Clow"/>
    <s v="Female"/>
    <x v="48"/>
    <s v="1966-11-17"/>
    <n v="58.133292754312535"/>
    <s v="Biostatistician IV"/>
    <x v="2"/>
    <x v="0"/>
    <s v="N"/>
    <s v="Yes"/>
    <n v="13"/>
    <s v="99376 Namekagon Street"/>
    <n v="3101"/>
    <x v="2"/>
    <s v="Australia"/>
    <n v="12"/>
    <n v="0.71"/>
    <n v="0.88749999999999996"/>
    <n v="1.109375"/>
    <n v="0.94296875000000002"/>
    <n v="797"/>
    <n v="0.6"/>
  </r>
  <r>
    <x v="476"/>
    <s v="Morison"/>
    <s v="Male"/>
    <x v="89"/>
    <s v="1938-06-08"/>
    <n v="86.59630645294267"/>
    <s v="General Manager"/>
    <x v="7"/>
    <x v="0"/>
    <s v="N"/>
    <s v="No"/>
    <n v="12"/>
    <s v="276 Derek Circle"/>
    <n v="2759"/>
    <x v="1"/>
    <s v="Australia"/>
    <n v="9"/>
    <n v="0.43"/>
    <n v="0.43"/>
    <n v="0.53749999999999998"/>
    <n v="0.45687499999999998"/>
    <n v="797"/>
    <n v="0.6"/>
  </r>
  <r>
    <x v="753"/>
    <s v="Stanfield"/>
    <s v="Female"/>
    <x v="54"/>
    <s v="1981-07-05"/>
    <n v="43.492196863901576"/>
    <s v="Environmental Tech"/>
    <x v="0"/>
    <x v="1"/>
    <s v="N"/>
    <s v="No"/>
    <n v="13"/>
    <s v="56766 Mariners Cove Place"/>
    <n v="2256"/>
    <x v="1"/>
    <s v="Australia"/>
    <n v="9"/>
    <n v="0.75"/>
    <n v="0.75"/>
    <n v="0.9375"/>
    <n v="0.9375"/>
    <n v="797"/>
    <n v="0.6"/>
  </r>
  <r>
    <x v="754"/>
    <s v="Tolhurst"/>
    <s v="Male"/>
    <x v="99"/>
    <s v="1949-08-11"/>
    <n v="75.412744809107053"/>
    <s v="Chemical Engineer"/>
    <x v="0"/>
    <x v="1"/>
    <s v="N"/>
    <s v="No"/>
    <n v="22"/>
    <s v="13 Montana Place"/>
    <n v="2232"/>
    <x v="1"/>
    <s v="Australia"/>
    <n v="10"/>
    <n v="0.95"/>
    <n v="0.95"/>
    <n v="1.1875"/>
    <n v="1.1875"/>
    <n v="797"/>
    <n v="0.6"/>
  </r>
  <r>
    <x v="755"/>
    <s v="Rabidge"/>
    <s v="Female"/>
    <x v="3"/>
    <s v="1982-03-09"/>
    <n v="42.815484535134452"/>
    <m/>
    <x v="0"/>
    <x v="2"/>
    <s v="N"/>
    <s v="No"/>
    <n v="17"/>
    <s v="1969 Melody Lane"/>
    <n v="2170"/>
    <x v="1"/>
    <s v="Australia"/>
    <n v="8"/>
    <n v="0.46"/>
    <n v="0.46"/>
    <n v="0.46"/>
    <n v="0.46"/>
    <n v="801"/>
    <n v="0.59765625"/>
  </r>
  <r>
    <x v="756"/>
    <s v="Beckey"/>
    <s v="Female"/>
    <x v="62"/>
    <s v="1974-05-21"/>
    <n v="50.620963987189249"/>
    <s v="Account Executive"/>
    <x v="7"/>
    <x v="0"/>
    <s v="N"/>
    <s v="Yes"/>
    <n v="14"/>
    <s v="02463 Portage Center"/>
    <n v="2107"/>
    <x v="1"/>
    <s v="Australia"/>
    <n v="11"/>
    <n v="1.08"/>
    <n v="1.35"/>
    <n v="1.6875"/>
    <n v="1.434375"/>
    <n v="801"/>
    <n v="0.59765625"/>
  </r>
  <r>
    <x v="757"/>
    <s v="Shalcras"/>
    <s v="Female"/>
    <x v="99"/>
    <s v="1980-09-14"/>
    <n v="44.297676315956366"/>
    <s v="Health Coach I"/>
    <x v="7"/>
    <x v="0"/>
    <s v="N"/>
    <s v="No"/>
    <n v="11"/>
    <s v="383 Graceland Avenue"/>
    <n v="2010"/>
    <x v="1"/>
    <s v="Australia"/>
    <n v="10"/>
    <n v="0.52"/>
    <n v="0.52"/>
    <n v="0.65"/>
    <n v="0.55249999999999999"/>
    <n v="801"/>
    <n v="0.59765625"/>
  </r>
  <r>
    <x v="758"/>
    <s v="Goundry"/>
    <s v="Male"/>
    <x v="36"/>
    <s v="1951-02-05"/>
    <n v="73.925073576230346"/>
    <s v="Marketing Manager"/>
    <x v="0"/>
    <x v="0"/>
    <s v="N"/>
    <s v="No"/>
    <n v="21"/>
    <s v="005 Kensington Street"/>
    <n v="4165"/>
    <x v="0"/>
    <s v="Australia"/>
    <n v="5"/>
    <n v="1.04"/>
    <n v="1.04"/>
    <n v="1.04"/>
    <n v="0.88400000000000001"/>
    <n v="804"/>
    <n v="0.59500000000000008"/>
  </r>
  <r>
    <x v="759"/>
    <s v="Minocchi"/>
    <s v="Male"/>
    <x v="26"/>
    <s v="1947-07-13"/>
    <n v="77.494936589928969"/>
    <s v="Project Manager"/>
    <x v="8"/>
    <x v="0"/>
    <s v="N"/>
    <s v="Yes"/>
    <n v="11"/>
    <s v="1 Alpine Crossing"/>
    <n v="2536"/>
    <x v="1"/>
    <s v="Australia"/>
    <n v="8"/>
    <n v="0.56000000000000005"/>
    <n v="0.70000000000000007"/>
    <n v="0.70000000000000007"/>
    <n v="0.59500000000000008"/>
    <n v="804"/>
    <n v="0.59500000000000008"/>
  </r>
  <r>
    <x v="760"/>
    <s v="Dyter"/>
    <s v="Female"/>
    <x v="42"/>
    <s v="1952-05-30"/>
    <n v="72.610005083079656"/>
    <s v="Software Test Engineer I"/>
    <x v="0"/>
    <x v="2"/>
    <s v="N"/>
    <s v="No"/>
    <n v="20"/>
    <s v="2 Namekagon Trail"/>
    <n v="3981"/>
    <x v="2"/>
    <s v="Australia"/>
    <n v="7"/>
    <n v="0.4"/>
    <n v="0.4"/>
    <n v="0.4"/>
    <n v="0.4"/>
    <n v="804"/>
    <n v="0.59500000000000008"/>
  </r>
  <r>
    <x v="761"/>
    <s v="Pudney"/>
    <s v="Male"/>
    <x v="17"/>
    <s v="1964-11-10"/>
    <n v="60.152470836504314"/>
    <s v="Junior Executive"/>
    <x v="2"/>
    <x v="1"/>
    <s v="N"/>
    <s v="No"/>
    <n v="16"/>
    <s v="6771 Pleasure Terrace"/>
    <n v="4557"/>
    <x v="0"/>
    <s v="Australia"/>
    <n v="9"/>
    <n v="1"/>
    <n v="1"/>
    <n v="1.25"/>
    <n v="1.25"/>
    <n v="804"/>
    <n v="0.59500000000000008"/>
  </r>
  <r>
    <x v="762"/>
    <s v="Elegood"/>
    <s v="Male"/>
    <x v="88"/>
    <s v="1940-11-25"/>
    <n v="84.127813302257735"/>
    <s v="Programmer III"/>
    <x v="2"/>
    <x v="2"/>
    <s v="N"/>
    <s v="No"/>
    <n v="21"/>
    <s v="2632 Del Mar Point"/>
    <n v="2226"/>
    <x v="1"/>
    <s v="Australia"/>
    <n v="11"/>
    <n v="0.71"/>
    <n v="0.71"/>
    <n v="0.88749999999999996"/>
    <n v="0.88749999999999996"/>
    <n v="808"/>
    <n v="0.59499999999999997"/>
  </r>
  <r>
    <x v="763"/>
    <s v="Blay"/>
    <s v="Male"/>
    <x v="10"/>
    <s v="1985-12-19"/>
    <n v="39.031922891298834"/>
    <s v="Financial Analyst"/>
    <x v="2"/>
    <x v="0"/>
    <s v="N"/>
    <s v="No"/>
    <n v="8"/>
    <s v="7021 5th Alley"/>
    <n v="2770"/>
    <x v="1"/>
    <s v="Australia"/>
    <n v="7"/>
    <n v="0.66"/>
    <n v="0.66"/>
    <n v="0.82500000000000007"/>
    <n v="0.70125000000000004"/>
    <n v="808"/>
    <n v="0.59499999999999997"/>
  </r>
  <r>
    <x v="764"/>
    <s v="Osmon"/>
    <s v="Female"/>
    <x v="91"/>
    <s v="1961-01-15"/>
    <n v="63.97438864472349"/>
    <m/>
    <x v="2"/>
    <x v="1"/>
    <s v="N"/>
    <s v="No"/>
    <n v="15"/>
    <s v="602 Clove Center"/>
    <n v="3046"/>
    <x v="2"/>
    <s v="Australia"/>
    <n v="6"/>
    <n v="1.05"/>
    <n v="1.05"/>
    <n v="1.05"/>
    <n v="1.05"/>
    <n v="810"/>
    <n v="0.58749999999999991"/>
  </r>
  <r>
    <x v="716"/>
    <s v="McReedy"/>
    <s v="Female"/>
    <x v="10"/>
    <s v="1968-11-23"/>
    <n v="56.114114672120756"/>
    <s v="Safety Technician IV"/>
    <x v="2"/>
    <x v="1"/>
    <s v="N"/>
    <s v="Yes"/>
    <n v="9"/>
    <s v="04153 Johnson Point"/>
    <n v="2193"/>
    <x v="1"/>
    <s v="Australia"/>
    <n v="10"/>
    <n v="0.6"/>
    <n v="0.75"/>
    <n v="0.9375"/>
    <n v="0.9375"/>
    <n v="810"/>
    <n v="0.58749999999999991"/>
  </r>
  <r>
    <x v="765"/>
    <s v="Chaffey"/>
    <s v="Male"/>
    <x v="1"/>
    <s v="1945-06-11"/>
    <n v="79.582607822805684"/>
    <s v="Chemical Engineer"/>
    <x v="0"/>
    <x v="0"/>
    <s v="N"/>
    <s v="No"/>
    <n v="20"/>
    <s v="9 Spohn Way"/>
    <n v="4127"/>
    <x v="0"/>
    <s v="Australia"/>
    <n v="1"/>
    <n v="0.43"/>
    <n v="0.43"/>
    <n v="0.43"/>
    <n v="0.36549999999999999"/>
    <n v="810"/>
    <n v="0.58749999999999991"/>
  </r>
  <r>
    <x v="766"/>
    <s v="Van den Velde"/>
    <s v="Female"/>
    <x v="5"/>
    <s v="1978-07-10"/>
    <n v="46.481237959791983"/>
    <s v="Nuclear Power Engineer"/>
    <x v="0"/>
    <x v="1"/>
    <s v="N"/>
    <s v="Yes"/>
    <n v="9"/>
    <s v="6030 Becker Plaza"/>
    <n v="2261"/>
    <x v="1"/>
    <s v="Australia"/>
    <n v="7"/>
    <n v="0.63"/>
    <n v="0.78749999999999998"/>
    <n v="0.78749999999999998"/>
    <n v="0.78749999999999998"/>
    <n v="810"/>
    <n v="0.58749999999999991"/>
  </r>
  <r>
    <x v="731"/>
    <m/>
    <s v="Male"/>
    <x v="9"/>
    <s v="1991-02-06"/>
    <n v="33.894936589928975"/>
    <m/>
    <x v="2"/>
    <x v="2"/>
    <s v="N"/>
    <s v="Yes"/>
    <n v="15"/>
    <s v="4 Mallory Pass"/>
    <n v="3690"/>
    <x v="2"/>
    <s v="Australia"/>
    <n v="4"/>
    <n v="1.04"/>
    <n v="1.3"/>
    <n v="1.3"/>
    <n v="1.3"/>
    <n v="810"/>
    <n v="0.58749999999999991"/>
  </r>
  <r>
    <x v="499"/>
    <s v="Hencke"/>
    <s v="Female"/>
    <x v="16"/>
    <s v="1952-12-09"/>
    <n v="72.081237959791991"/>
    <s v="Help Desk Operator"/>
    <x v="8"/>
    <x v="2"/>
    <s v="N"/>
    <s v="No"/>
    <n v="22"/>
    <s v="64037 Swallow Crossing"/>
    <n v="4170"/>
    <x v="0"/>
    <s v="Australia"/>
    <n v="5"/>
    <n v="0.73"/>
    <n v="0.73"/>
    <n v="0.73"/>
    <n v="0.73"/>
    <n v="810"/>
    <n v="0.58749999999999991"/>
  </r>
  <r>
    <x v="767"/>
    <s v="Winchcum"/>
    <s v="Male"/>
    <x v="4"/>
    <s v="2000-04-10"/>
    <n v="24.714114672120754"/>
    <s v="Software Consultant"/>
    <x v="8"/>
    <x v="1"/>
    <s v="N"/>
    <s v="No"/>
    <n v="3"/>
    <s v="4594 Jackson Hill"/>
    <n v="2146"/>
    <x v="1"/>
    <s v="Australia"/>
    <n v="7"/>
    <n v="0.77"/>
    <n v="0.77"/>
    <n v="0.77"/>
    <n v="0.77"/>
    <n v="810"/>
    <n v="0.58749999999999991"/>
  </r>
  <r>
    <x v="768"/>
    <s v="Sollas"/>
    <s v="Male"/>
    <x v="13"/>
    <s v="1960-04-23"/>
    <n v="64.705895494038558"/>
    <s v="Dental Hygienist"/>
    <x v="7"/>
    <x v="0"/>
    <s v="N"/>
    <s v="No"/>
    <n v="5"/>
    <s v="4 Anzinger Street"/>
    <n v="4556"/>
    <x v="0"/>
    <s v="Australia"/>
    <n v="8"/>
    <n v="0.72"/>
    <n v="0.72"/>
    <n v="0.72"/>
    <n v="0.61199999999999999"/>
    <n v="817"/>
    <n v="0.58649999999999991"/>
  </r>
  <r>
    <x v="769"/>
    <s v="Hayselden"/>
    <s v="Male"/>
    <x v="75"/>
    <s v="1940-05-18"/>
    <n v="84.651100973490614"/>
    <s v="Computer Systems Analyst III"/>
    <x v="7"/>
    <x v="0"/>
    <s v="N"/>
    <s v="Yes"/>
    <n v="17"/>
    <s v="33 Pond Point"/>
    <n v="2291"/>
    <x v="1"/>
    <s v="Australia"/>
    <n v="10"/>
    <n v="0.76"/>
    <n v="0.95"/>
    <n v="1.1875"/>
    <n v="1.0093749999999999"/>
    <n v="817"/>
    <n v="0.58649999999999991"/>
  </r>
  <r>
    <x v="770"/>
    <s v="Sleany"/>
    <s v="Male"/>
    <x v="69"/>
    <s v="1965-05-04"/>
    <n v="59.673018781709793"/>
    <s v="Budget/Accounting Analyst I"/>
    <x v="2"/>
    <x v="1"/>
    <s v="N"/>
    <s v="No"/>
    <n v="17"/>
    <s v="1 Roth Plaza"/>
    <n v="3121"/>
    <x v="2"/>
    <s v="Australia"/>
    <n v="10"/>
    <n v="0.72"/>
    <n v="0.72"/>
    <n v="0.89999999999999991"/>
    <n v="0.89999999999999991"/>
    <n v="817"/>
    <n v="0.58649999999999991"/>
  </r>
  <r>
    <x v="771"/>
    <s v="Wass"/>
    <s v="Male"/>
    <x v="18"/>
    <s v="1988-12-15"/>
    <n v="36.040142069381027"/>
    <s v="GIS Technical Architect"/>
    <x v="2"/>
    <x v="1"/>
    <s v="N"/>
    <s v="No"/>
    <n v="14"/>
    <s v="0593 Stoughton Center"/>
    <n v="3073"/>
    <x v="2"/>
    <s v="Australia"/>
    <n v="8"/>
    <n v="0.73"/>
    <n v="0.73"/>
    <n v="0.73"/>
    <n v="0.73"/>
    <n v="820"/>
    <n v="0.58437499999999998"/>
  </r>
  <r>
    <x v="772"/>
    <s v="Sudlow"/>
    <s v="Male"/>
    <x v="84"/>
    <s v="1988-09-01"/>
    <n v="36.327813302257738"/>
    <s v="Marketing Assistant"/>
    <x v="0"/>
    <x v="2"/>
    <s v="N"/>
    <s v="No"/>
    <n v="12"/>
    <s v="8042 Cherokee Court"/>
    <n v="3163"/>
    <x v="2"/>
    <s v="Australia"/>
    <n v="8"/>
    <n v="0.45"/>
    <n v="0.45"/>
    <n v="0.5625"/>
    <n v="0.5625"/>
    <n v="820"/>
    <n v="0.58437499999999998"/>
  </r>
  <r>
    <x v="773"/>
    <s v="Vernon"/>
    <s v="Male"/>
    <x v="30"/>
    <s v="1978-08-06"/>
    <n v="46.40726535705226"/>
    <s v="Budget/Accounting Analyst III"/>
    <x v="0"/>
    <x v="1"/>
    <s v="N"/>
    <s v="No"/>
    <n v="17"/>
    <s v="5864 Mcbride Trail"/>
    <n v="3174"/>
    <x v="2"/>
    <s v="Australia"/>
    <n v="8"/>
    <n v="0.82"/>
    <n v="0.82"/>
    <n v="0.82"/>
    <n v="0.82"/>
    <n v="820"/>
    <n v="0.58437499999999998"/>
  </r>
  <r>
    <x v="774"/>
    <s v="Attrey"/>
    <s v="Male"/>
    <x v="91"/>
    <s v="1966-11-05"/>
    <n v="58.1661694666413"/>
    <s v="Budget/Accounting Analyst III"/>
    <x v="8"/>
    <x v="0"/>
    <s v="N"/>
    <s v="Yes"/>
    <n v="14"/>
    <s v="180 Lakewood Park"/>
    <n v="2194"/>
    <x v="1"/>
    <s v="Australia"/>
    <n v="8"/>
    <n v="1.08"/>
    <n v="1.35"/>
    <n v="1.35"/>
    <n v="1.1475"/>
    <n v="820"/>
    <n v="0.58437499999999998"/>
  </r>
  <r>
    <x v="775"/>
    <s v="Mandy"/>
    <s v="Male"/>
    <x v="55"/>
    <s v="1977-01-28"/>
    <n v="47.927813302257739"/>
    <s v="Account Representative III"/>
    <x v="9"/>
    <x v="0"/>
    <s v="N"/>
    <s v="No"/>
    <n v="16"/>
    <s v="6 Union Center"/>
    <n v="4280"/>
    <x v="0"/>
    <s v="Australia"/>
    <n v="7"/>
    <n v="0.68"/>
    <n v="0.68"/>
    <n v="0.68"/>
    <n v="0.57800000000000007"/>
    <n v="820"/>
    <n v="0.58437499999999998"/>
  </r>
  <r>
    <x v="776"/>
    <s v="Lassen"/>
    <s v="Female"/>
    <x v="20"/>
    <s v="1973-05-11"/>
    <n v="51.648361247463221"/>
    <s v="Sales Associate"/>
    <x v="2"/>
    <x v="0"/>
    <s v="N"/>
    <s v="Yes"/>
    <n v="7"/>
    <s v="41153 Pond Park"/>
    <n v="2251"/>
    <x v="1"/>
    <s v="Australia"/>
    <n v="8"/>
    <n v="0.9"/>
    <n v="1.125"/>
    <n v="1.125"/>
    <n v="0.95624999999999993"/>
    <n v="820"/>
    <n v="0.58437499999999998"/>
  </r>
  <r>
    <x v="155"/>
    <s v="Heakey"/>
    <s v="Female"/>
    <x v="98"/>
    <s v="1971-05-31"/>
    <n v="53.59630645294267"/>
    <s v="Senior Financial Analyst"/>
    <x v="2"/>
    <x v="0"/>
    <s v="N"/>
    <s v="No"/>
    <n v="9"/>
    <s v="6233 Fulton Point"/>
    <n v="3337"/>
    <x v="2"/>
    <s v="Australia"/>
    <n v="6"/>
    <n v="0.69"/>
    <n v="0.69"/>
    <n v="0.69"/>
    <n v="0.58649999999999991"/>
    <n v="820"/>
    <n v="0.58437499999999998"/>
  </r>
  <r>
    <x v="777"/>
    <s v="Henryson"/>
    <s v="Male"/>
    <x v="67"/>
    <s v="1995-10-10"/>
    <n v="29.218224261161851"/>
    <s v="Marketing Manager"/>
    <x v="8"/>
    <x v="0"/>
    <s v="N"/>
    <s v="No"/>
    <n v="4"/>
    <s v="05123 Bobwhite Plaza"/>
    <n v="2528"/>
    <x v="1"/>
    <s v="Australia"/>
    <n v="9"/>
    <n v="0.86"/>
    <n v="0.86"/>
    <n v="1.075"/>
    <n v="0.91374999999999995"/>
    <n v="820"/>
    <n v="0.58437499999999998"/>
  </r>
  <r>
    <x v="778"/>
    <s v="Bence"/>
    <s v="Female"/>
    <x v="60"/>
    <s v="2000-04-17"/>
    <n v="24.694936589928972"/>
    <s v="Automation Specialist II"/>
    <x v="8"/>
    <x v="2"/>
    <s v="N"/>
    <s v="No"/>
    <n v="9"/>
    <s v="3413 Schmedeman Court"/>
    <n v="4122"/>
    <x v="0"/>
    <s v="Australia"/>
    <n v="8"/>
    <n v="1.0900000000000001"/>
    <n v="1.0900000000000001"/>
    <n v="1.0900000000000001"/>
    <n v="1.0900000000000001"/>
    <n v="828"/>
    <n v="0.57999999999999996"/>
  </r>
  <r>
    <x v="779"/>
    <s v="Whyte"/>
    <s v="Female"/>
    <x v="12"/>
    <s v="1963-12-08"/>
    <n v="61.078498233764591"/>
    <s v="Registered Nurse"/>
    <x v="7"/>
    <x v="2"/>
    <s v="N"/>
    <s v="Yes"/>
    <n v="15"/>
    <s v="4189 Laurel Center"/>
    <n v="2620"/>
    <x v="1"/>
    <s v="Australia"/>
    <n v="7"/>
    <n v="0.69"/>
    <n v="0.86249999999999993"/>
    <n v="0.86249999999999993"/>
    <n v="0.86249999999999993"/>
    <n v="828"/>
    <n v="0.57999999999999996"/>
  </r>
  <r>
    <x v="780"/>
    <s v="Woolforde"/>
    <s v="Female"/>
    <x v="88"/>
    <s v="1992-03-09"/>
    <n v="32.807265357052259"/>
    <s v="Cost Accountant"/>
    <x v="2"/>
    <x v="0"/>
    <s v="N"/>
    <s v="Yes"/>
    <n v="5"/>
    <s v="76 Melody Avenue"/>
    <n v="2092"/>
    <x v="1"/>
    <s v="Australia"/>
    <n v="12"/>
    <n v="0.57999999999999996"/>
    <n v="0.72499999999999998"/>
    <n v="0.90625"/>
    <n v="0.77031249999999996"/>
    <n v="830"/>
    <n v="0.57800000000000007"/>
  </r>
  <r>
    <x v="781"/>
    <s v="Dunleavy"/>
    <s v="Female"/>
    <x v="35"/>
    <s v="1962-05-05"/>
    <n v="62.673018781709793"/>
    <s v="Registered Nurse"/>
    <x v="7"/>
    <x v="1"/>
    <s v="N"/>
    <s v="No"/>
    <n v="12"/>
    <s v="1 Mcguire Lane"/>
    <n v="3356"/>
    <x v="2"/>
    <s v="Australia"/>
    <n v="4"/>
    <n v="0.92"/>
    <n v="0.92"/>
    <n v="0.92"/>
    <n v="0.92"/>
    <n v="830"/>
    <n v="0.57800000000000007"/>
  </r>
  <r>
    <x v="782"/>
    <s v="Toope"/>
    <s v="Female"/>
    <x v="38"/>
    <s v="1973-08-11"/>
    <n v="51.396306452942667"/>
    <s v="Staff Accountant III"/>
    <x v="1"/>
    <x v="2"/>
    <s v="N"/>
    <s v="Yes"/>
    <n v="4"/>
    <s v="8734 Fulton Hill"/>
    <n v="2156"/>
    <x v="1"/>
    <s v="Australia"/>
    <n v="11"/>
    <n v="0.45"/>
    <n v="0.5625"/>
    <n v="0.703125"/>
    <n v="0.703125"/>
    <n v="832"/>
    <n v="0.57500000000000007"/>
  </r>
  <r>
    <x v="783"/>
    <s v="Swetenham"/>
    <s v="Female"/>
    <x v="73"/>
    <s v="1967-10-05"/>
    <n v="57.251100973490615"/>
    <m/>
    <x v="5"/>
    <x v="0"/>
    <s v="N"/>
    <s v="Yes"/>
    <n v="10"/>
    <s v="660 Hallows Place"/>
    <n v="2026"/>
    <x v="1"/>
    <s v="Australia"/>
    <n v="10"/>
    <n v="0.87"/>
    <n v="1.0874999999999999"/>
    <n v="1.359375"/>
    <n v="1.15546875"/>
    <n v="832"/>
    <n v="0.57500000000000007"/>
  </r>
  <r>
    <x v="784"/>
    <s v="Mullinder"/>
    <s v="Male"/>
    <x v="66"/>
    <s v="1962-08-26"/>
    <n v="62.363429740613903"/>
    <s v="Nuclear Power Engineer"/>
    <x v="0"/>
    <x v="2"/>
    <s v="N"/>
    <s v="No"/>
    <n v="11"/>
    <s v="43 Pond Junction"/>
    <n v="3216"/>
    <x v="2"/>
    <s v="Australia"/>
    <n v="5"/>
    <n v="1.0900000000000001"/>
    <n v="1.0900000000000001"/>
    <n v="1.0900000000000001"/>
    <n v="1.0900000000000001"/>
    <n v="832"/>
    <n v="0.57500000000000007"/>
  </r>
  <r>
    <x v="785"/>
    <s v="Fendlow"/>
    <s v="Male"/>
    <x v="36"/>
    <s v="1963-08-25"/>
    <n v="61.366169466641303"/>
    <s v="Media Manager II"/>
    <x v="2"/>
    <x v="0"/>
    <s v="N"/>
    <s v="No"/>
    <n v="15"/>
    <s v="6195 Bellgrove Lane"/>
    <n v="4211"/>
    <x v="0"/>
    <s v="Australia"/>
    <n v="7"/>
    <n v="0.87"/>
    <n v="0.87"/>
    <n v="0.87"/>
    <n v="0.73949999999999994"/>
    <n v="832"/>
    <n v="0.57500000000000007"/>
  </r>
  <r>
    <x v="786"/>
    <s v="Hansed"/>
    <s v="U"/>
    <x v="15"/>
    <m/>
    <n v="125.05932015157281"/>
    <s v="General Manager"/>
    <x v="5"/>
    <x v="0"/>
    <s v="N"/>
    <s v="No"/>
    <n v="13"/>
    <s v="768 Southridge Drive"/>
    <n v="2112"/>
    <x v="1"/>
    <s v="Australia"/>
    <n v="11"/>
    <n v="0.48"/>
    <n v="0.48"/>
    <n v="0.6"/>
    <n v="0.51"/>
    <n v="832"/>
    <n v="0.57500000000000007"/>
  </r>
  <r>
    <x v="787"/>
    <s v="Deeming"/>
    <s v="Male"/>
    <x v="36"/>
    <d v="1979-01-09T00:00:00"/>
    <n v="45.97986809677829"/>
    <s v="Payment Adjustment Coordinator"/>
    <x v="0"/>
    <x v="1"/>
    <s v="N"/>
    <s v="Yes"/>
    <n v="7"/>
    <s v="63386 Talisman Hill"/>
    <n v="4556"/>
    <x v="0"/>
    <s v="Australia"/>
    <n v="8"/>
    <n v="0.46"/>
    <n v="0.57500000000000007"/>
    <n v="0.57500000000000007"/>
    <n v="0.57500000000000007"/>
    <n v="832"/>
    <n v="0.57500000000000007"/>
  </r>
  <r>
    <x v="788"/>
    <s v="Thomazin"/>
    <s v="Male"/>
    <x v="89"/>
    <s v="1951-09-16"/>
    <n v="73.314114672120752"/>
    <s v="Quality Engineer"/>
    <x v="8"/>
    <x v="0"/>
    <s v="N"/>
    <s v="Yes"/>
    <n v="13"/>
    <s v="30738 Muir Avenue"/>
    <n v="3105"/>
    <x v="2"/>
    <s v="Australia"/>
    <n v="10"/>
    <n v="0.7"/>
    <n v="0.875"/>
    <n v="1.09375"/>
    <n v="0.9296875"/>
    <n v="838"/>
    <n v="0.57374999999999998"/>
  </r>
  <r>
    <x v="789"/>
    <s v="Janowski"/>
    <s v="Male"/>
    <x v="73"/>
    <s v="1994-07-17"/>
    <n v="30.451100973490615"/>
    <s v="Analyst Programmer"/>
    <x v="8"/>
    <x v="0"/>
    <s v="N"/>
    <s v="No"/>
    <n v="7"/>
    <s v="3259 Eagan Parkway"/>
    <n v="2066"/>
    <x v="1"/>
    <s v="Australia"/>
    <n v="8"/>
    <n v="1.08"/>
    <n v="1.08"/>
    <n v="1.08"/>
    <n v="0.91800000000000004"/>
    <n v="838"/>
    <n v="0.57374999999999998"/>
  </r>
  <r>
    <x v="790"/>
    <m/>
    <s v="Male"/>
    <x v="10"/>
    <s v="1939-02-19"/>
    <n v="85.894936589928975"/>
    <s v="Human Resources Manager"/>
    <x v="8"/>
    <x v="0"/>
    <s v="N"/>
    <s v="No"/>
    <n v="11"/>
    <s v="160 Fremont Point"/>
    <n v="2259"/>
    <x v="1"/>
    <s v="Australia"/>
    <n v="8"/>
    <n v="0.98"/>
    <n v="0.98"/>
    <n v="1.2250000000000001"/>
    <n v="1.04125"/>
    <n v="840"/>
    <n v="0.57109374999999996"/>
  </r>
  <r>
    <x v="791"/>
    <s v="Colomb"/>
    <s v="Male"/>
    <x v="7"/>
    <s v="1948-01-01"/>
    <n v="77.023703713216648"/>
    <s v="Recruiter"/>
    <x v="8"/>
    <x v="0"/>
    <s v="N"/>
    <s v="Yes"/>
    <n v="19"/>
    <s v="266 Lakewood Terrace"/>
    <n v="2761"/>
    <x v="1"/>
    <s v="Australia"/>
    <n v="8"/>
    <n v="0.68"/>
    <n v="0.85000000000000009"/>
    <n v="0.85000000000000009"/>
    <n v="0.72250000000000003"/>
    <n v="840"/>
    <n v="0.57109374999999996"/>
  </r>
  <r>
    <x v="792"/>
    <s v="Devinn"/>
    <s v="Male"/>
    <x v="48"/>
    <s v="1979-09-29"/>
    <n v="45.259320151889902"/>
    <s v="Recruiter"/>
    <x v="8"/>
    <x v="1"/>
    <s v="N"/>
    <s v="No"/>
    <n v="11"/>
    <s v="5280 Waxwing Point"/>
    <n v="2071"/>
    <x v="1"/>
    <s v="Australia"/>
    <n v="12"/>
    <n v="0.68"/>
    <n v="0.68"/>
    <n v="0.85000000000000009"/>
    <n v="0.85000000000000009"/>
    <n v="842"/>
    <n v="0.56999999999999995"/>
  </r>
  <r>
    <x v="793"/>
    <s v="Davitt"/>
    <s v="Female"/>
    <x v="36"/>
    <s v="1958-04-16"/>
    <n v="66.727813302257744"/>
    <s v="Environmental Specialist"/>
    <x v="1"/>
    <x v="2"/>
    <s v="N"/>
    <s v="Yes"/>
    <n v="6"/>
    <s v="192 South Junction"/>
    <n v="2567"/>
    <x v="1"/>
    <s v="Australia"/>
    <n v="7"/>
    <n v="0.65"/>
    <n v="0.8125"/>
    <n v="0.8125"/>
    <n v="0.8125"/>
    <n v="843"/>
    <n v="0.56950000000000001"/>
  </r>
  <r>
    <x v="794"/>
    <s v="McOwan"/>
    <s v="Female"/>
    <x v="62"/>
    <s v="2001-04-17"/>
    <n v="23.694936589928972"/>
    <s v="Compensation Analyst"/>
    <x v="2"/>
    <x v="0"/>
    <s v="N"/>
    <s v="No"/>
    <n v="12"/>
    <s v="900 Victoria Way"/>
    <n v="2211"/>
    <x v="1"/>
    <s v="Australia"/>
    <n v="9"/>
    <n v="0.62"/>
    <n v="0.62"/>
    <n v="0.77500000000000002"/>
    <n v="0.65874999999999995"/>
    <n v="843"/>
    <n v="0.56950000000000001"/>
  </r>
  <r>
    <x v="795"/>
    <s v="Leete"/>
    <s v="Female"/>
    <x v="67"/>
    <s v="1973-04-14"/>
    <n v="51.722333850202943"/>
    <s v="Engineer IV"/>
    <x v="4"/>
    <x v="0"/>
    <s v="N"/>
    <s v="No"/>
    <n v="7"/>
    <s v="06 Main Alley"/>
    <n v="4300"/>
    <x v="0"/>
    <s v="Australia"/>
    <n v="4"/>
    <n v="0.94"/>
    <n v="0.94"/>
    <n v="0.94"/>
    <n v="0.79899999999999993"/>
    <n v="845"/>
    <n v="0.5631250000000001"/>
  </r>
  <r>
    <x v="796"/>
    <s v="Padden"/>
    <s v="Male"/>
    <x v="50"/>
    <s v="1994-09-30"/>
    <n v="30.245621521435822"/>
    <s v="Engineer I"/>
    <x v="0"/>
    <x v="0"/>
    <s v="N"/>
    <s v="No"/>
    <n v="3"/>
    <s v="22 Muir Avenue"/>
    <n v="2148"/>
    <x v="1"/>
    <s v="Australia"/>
    <n v="5"/>
    <n v="0.44"/>
    <n v="0.44"/>
    <n v="0.44"/>
    <n v="0.374"/>
    <n v="845"/>
    <n v="0.5631250000000001"/>
  </r>
  <r>
    <x v="797"/>
    <s v="Godsmark"/>
    <s v="Female"/>
    <x v="12"/>
    <s v="1995-10-19"/>
    <n v="29.193566726915275"/>
    <s v="Executive Secretary"/>
    <x v="8"/>
    <x v="0"/>
    <s v="N"/>
    <s v="Yes"/>
    <n v="3"/>
    <s v="4871 Caliangt Hill"/>
    <n v="4102"/>
    <x v="0"/>
    <s v="Australia"/>
    <n v="8"/>
    <n v="0.94"/>
    <n v="1.1749999999999998"/>
    <n v="1.1749999999999998"/>
    <n v="0.9987499999999998"/>
    <n v="845"/>
    <n v="0.5631250000000001"/>
  </r>
  <r>
    <x v="798"/>
    <s v="Bearns"/>
    <s v="Male"/>
    <x v="75"/>
    <s v="1982-10-29"/>
    <n v="42.174388644723493"/>
    <s v="Financial Analyst"/>
    <x v="2"/>
    <x v="0"/>
    <s v="N"/>
    <s v="Yes"/>
    <n v="5"/>
    <s v="47776 Packers Street"/>
    <n v="3226"/>
    <x v="2"/>
    <s v="Australia"/>
    <n v="8"/>
    <n v="0.86"/>
    <n v="1.075"/>
    <n v="1.075"/>
    <n v="0.91374999999999995"/>
    <n v="845"/>
    <n v="0.5631250000000001"/>
  </r>
  <r>
    <x v="799"/>
    <s v="Urwin"/>
    <s v="Female"/>
    <x v="29"/>
    <s v="1997-03-07"/>
    <n v="27.810005083079655"/>
    <s v="Registered Nurse"/>
    <x v="7"/>
    <x v="2"/>
    <s v="N"/>
    <s v="Yes"/>
    <n v="10"/>
    <s v="535 Graedel Circle"/>
    <n v="2444"/>
    <x v="1"/>
    <s v="Australia"/>
    <n v="7"/>
    <n v="0.99"/>
    <n v="1.2375"/>
    <n v="1.2375"/>
    <n v="1.2375"/>
    <n v="845"/>
    <n v="0.5631250000000001"/>
  </r>
  <r>
    <x v="800"/>
    <m/>
    <s v="Male"/>
    <x v="73"/>
    <s v="1957-01-24"/>
    <n v="67.952470836821405"/>
    <s v="VP Quality Control"/>
    <x v="6"/>
    <x v="2"/>
    <s v="N"/>
    <s v="No"/>
    <n v="12"/>
    <s v="9 Stephen Center"/>
    <n v="4122"/>
    <x v="0"/>
    <s v="Australia"/>
    <n v="4"/>
    <n v="0.62"/>
    <n v="0.62"/>
    <n v="0.62"/>
    <n v="0.62"/>
    <n v="845"/>
    <n v="0.5631250000000001"/>
  </r>
  <r>
    <x v="801"/>
    <s v="Porrett"/>
    <s v="Female"/>
    <x v="91"/>
    <s v="1959-11-13"/>
    <n v="65.149731110476921"/>
    <s v="Registered Nurse"/>
    <x v="7"/>
    <x v="2"/>
    <s v="N"/>
    <s v="No"/>
    <n v="12"/>
    <s v="074 Badeau Crossing"/>
    <n v="3250"/>
    <x v="2"/>
    <s v="Australia"/>
    <n v="2"/>
    <n v="0.88"/>
    <n v="0.88"/>
    <n v="0.88"/>
    <n v="0.88"/>
    <n v="851"/>
    <n v="0.5625"/>
  </r>
  <r>
    <x v="802"/>
    <s v="Howell"/>
    <s v="Female"/>
    <x v="95"/>
    <s v="1956-11-07"/>
    <n v="68.166169466641307"/>
    <s v="Civil Engineer"/>
    <x v="0"/>
    <x v="0"/>
    <s v="N"/>
    <s v="No"/>
    <n v="17"/>
    <s v="4897 Melody Road"/>
    <n v="2566"/>
    <x v="1"/>
    <s v="Australia"/>
    <n v="9"/>
    <n v="0.76"/>
    <n v="0.76"/>
    <n v="0.95"/>
    <n v="0.8075"/>
    <n v="851"/>
    <n v="0.5625"/>
  </r>
  <r>
    <x v="803"/>
    <s v="Baise"/>
    <s v="Male"/>
    <x v="29"/>
    <s v="1998-08-16"/>
    <n v="26.366169466641303"/>
    <s v="Pharmacist"/>
    <x v="7"/>
    <x v="0"/>
    <s v="N"/>
    <s v="Yes"/>
    <n v="1"/>
    <s v="096 Gateway Road"/>
    <n v="2747"/>
    <x v="1"/>
    <s v="Australia"/>
    <n v="8"/>
    <n v="0.69"/>
    <n v="0.86249999999999993"/>
    <n v="0.86249999999999993"/>
    <n v="0.73312499999999992"/>
    <n v="851"/>
    <n v="0.5625"/>
  </r>
  <r>
    <x v="804"/>
    <s v="Betteridge"/>
    <s v="Female"/>
    <x v="38"/>
    <s v="1942-09-10"/>
    <n v="82.336032480339938"/>
    <s v="Cost Accountant"/>
    <x v="2"/>
    <x v="1"/>
    <s v="N"/>
    <s v="Yes"/>
    <n v="9"/>
    <s v="68 Bluestem Center"/>
    <n v="3166"/>
    <x v="2"/>
    <s v="Australia"/>
    <n v="10"/>
    <n v="0.65"/>
    <n v="0.8125"/>
    <n v="1.015625"/>
    <n v="1.015625"/>
    <n v="854"/>
    <n v="0.56100000000000005"/>
  </r>
  <r>
    <x v="805"/>
    <s v="Clee"/>
    <s v="Female"/>
    <x v="28"/>
    <s v="1980-09-13"/>
    <n v="44.300416041983766"/>
    <s v="Automation Specialist II"/>
    <x v="1"/>
    <x v="2"/>
    <s v="N"/>
    <s v="Yes"/>
    <n v="5"/>
    <s v="6 Maple Plaza"/>
    <n v="2042"/>
    <x v="1"/>
    <s v="Australia"/>
    <n v="10"/>
    <n v="0.65"/>
    <n v="0.8125"/>
    <n v="1.015625"/>
    <n v="1.015625"/>
    <n v="854"/>
    <n v="0.56100000000000005"/>
  </r>
  <r>
    <x v="806"/>
    <s v="Bumpas"/>
    <s v="Male"/>
    <x v="35"/>
    <d v="1978-12-27T00:00:00"/>
    <n v="46.015484535134455"/>
    <s v="Junior Executive"/>
    <x v="7"/>
    <x v="1"/>
    <s v="N"/>
    <s v="Yes"/>
    <n v="18"/>
    <s v="6812 Gina Point"/>
    <n v="3082"/>
    <x v="2"/>
    <s v="Australia"/>
    <n v="7"/>
    <n v="0.85"/>
    <n v="1.0625"/>
    <n v="1.0625"/>
    <n v="1.0625"/>
    <n v="856"/>
    <n v="0.56000000000000005"/>
  </r>
  <r>
    <x v="807"/>
    <s v="Daveren"/>
    <s v="Male"/>
    <x v="14"/>
    <s v="1953-03-27"/>
    <n v="71.785347548833087"/>
    <s v="VP Quality Control"/>
    <x v="0"/>
    <x v="1"/>
    <s v="N"/>
    <s v="Yes"/>
    <n v="11"/>
    <s v="1 Becker Parkway"/>
    <n v="4350"/>
    <x v="0"/>
    <s v="Australia"/>
    <n v="2"/>
    <n v="0.99"/>
    <n v="1.2375"/>
    <n v="1.2375"/>
    <n v="1.2375"/>
    <n v="856"/>
    <n v="0.56000000000000005"/>
  </r>
  <r>
    <x v="808"/>
    <s v="Issacov"/>
    <s v="Female"/>
    <x v="88"/>
    <s v="1939-11-08"/>
    <n v="85.177128370750893"/>
    <s v="Human Resources Assistant III"/>
    <x v="7"/>
    <x v="1"/>
    <s v="N"/>
    <s v="Yes"/>
    <n v="22"/>
    <s v="52201 Tony Avenue"/>
    <n v="2088"/>
    <x v="1"/>
    <s v="Australia"/>
    <n v="9"/>
    <n v="0.56999999999999995"/>
    <n v="0.71249999999999991"/>
    <n v="0.89062499999999989"/>
    <n v="0.89062499999999989"/>
    <n v="856"/>
    <n v="0.56000000000000005"/>
  </r>
  <r>
    <x v="809"/>
    <s v="Pendrey"/>
    <s v="Male"/>
    <x v="15"/>
    <s v="1959-08-01"/>
    <n v="65.434662617326239"/>
    <s v="Clinical Specialist"/>
    <x v="7"/>
    <x v="1"/>
    <s v="N"/>
    <s v="Yes"/>
    <n v="12"/>
    <s v="2382 Anthes Crossing"/>
    <n v="2153"/>
    <x v="1"/>
    <s v="Australia"/>
    <n v="10"/>
    <n v="0.51"/>
    <n v="0.63749999999999996"/>
    <n v="0.796875"/>
    <n v="0.796875"/>
    <n v="859"/>
    <n v="0.55781249999999993"/>
  </r>
  <r>
    <x v="810"/>
    <s v="Zappel"/>
    <s v="Female"/>
    <x v="48"/>
    <s v="1958-03-29"/>
    <n v="66.777128370750887"/>
    <s v="Business Systems Development Analyst"/>
    <x v="5"/>
    <x v="2"/>
    <s v="N"/>
    <s v="No"/>
    <n v="15"/>
    <s v="44350 Buell Alley"/>
    <n v="4018"/>
    <x v="0"/>
    <s v="Australia"/>
    <n v="6"/>
    <n v="0.92"/>
    <n v="0.92"/>
    <n v="0.92"/>
    <n v="0.92"/>
    <n v="859"/>
    <n v="0.55781249999999993"/>
  </r>
  <r>
    <x v="811"/>
    <s v="Happel"/>
    <s v="Male"/>
    <x v="70"/>
    <s v="1979-02-10"/>
    <n v="45.892196863901574"/>
    <s v="Marketing Manager"/>
    <x v="0"/>
    <x v="2"/>
    <s v="N"/>
    <s v="Yes"/>
    <n v="8"/>
    <s v="23 Del Sol Alley"/>
    <n v="3064"/>
    <x v="2"/>
    <s v="Australia"/>
    <n v="6"/>
    <n v="0.46"/>
    <n v="0.57500000000000007"/>
    <n v="0.57500000000000007"/>
    <n v="0.57500000000000007"/>
    <n v="859"/>
    <n v="0.55781249999999993"/>
  </r>
  <r>
    <x v="812"/>
    <s v="Mariette"/>
    <s v="Male"/>
    <x v="75"/>
    <s v="1980-11-26"/>
    <n v="44.09767631595637"/>
    <s v="Financial Advisor"/>
    <x v="2"/>
    <x v="1"/>
    <s v="N"/>
    <s v="No"/>
    <n v="3"/>
    <s v="79 Mockingbird Plaza"/>
    <n v="3163"/>
    <x v="2"/>
    <s v="Australia"/>
    <n v="7"/>
    <n v="0.49"/>
    <n v="0.49"/>
    <n v="0.49"/>
    <n v="0.49"/>
    <n v="862"/>
    <n v="0.55249999999999999"/>
  </r>
  <r>
    <x v="813"/>
    <s v="Bembrigg"/>
    <s v="Male"/>
    <x v="51"/>
    <s v="1953-08-21"/>
    <n v="71.382607822805682"/>
    <s v="Senior Financial Analyst"/>
    <x v="2"/>
    <x v="1"/>
    <s v="N"/>
    <s v="No"/>
    <n v="10"/>
    <s v="858 Portage Hill"/>
    <n v="2770"/>
    <x v="1"/>
    <s v="Australia"/>
    <n v="7"/>
    <n v="1.06"/>
    <n v="1.06"/>
    <n v="1.06"/>
    <n v="1.06"/>
    <n v="862"/>
    <n v="0.55249999999999999"/>
  </r>
  <r>
    <x v="814"/>
    <s v="Line"/>
    <s v="Female"/>
    <x v="19"/>
    <s v="2000-05-20"/>
    <n v="24.604525631024863"/>
    <s v="Environmental Tech"/>
    <x v="0"/>
    <x v="1"/>
    <s v="N"/>
    <s v="Yes"/>
    <n v="7"/>
    <s v="629 Grasskamp Junction"/>
    <n v="2200"/>
    <x v="1"/>
    <s v="Australia"/>
    <n v="9"/>
    <n v="0.52"/>
    <n v="0.65"/>
    <n v="0.8125"/>
    <n v="0.8125"/>
    <n v="862"/>
    <n v="0.55249999999999999"/>
  </r>
  <r>
    <x v="815"/>
    <s v="Gerleit"/>
    <s v="Female"/>
    <x v="14"/>
    <s v="1990-09-15"/>
    <n v="34.28945713787418"/>
    <s v="Associate Professor"/>
    <x v="0"/>
    <x v="0"/>
    <s v="N"/>
    <s v="No"/>
    <n v="4"/>
    <s v="88 Aberg Circle"/>
    <n v="3806"/>
    <x v="2"/>
    <s v="Australia"/>
    <n v="8"/>
    <n v="0.77"/>
    <n v="0.77"/>
    <n v="0.77"/>
    <n v="0.65449999999999997"/>
    <n v="865"/>
    <n v="0.55000000000000004"/>
  </r>
  <r>
    <x v="816"/>
    <s v="Burgoine"/>
    <s v="Male"/>
    <x v="71"/>
    <s v="1947-04-06"/>
    <n v="77.763429740613901"/>
    <s v="Account Representative IV"/>
    <x v="7"/>
    <x v="2"/>
    <s v="N"/>
    <s v="Yes"/>
    <n v="21"/>
    <s v="18 Morning Circle"/>
    <n v="3012"/>
    <x v="2"/>
    <s v="Australia"/>
    <n v="2"/>
    <n v="0.5"/>
    <n v="0.625"/>
    <n v="0.625"/>
    <n v="0.625"/>
    <n v="865"/>
    <n v="0.55000000000000004"/>
  </r>
  <r>
    <x v="817"/>
    <s v="Piecha"/>
    <s v="Female"/>
    <x v="85"/>
    <s v="1964-12-07"/>
    <n v="60.078498233764591"/>
    <s v="Dental Hygienist"/>
    <x v="7"/>
    <x v="2"/>
    <s v="N"/>
    <s v="No"/>
    <n v="14"/>
    <s v="7523 Eggendart Hill"/>
    <n v="4151"/>
    <x v="0"/>
    <s v="Australia"/>
    <n v="10"/>
    <n v="0.96"/>
    <n v="0.96"/>
    <n v="1.2"/>
    <n v="1.2"/>
    <n v="865"/>
    <n v="0.55000000000000004"/>
  </r>
  <r>
    <x v="818"/>
    <s v="Beaston"/>
    <s v="Male"/>
    <x v="20"/>
    <s v="1961-07-31"/>
    <n v="63.434662617326232"/>
    <s v="Environmental Specialist"/>
    <x v="8"/>
    <x v="2"/>
    <s v="N"/>
    <s v="Yes"/>
    <n v="12"/>
    <s v="2 Mandrake Street"/>
    <n v="2221"/>
    <x v="1"/>
    <s v="Australia"/>
    <n v="11"/>
    <n v="0.82"/>
    <n v="1.0249999999999999"/>
    <n v="1.28125"/>
    <n v="1.28125"/>
    <n v="865"/>
    <n v="0.55000000000000004"/>
  </r>
  <r>
    <x v="819"/>
    <s v="Bartoszewicz"/>
    <s v="Female"/>
    <x v="45"/>
    <s v="1958-07-28"/>
    <n v="66.445621521435825"/>
    <s v="Statistician IV"/>
    <x v="2"/>
    <x v="0"/>
    <s v="N"/>
    <s v="No"/>
    <n v="8"/>
    <s v="727 Morrow Parkway"/>
    <n v="3197"/>
    <x v="2"/>
    <s v="Australia"/>
    <n v="9"/>
    <n v="0.7"/>
    <n v="0.7"/>
    <n v="0.875"/>
    <n v="0.74375000000000002"/>
    <n v="865"/>
    <n v="0.55000000000000004"/>
  </r>
  <r>
    <x v="820"/>
    <s v="Mason"/>
    <s v="Male"/>
    <x v="68"/>
    <s v="1974-07-28"/>
    <n v="50.434662617643326"/>
    <s v="Product Engineer"/>
    <x v="7"/>
    <x v="0"/>
    <s v="N"/>
    <s v="Yes"/>
    <n v="12"/>
    <s v="83497 Memorial Plaza"/>
    <n v="2570"/>
    <x v="1"/>
    <s v="Australia"/>
    <n v="11"/>
    <n v="0.62"/>
    <n v="0.77500000000000002"/>
    <n v="0.96875"/>
    <n v="0.82343749999999993"/>
    <n v="870"/>
    <n v="0.54400000000000004"/>
  </r>
  <r>
    <x v="821"/>
    <s v="Humby"/>
    <s v="Female"/>
    <x v="48"/>
    <s v="1967-06-01"/>
    <n v="57.59630645294267"/>
    <s v="Senior Cost Accountant"/>
    <x v="2"/>
    <x v="0"/>
    <s v="N"/>
    <s v="No"/>
    <n v="4"/>
    <s v="488 Briar Crest Court"/>
    <n v="2101"/>
    <x v="1"/>
    <s v="Australia"/>
    <n v="12"/>
    <n v="1.04"/>
    <n v="1.04"/>
    <n v="1.3"/>
    <n v="1.105"/>
    <n v="871"/>
    <n v="0.541875"/>
  </r>
  <r>
    <x v="822"/>
    <s v="Loach"/>
    <s v="Female"/>
    <x v="32"/>
    <s v="1961-08-23"/>
    <n v="63.371648918696096"/>
    <s v="Nurse"/>
    <x v="7"/>
    <x v="2"/>
    <s v="N"/>
    <s v="Yes"/>
    <n v="7"/>
    <s v="78451 South Street"/>
    <n v="2380"/>
    <x v="1"/>
    <s v="Australia"/>
    <n v="3"/>
    <n v="0.55000000000000004"/>
    <n v="0.6875"/>
    <n v="0.6875"/>
    <n v="0.6875"/>
    <n v="871"/>
    <n v="0.541875"/>
  </r>
  <r>
    <x v="823"/>
    <s v="Breawood"/>
    <s v="Female"/>
    <x v="70"/>
    <s v="1953-10-12"/>
    <n v="71.240142069381022"/>
    <s v="Clinical Specialist"/>
    <x v="7"/>
    <x v="2"/>
    <s v="N"/>
    <s v="No"/>
    <n v="8"/>
    <s v="6 Prairieview Pass"/>
    <n v="2770"/>
    <x v="1"/>
    <s v="Australia"/>
    <n v="6"/>
    <n v="0.67"/>
    <n v="0.67"/>
    <n v="0.67"/>
    <n v="0.67"/>
    <n v="871"/>
    <n v="0.541875"/>
  </r>
  <r>
    <x v="824"/>
    <s v="Sissel"/>
    <s v="Female"/>
    <x v="8"/>
    <d v="1974-06-08T00:00:00"/>
    <d v="1900-02-18T13:43:10"/>
    <m/>
    <x v="5"/>
    <x v="0"/>
    <s v="N"/>
    <s v="Yes"/>
    <n v="21"/>
    <s v="5 Ohio Road"/>
    <n v="3169"/>
    <x v="2"/>
    <s v="Australia"/>
    <n v="10"/>
    <n v="0.91"/>
    <n v="1.1375"/>
    <n v="1.421875"/>
    <n v="1.2085937499999999"/>
    <n v="871"/>
    <n v="0.541875"/>
  </r>
  <r>
    <x v="825"/>
    <s v="Glenton"/>
    <s v="Male"/>
    <x v="15"/>
    <d v="1974-09-28T00:00:00"/>
    <n v="50.264799603627601"/>
    <s v="Programmer Analyst II"/>
    <x v="2"/>
    <x v="1"/>
    <s v="N"/>
    <s v="No"/>
    <n v="11"/>
    <s v="4787 Golf Terrace"/>
    <n v="3163"/>
    <x v="2"/>
    <s v="Australia"/>
    <n v="7"/>
    <n v="0.96"/>
    <n v="0.96"/>
    <n v="1.2"/>
    <n v="1.2"/>
    <n v="871"/>
    <n v="0.541875"/>
  </r>
  <r>
    <x v="826"/>
    <s v="Duckerin"/>
    <s v="Male"/>
    <x v="33"/>
    <s v="1995-10-20"/>
    <n v="29.190827001204969"/>
    <s v="Electrical Engineer"/>
    <x v="0"/>
    <x v="1"/>
    <s v="N"/>
    <s v="Yes"/>
    <n v="1"/>
    <s v="4 Pine View Junction"/>
    <n v="3021"/>
    <x v="2"/>
    <s v="Australia"/>
    <n v="8"/>
    <n v="1.1000000000000001"/>
    <n v="1.375"/>
    <n v="1.375"/>
    <n v="1.375"/>
    <n v="871"/>
    <n v="0.541875"/>
  </r>
  <r>
    <x v="827"/>
    <s v="Iannuzzelli"/>
    <s v="Female"/>
    <x v="71"/>
    <s v="1956-03-08"/>
    <n v="68.834662617326231"/>
    <s v="Automation Specialist I"/>
    <x v="0"/>
    <x v="0"/>
    <s v="N"/>
    <s v="No"/>
    <n v="19"/>
    <s v="097 Hollow Ridge Alley"/>
    <n v="2118"/>
    <x v="1"/>
    <s v="Australia"/>
    <n v="11"/>
    <n v="0.43"/>
    <n v="0.43"/>
    <n v="0.53749999999999998"/>
    <n v="0.45687499999999998"/>
    <n v="877"/>
    <n v="0.54"/>
  </r>
  <r>
    <x v="126"/>
    <s v="Padefield"/>
    <s v="Male"/>
    <x v="98"/>
    <s v="1948-08-03"/>
    <n v="76.434662617326239"/>
    <s v="Automation Specialist III"/>
    <x v="0"/>
    <x v="1"/>
    <s v="N"/>
    <s v="Yes"/>
    <n v="13"/>
    <s v="860 Barby Lane"/>
    <n v="4275"/>
    <x v="0"/>
    <s v="Australia"/>
    <n v="9"/>
    <n v="0.46"/>
    <n v="0.57500000000000007"/>
    <n v="0.71875000000000011"/>
    <n v="0.71875000000000011"/>
    <n v="877"/>
    <n v="0.54"/>
  </r>
  <r>
    <x v="828"/>
    <s v="McKeaveney"/>
    <s v="Female"/>
    <x v="65"/>
    <s v="1994-04-11"/>
    <n v="30.716854398148151"/>
    <s v="Assistant Manager"/>
    <x v="7"/>
    <x v="2"/>
    <s v="N"/>
    <s v="Yes"/>
    <n v="13"/>
    <s v="6412 Butternut Road"/>
    <n v="2050"/>
    <x v="1"/>
    <s v="Australia"/>
    <n v="10"/>
    <n v="0.73"/>
    <n v="0.91249999999999998"/>
    <n v="1.140625"/>
    <n v="1.140625"/>
    <n v="879"/>
    <n v="0.53749999999999998"/>
  </r>
  <r>
    <x v="351"/>
    <s v="Bhar"/>
    <s v="Male"/>
    <x v="21"/>
    <s v="1966-04-07"/>
    <n v="58.746991384449522"/>
    <m/>
    <x v="8"/>
    <x v="1"/>
    <s v="N"/>
    <s v="No"/>
    <n v="19"/>
    <s v="15 Weeping Birch Crossing"/>
    <n v="2448"/>
    <x v="1"/>
    <s v="Australia"/>
    <n v="4"/>
    <n v="0.48"/>
    <n v="0.48"/>
    <n v="0.48"/>
    <n v="0.48"/>
    <n v="879"/>
    <n v="0.53749999999999998"/>
  </r>
  <r>
    <x v="829"/>
    <s v="Strafford"/>
    <s v="Male"/>
    <x v="88"/>
    <s v="1941-07-21"/>
    <n v="83.475758507737197"/>
    <s v="Tax Accountant"/>
    <x v="2"/>
    <x v="2"/>
    <s v="N"/>
    <s v="No"/>
    <n v="7"/>
    <s v="891 Sachtjen Hill"/>
    <n v="4170"/>
    <x v="0"/>
    <s v="Australia"/>
    <n v="9"/>
    <n v="0.99"/>
    <n v="0.99"/>
    <n v="1.2375"/>
    <n v="1.2375"/>
    <n v="879"/>
    <n v="0.53749999999999998"/>
  </r>
  <r>
    <x v="830"/>
    <s v="Himsworth"/>
    <s v="Male"/>
    <x v="95"/>
    <s v="1973-10-10"/>
    <n v="51.231922891298836"/>
    <m/>
    <x v="6"/>
    <x v="0"/>
    <s v="N"/>
    <s v="Yes"/>
    <n v="9"/>
    <s v="771 Union Crossing"/>
    <n v="4570"/>
    <x v="0"/>
    <s v="Australia"/>
    <n v="6"/>
    <n v="0.92"/>
    <n v="1.1500000000000001"/>
    <n v="1.1500000000000001"/>
    <n v="0.97750000000000004"/>
    <n v="882"/>
    <n v="0.53549999999999998"/>
  </r>
  <r>
    <x v="831"/>
    <s v="Cazereau"/>
    <s v="Female"/>
    <x v="50"/>
    <s v="1997-03-03"/>
    <n v="27.820963987189245"/>
    <s v="GIS Technical Architect"/>
    <x v="8"/>
    <x v="1"/>
    <s v="N"/>
    <s v="Yes"/>
    <n v="13"/>
    <s v="22 Farmco Avenue"/>
    <n v="3851"/>
    <x v="2"/>
    <s v="Australia"/>
    <n v="3"/>
    <n v="0.96"/>
    <n v="1.2"/>
    <n v="1.2"/>
    <n v="1.2"/>
    <n v="883"/>
    <n v="0.53125"/>
  </r>
  <r>
    <x v="832"/>
    <s v="Bramhill"/>
    <s v="U"/>
    <x v="35"/>
    <m/>
    <n v="125.05932015157281"/>
    <m/>
    <x v="5"/>
    <x v="1"/>
    <s v="N"/>
    <s v="No"/>
    <n v="2"/>
    <s v="01 Bunker Hill Drive"/>
    <n v="2230"/>
    <x v="1"/>
    <s v="Australia"/>
    <n v="10"/>
    <n v="0.69"/>
    <n v="0.69"/>
    <n v="0.86249999999999993"/>
    <n v="0.86249999999999993"/>
    <n v="883"/>
    <n v="0.53125"/>
  </r>
  <r>
    <x v="833"/>
    <s v="Pont"/>
    <s v="Male"/>
    <x v="11"/>
    <s v="1964-11-02"/>
    <n v="60.174388644723493"/>
    <s v="Associate Professor"/>
    <x v="3"/>
    <x v="0"/>
    <s v="N"/>
    <s v="No"/>
    <n v="14"/>
    <s v="7650 Gulseth Parkway"/>
    <n v="3139"/>
    <x v="2"/>
    <s v="Australia"/>
    <n v="7"/>
    <n v="0.64"/>
    <n v="0.64"/>
    <n v="0.64"/>
    <n v="0.54400000000000004"/>
    <n v="883"/>
    <n v="0.53125"/>
  </r>
  <r>
    <x v="834"/>
    <s v="Meininking"/>
    <s v="Male"/>
    <x v="82"/>
    <s v="1938-06-09"/>
    <n v="86.59356672691527"/>
    <s v="Cost Accountant"/>
    <x v="2"/>
    <x v="1"/>
    <s v="N"/>
    <s v="Yes"/>
    <n v="20"/>
    <s v="24815 Lindbergh Avenue"/>
    <n v="2749"/>
    <x v="1"/>
    <s v="Australia"/>
    <n v="7"/>
    <n v="0.73"/>
    <n v="0.91249999999999998"/>
    <n v="0.91249999999999998"/>
    <n v="0.91249999999999998"/>
    <n v="883"/>
    <n v="0.53125"/>
  </r>
  <r>
    <x v="835"/>
    <s v="Garey"/>
    <s v="Male"/>
    <x v="37"/>
    <s v="1994-03-29"/>
    <n v="30.752470836504315"/>
    <s v="Software Consultant"/>
    <x v="6"/>
    <x v="0"/>
    <s v="N"/>
    <s v="No"/>
    <n v="11"/>
    <s v="924 Lindbergh Court"/>
    <n v="2226"/>
    <x v="1"/>
    <s v="Australia"/>
    <n v="9"/>
    <n v="1.08"/>
    <n v="1.08"/>
    <n v="1.35"/>
    <n v="1.1475"/>
    <n v="883"/>
    <n v="0.53125"/>
  </r>
  <r>
    <x v="836"/>
    <s v="Giffin"/>
    <s v="Female"/>
    <x v="31"/>
    <s v="1957-03-17"/>
    <n v="67.810005083079659"/>
    <s v="Analog Circuit Design manager"/>
    <x v="9"/>
    <x v="1"/>
    <s v="N"/>
    <s v="Yes"/>
    <n v="5"/>
    <s v="1 Manitowish Court"/>
    <n v="2259"/>
    <x v="1"/>
    <s v="Australia"/>
    <n v="9"/>
    <n v="0.8"/>
    <n v="1"/>
    <n v="1.25"/>
    <n v="1.25"/>
    <n v="888"/>
    <n v="0.52500000000000002"/>
  </r>
  <r>
    <x v="837"/>
    <m/>
    <s v="Female"/>
    <x v="9"/>
    <s v="1980-07-28"/>
    <n v="44.429183165271439"/>
    <s v="Structural Analysis Engineer"/>
    <x v="2"/>
    <x v="1"/>
    <s v="N"/>
    <s v="No"/>
    <n v="5"/>
    <s v="9 Derek Alley"/>
    <n v="3058"/>
    <x v="2"/>
    <s v="Australia"/>
    <n v="9"/>
    <n v="1.05"/>
    <n v="1.05"/>
    <n v="1.3125"/>
    <n v="1.3125"/>
    <n v="888"/>
    <n v="0.52500000000000002"/>
  </r>
  <r>
    <x v="838"/>
    <s v="Hopkynson"/>
    <s v="Male"/>
    <x v="3"/>
    <s v="1971-10-18"/>
    <n v="53.212744809107058"/>
    <m/>
    <x v="0"/>
    <x v="1"/>
    <s v="N"/>
    <s v="No"/>
    <n v="16"/>
    <s v="5990 Fairfield Pass"/>
    <n v="2318"/>
    <x v="1"/>
    <s v="Australia"/>
    <n v="6"/>
    <n v="0.65"/>
    <n v="0.65"/>
    <n v="0.65"/>
    <n v="0.65"/>
    <n v="888"/>
    <n v="0.52500000000000002"/>
  </r>
  <r>
    <x v="839"/>
    <s v="Briand"/>
    <s v="Male"/>
    <x v="71"/>
    <s v="1956-10-05"/>
    <n v="68.256580425545408"/>
    <s v="Project Manager"/>
    <x v="5"/>
    <x v="0"/>
    <s v="N"/>
    <s v="Yes"/>
    <n v="9"/>
    <s v="1 Mandrake Way"/>
    <n v="3844"/>
    <x v="2"/>
    <s v="Australia"/>
    <n v="1"/>
    <n v="0.49"/>
    <n v="0.61250000000000004"/>
    <n v="0.61250000000000004"/>
    <n v="0.520625"/>
    <n v="888"/>
    <n v="0.52500000000000002"/>
  </r>
  <r>
    <x v="840"/>
    <s v="Burstow"/>
    <s v="Male"/>
    <x v="47"/>
    <s v="1972-07-02"/>
    <n v="52.505895494038562"/>
    <s v="Design Engineer"/>
    <x v="1"/>
    <x v="0"/>
    <s v="N"/>
    <s v="Yes"/>
    <n v="6"/>
    <s v="4011 Prairieview Court"/>
    <n v="2031"/>
    <x v="1"/>
    <s v="Australia"/>
    <n v="12"/>
    <n v="0.56000000000000005"/>
    <n v="0.70000000000000007"/>
    <n v="0.87500000000000011"/>
    <n v="0.74375000000000002"/>
    <n v="888"/>
    <n v="0.52500000000000002"/>
  </r>
  <r>
    <x v="232"/>
    <s v="Yetts"/>
    <s v="Female"/>
    <x v="20"/>
    <s v="1999-06-18"/>
    <n v="25.527813302257741"/>
    <s v="Civil Engineer"/>
    <x v="0"/>
    <x v="2"/>
    <s v="N"/>
    <s v="Yes"/>
    <n v="15"/>
    <s v="53877 Dakota Crossing"/>
    <n v="2871"/>
    <x v="1"/>
    <s v="Australia"/>
    <n v="3"/>
    <n v="0.61"/>
    <n v="0.76249999999999996"/>
    <n v="0.76249999999999996"/>
    <n v="0.76249999999999996"/>
    <n v="893"/>
    <n v="0.520625"/>
  </r>
  <r>
    <x v="556"/>
    <s v="Alflat"/>
    <s v="Male"/>
    <x v="49"/>
    <s v="1984-09-01"/>
    <n v="40.330553028285138"/>
    <s v="Executive Secretary"/>
    <x v="8"/>
    <x v="2"/>
    <s v="N"/>
    <s v="No"/>
    <n v="5"/>
    <s v="49 Northfield Drive"/>
    <n v="2145"/>
    <x v="1"/>
    <s v="Australia"/>
    <n v="9"/>
    <n v="0.95"/>
    <n v="0.95"/>
    <n v="1.1875"/>
    <n v="1.1875"/>
    <n v="893"/>
    <n v="0.520625"/>
  </r>
  <r>
    <x v="841"/>
    <s v="Kingaby"/>
    <s v="Female"/>
    <x v="51"/>
    <s v="2000-03-24"/>
    <n v="24.760690014586505"/>
    <s v="Systems Administrator II"/>
    <x v="5"/>
    <x v="0"/>
    <s v="N"/>
    <s v="Yes"/>
    <n v="6"/>
    <s v="0 Summit Center"/>
    <n v="4019"/>
    <x v="0"/>
    <s v="Australia"/>
    <n v="4"/>
    <n v="0.81"/>
    <n v="1.0125000000000002"/>
    <n v="1.0125000000000002"/>
    <n v="0.86062500000000008"/>
    <n v="893"/>
    <n v="0.520625"/>
  </r>
  <r>
    <x v="842"/>
    <s v="Commuzzo"/>
    <s v="Male"/>
    <x v="23"/>
    <s v="1961-10-02"/>
    <n v="63.262059877600208"/>
    <s v="Software Test Engineer II"/>
    <x v="0"/>
    <x v="0"/>
    <s v="N"/>
    <s v="No"/>
    <n v="18"/>
    <s v="66 Shopko Circle"/>
    <n v="3806"/>
    <x v="2"/>
    <s v="Australia"/>
    <n v="8"/>
    <n v="0.7"/>
    <n v="0.7"/>
    <n v="0.7"/>
    <n v="0.59499999999999997"/>
    <n v="896"/>
    <n v="0.52"/>
  </r>
  <r>
    <x v="843"/>
    <s v="Andrioli"/>
    <s v="Male"/>
    <x v="91"/>
    <s v="1941-06-17"/>
    <n v="83.568909192668698"/>
    <s v="Environmental Tech"/>
    <x v="5"/>
    <x v="1"/>
    <s v="N"/>
    <s v="Yes"/>
    <n v="7"/>
    <s v="370 Eastwood Road"/>
    <n v="4133"/>
    <x v="0"/>
    <s v="Australia"/>
    <n v="5"/>
    <n v="0.54"/>
    <n v="0.67500000000000004"/>
    <n v="0.67500000000000004"/>
    <n v="0.67500000000000004"/>
    <n v="896"/>
    <n v="0.52"/>
  </r>
  <r>
    <x v="844"/>
    <s v="Brasted"/>
    <s v="Male"/>
    <x v="48"/>
    <s v="1959-09-18"/>
    <n v="65.303155768011166"/>
    <s v="Staff Scientist"/>
    <x v="7"/>
    <x v="0"/>
    <s v="N"/>
    <s v="No"/>
    <n v="10"/>
    <s v="20 Hoffman Park"/>
    <n v="2145"/>
    <x v="1"/>
    <s v="Australia"/>
    <n v="9"/>
    <n v="0.98"/>
    <n v="0.98"/>
    <n v="1.2250000000000001"/>
    <n v="1.04125"/>
    <n v="898"/>
    <n v="0.51249999999999996"/>
  </r>
  <r>
    <x v="845"/>
    <s v="Jayme"/>
    <s v="Female"/>
    <x v="13"/>
    <s v="1952-08-21"/>
    <n v="72.382607822805682"/>
    <s v="Accountant IV"/>
    <x v="1"/>
    <x v="1"/>
    <s v="N"/>
    <s v="No"/>
    <n v="11"/>
    <s v="6293 Hooker Point"/>
    <n v="2099"/>
    <x v="1"/>
    <s v="Australia"/>
    <n v="10"/>
    <n v="0.86"/>
    <n v="0.86"/>
    <n v="1.075"/>
    <n v="1.075"/>
    <n v="899"/>
    <n v="0.51"/>
  </r>
  <r>
    <x v="846"/>
    <s v="Tomasicchio"/>
    <s v="Male"/>
    <x v="23"/>
    <s v="1968-05-28"/>
    <n v="56.604525631024863"/>
    <m/>
    <x v="7"/>
    <x v="2"/>
    <s v="N"/>
    <s v="No"/>
    <n v="19"/>
    <s v="30 Harper Trail"/>
    <n v="2318"/>
    <x v="1"/>
    <s v="Australia"/>
    <n v="9"/>
    <n v="0.92"/>
    <n v="0.92"/>
    <n v="1.1500000000000001"/>
    <n v="1.1500000000000001"/>
    <n v="899"/>
    <n v="0.51"/>
  </r>
  <r>
    <x v="847"/>
    <s v="Edis"/>
    <s v="Male"/>
    <x v="69"/>
    <s v="1970-12-30"/>
    <n v="54.012744809107055"/>
    <s v="Assistant Professor"/>
    <x v="8"/>
    <x v="0"/>
    <s v="N"/>
    <s v="No"/>
    <n v="13"/>
    <s v="64467 Pankratz Pass"/>
    <n v="3023"/>
    <x v="2"/>
    <s v="Australia"/>
    <n v="7"/>
    <n v="0.7"/>
    <n v="0.7"/>
    <n v="0.7"/>
    <n v="0.59499999999999997"/>
    <n v="899"/>
    <n v="0.51"/>
  </r>
  <r>
    <x v="848"/>
    <s v="Gosnoll"/>
    <s v="Female"/>
    <x v="57"/>
    <s v="1964-05-19"/>
    <n v="60.631922891298835"/>
    <s v="Chief Design Engineer"/>
    <x v="0"/>
    <x v="0"/>
    <s v="N"/>
    <s v="No"/>
    <n v="8"/>
    <s v="900 Brown Junction"/>
    <n v="2291"/>
    <x v="1"/>
    <s v="Australia"/>
    <n v="10"/>
    <n v="0.65"/>
    <n v="0.65"/>
    <n v="0.8125"/>
    <n v="0.69062499999999993"/>
    <n v="899"/>
    <n v="0.51"/>
  </r>
  <r>
    <x v="849"/>
    <s v="Wiggam"/>
    <s v="Male"/>
    <x v="11"/>
    <s v="1996-02-15"/>
    <n v="28.867539329654999"/>
    <s v="Paralegal"/>
    <x v="2"/>
    <x v="0"/>
    <s v="N"/>
    <s v="No"/>
    <n v="9"/>
    <s v="8845 Spaight Way"/>
    <n v="3049"/>
    <x v="2"/>
    <s v="Australia"/>
    <n v="6"/>
    <n v="0.43"/>
    <n v="0.43"/>
    <n v="0.43"/>
    <n v="0.36549999999999999"/>
    <n v="903"/>
    <n v="0.50149999999999995"/>
  </r>
  <r>
    <x v="850"/>
    <s v="Spleving"/>
    <s v="Female"/>
    <x v="27"/>
    <s v="1973-05-13"/>
    <n v="51.642881795725515"/>
    <s v="Business Systems Development Analyst"/>
    <x v="0"/>
    <x v="1"/>
    <s v="N"/>
    <s v="Yes"/>
    <n v="5"/>
    <s v="85420 Myrtle Road"/>
    <n v="2114"/>
    <x v="1"/>
    <s v="Australia"/>
    <n v="8"/>
    <n v="0.41"/>
    <n v="0.51249999999999996"/>
    <n v="0.640625"/>
    <n v="0.640625"/>
    <n v="904"/>
    <n v="0.5"/>
  </r>
  <r>
    <x v="851"/>
    <s v="Crum"/>
    <s v="U"/>
    <x v="54"/>
    <m/>
    <n v="125.05932015157281"/>
    <s v="Legal Assistant"/>
    <x v="5"/>
    <x v="0"/>
    <s v="N"/>
    <s v="No"/>
    <n v="2"/>
    <s v="276 Anthes Court"/>
    <n v="2450"/>
    <x v="1"/>
    <s v="Australia"/>
    <n v="6"/>
    <n v="0.87"/>
    <n v="0.87"/>
    <n v="0.87"/>
    <n v="0.73949999999999994"/>
    <n v="904"/>
    <n v="0.5"/>
  </r>
  <r>
    <x v="852"/>
    <s v="O' Mullan"/>
    <s v="Female"/>
    <x v="99"/>
    <d v="1973-03-24T00:00:00"/>
    <n v="51.779868096778287"/>
    <s v="Account Executive"/>
    <x v="7"/>
    <x v="0"/>
    <s v="N"/>
    <s v="No"/>
    <n v="8"/>
    <s v="6315 Mendota Parkway"/>
    <n v="2263"/>
    <x v="1"/>
    <s v="Australia"/>
    <n v="7"/>
    <n v="0.98"/>
    <n v="0.98"/>
    <n v="0.98"/>
    <n v="0.83299999999999996"/>
    <n v="904"/>
    <n v="0.5"/>
  </r>
  <r>
    <x v="853"/>
    <s v="Juarez"/>
    <s v="Male"/>
    <x v="31"/>
    <s v="1967-03-02"/>
    <n v="57.845621521435824"/>
    <s v="Help Desk Technician"/>
    <x v="8"/>
    <x v="1"/>
    <s v="N"/>
    <s v="No"/>
    <n v="17"/>
    <s v="66904 American Ash Hill"/>
    <n v="4814"/>
    <x v="0"/>
    <s v="Australia"/>
    <n v="5"/>
    <n v="0.8"/>
    <n v="0.8"/>
    <n v="0.8"/>
    <n v="0.8"/>
    <n v="904"/>
    <n v="0.5"/>
  </r>
  <r>
    <x v="854"/>
    <s v="Crellim"/>
    <s v="Female"/>
    <x v="71"/>
    <s v="1963-03-04"/>
    <n v="61.842881795408424"/>
    <m/>
    <x v="8"/>
    <x v="0"/>
    <s v="N"/>
    <s v="No"/>
    <n v="12"/>
    <s v="90 Morningstar Drive"/>
    <n v="3030"/>
    <x v="2"/>
    <s v="Australia"/>
    <n v="7"/>
    <n v="0.41"/>
    <n v="0.41"/>
    <n v="0.41"/>
    <n v="0.34849999999999998"/>
    <n v="904"/>
    <n v="0.5"/>
  </r>
  <r>
    <x v="855"/>
    <s v="MacEvilly"/>
    <s v="Male"/>
    <x v="2"/>
    <s v="2000-05-06"/>
    <n v="24.642881795408424"/>
    <s v="Software Test Engineer III"/>
    <x v="7"/>
    <x v="1"/>
    <s v="N"/>
    <s v="No"/>
    <n v="16"/>
    <s v="34020 Sheridan Park"/>
    <n v="2768"/>
    <x v="1"/>
    <s v="Australia"/>
    <n v="9"/>
    <n v="0.73"/>
    <n v="0.73"/>
    <n v="0.91249999999999998"/>
    <n v="0.91249999999999998"/>
    <n v="904"/>
    <n v="0.5"/>
  </r>
  <r>
    <x v="856"/>
    <s v="Eade"/>
    <s v="Female"/>
    <x v="18"/>
    <s v="1957-11-17"/>
    <n v="67.138772206367335"/>
    <s v="Sales Representative"/>
    <x v="4"/>
    <x v="0"/>
    <s v="N"/>
    <s v="Yes"/>
    <n v="8"/>
    <s v="58 Meadow Valley Court"/>
    <n v="2330"/>
    <x v="1"/>
    <s v="Australia"/>
    <n v="5"/>
    <n v="0.67"/>
    <n v="0.83750000000000002"/>
    <n v="0.83750000000000002"/>
    <n v="0.71187500000000004"/>
    <n v="904"/>
    <n v="0.5"/>
  </r>
  <r>
    <x v="857"/>
    <s v="Feige"/>
    <s v="Female"/>
    <x v="60"/>
    <s v="1975-09-16"/>
    <n v="49.297676315956366"/>
    <m/>
    <x v="0"/>
    <x v="0"/>
    <s v="N"/>
    <s v="No"/>
    <n v="18"/>
    <s v="2030 Anderson Lane"/>
    <n v="2141"/>
    <x v="1"/>
    <s v="Australia"/>
    <n v="10"/>
    <n v="0.59"/>
    <n v="0.59"/>
    <n v="0.73749999999999993"/>
    <n v="0.62687499999999996"/>
    <n v="904"/>
    <n v="0.5"/>
  </r>
  <r>
    <x v="858"/>
    <s v="Strutton"/>
    <s v="Female"/>
    <x v="89"/>
    <s v="1991-05-21"/>
    <n v="33.610005083079656"/>
    <s v="General Manager"/>
    <x v="0"/>
    <x v="1"/>
    <s v="N"/>
    <s v="No"/>
    <n v="17"/>
    <s v="07 Acker Pass"/>
    <n v="3178"/>
    <x v="2"/>
    <s v="Australia"/>
    <n v="8"/>
    <n v="0.43"/>
    <n v="0.43"/>
    <n v="0.43"/>
    <n v="0.43"/>
    <n v="904"/>
    <n v="0.5"/>
  </r>
  <r>
    <x v="235"/>
    <s v="A'field"/>
    <s v="Male"/>
    <x v="5"/>
    <s v="1960-12-27"/>
    <n v="64.026443439244048"/>
    <s v="Geologist III"/>
    <x v="0"/>
    <x v="1"/>
    <s v="N"/>
    <s v="Yes"/>
    <n v="6"/>
    <s v="31815 Vermont Drive"/>
    <n v="4227"/>
    <x v="0"/>
    <s v="Australia"/>
    <n v="5"/>
    <n v="0.95"/>
    <n v="1.1875"/>
    <n v="1.1875"/>
    <n v="1.1875"/>
    <n v="913"/>
    <n v="0.4993749999999999"/>
  </r>
  <r>
    <x v="859"/>
    <s v="Bamb"/>
    <s v="Female"/>
    <x v="83"/>
    <s v="1961-02-10"/>
    <n v="63.903155768011167"/>
    <s v="Help Desk Operator"/>
    <x v="8"/>
    <x v="2"/>
    <s v="N"/>
    <s v="Yes"/>
    <n v="10"/>
    <s v="5070 Division Parkway"/>
    <n v="3910"/>
    <x v="2"/>
    <s v="Australia"/>
    <n v="9"/>
    <n v="0.81"/>
    <n v="1.0125000000000002"/>
    <n v="1.2656250000000002"/>
    <n v="1.2656250000000002"/>
    <n v="913"/>
    <n v="0.4993749999999999"/>
  </r>
  <r>
    <x v="860"/>
    <s v="Gale"/>
    <s v="Male"/>
    <x v="0"/>
    <s v="1939-01-15"/>
    <n v="85.990827000887876"/>
    <m/>
    <x v="8"/>
    <x v="0"/>
    <s v="N"/>
    <s v="No"/>
    <n v="21"/>
    <s v="4 Fordem Avenue"/>
    <n v="2777"/>
    <x v="1"/>
    <s v="Australia"/>
    <n v="9"/>
    <n v="0.45"/>
    <n v="0.45"/>
    <n v="0.5625"/>
    <n v="0.47812499999999997"/>
    <n v="913"/>
    <n v="0.4993749999999999"/>
  </r>
  <r>
    <x v="861"/>
    <s v="Clissold"/>
    <s v="Female"/>
    <x v="33"/>
    <s v="1987-11-16"/>
    <n v="37.122333850202942"/>
    <s v="Developer IV"/>
    <x v="3"/>
    <x v="2"/>
    <s v="N"/>
    <s v="No"/>
    <n v="9"/>
    <s v="659 Comanche Plaza"/>
    <n v="2153"/>
    <x v="1"/>
    <s v="Australia"/>
    <n v="10"/>
    <n v="0.59"/>
    <n v="0.59"/>
    <n v="0.73749999999999993"/>
    <n v="0.73749999999999993"/>
    <n v="913"/>
    <n v="0.4993749999999999"/>
  </r>
  <r>
    <x v="862"/>
    <s v="Prene"/>
    <s v="Female"/>
    <x v="39"/>
    <s v="1979-05-16"/>
    <n v="45.631922891298835"/>
    <s v="Chemical Engineer"/>
    <x v="0"/>
    <x v="2"/>
    <s v="N"/>
    <s v="Yes"/>
    <n v="13"/>
    <s v="5 Myrtle Junction"/>
    <n v="4128"/>
    <x v="0"/>
    <s v="Australia"/>
    <n v="2"/>
    <n v="0.51"/>
    <n v="0.63749999999999996"/>
    <n v="0.63749999999999996"/>
    <n v="0.63749999999999996"/>
    <n v="913"/>
    <n v="0.4993749999999999"/>
  </r>
  <r>
    <x v="863"/>
    <s v="Willbond"/>
    <s v="Female"/>
    <x v="3"/>
    <s v="1984-05-15"/>
    <n v="40.629183165271435"/>
    <s v="Software Consultant"/>
    <x v="7"/>
    <x v="2"/>
    <s v="N"/>
    <s v="No"/>
    <n v="16"/>
    <s v="723 Grayhawk Way"/>
    <n v="3934"/>
    <x v="2"/>
    <s v="Australia"/>
    <n v="8"/>
    <n v="0.7"/>
    <n v="0.7"/>
    <n v="0.7"/>
    <n v="0.7"/>
    <n v="913"/>
    <n v="0.4993749999999999"/>
  </r>
  <r>
    <x v="864"/>
    <s v="Bointon"/>
    <s v="Female"/>
    <x v="26"/>
    <s v="1988-10-16"/>
    <n v="36.204525631024865"/>
    <s v="Nurse"/>
    <x v="6"/>
    <x v="2"/>
    <s v="N"/>
    <s v="No"/>
    <n v="3"/>
    <s v="55 Dorton Point"/>
    <n v="4154"/>
    <x v="0"/>
    <s v="Australia"/>
    <n v="9"/>
    <n v="0.46"/>
    <n v="0.46"/>
    <n v="0.57500000000000007"/>
    <n v="0.57500000000000007"/>
    <n v="913"/>
    <n v="0.4993749999999999"/>
  </r>
  <r>
    <x v="865"/>
    <s v="Gaskin"/>
    <s v="Male"/>
    <x v="24"/>
    <s v="1950-06-15"/>
    <n v="74.568909192668698"/>
    <s v="Help Desk Operator"/>
    <x v="6"/>
    <x v="2"/>
    <s v="N"/>
    <s v="No"/>
    <n v="17"/>
    <s v="9 Killdeer Circle"/>
    <n v="2643"/>
    <x v="1"/>
    <s v="Australia"/>
    <n v="2"/>
    <n v="1.08"/>
    <n v="1.08"/>
    <n v="1.08"/>
    <n v="1.08"/>
    <n v="920"/>
    <n v="0.49299999999999988"/>
  </r>
  <r>
    <x v="866"/>
    <s v="Huff"/>
    <s v="Female"/>
    <x v="28"/>
    <s v="1958-05-15"/>
    <n v="66.648361247463214"/>
    <s v="Assistant Manager"/>
    <x v="8"/>
    <x v="2"/>
    <s v="N"/>
    <s v="Yes"/>
    <n v="14"/>
    <s v="04 Miller Drive"/>
    <n v="2477"/>
    <x v="1"/>
    <s v="Australia"/>
    <n v="6"/>
    <n v="0.45"/>
    <n v="0.5625"/>
    <n v="0.5625"/>
    <n v="0.5625"/>
    <n v="921"/>
    <n v="0.49"/>
  </r>
  <r>
    <x v="867"/>
    <s v="Evetts"/>
    <s v="Female"/>
    <x v="41"/>
    <s v="1990-12-21"/>
    <n v="34.023703713216641"/>
    <s v="Pharmacist"/>
    <x v="7"/>
    <x v="0"/>
    <s v="N"/>
    <s v="No"/>
    <n v="16"/>
    <s v="64213 Miller Point"/>
    <n v="2071"/>
    <x v="1"/>
    <s v="Australia"/>
    <n v="9"/>
    <n v="1.08"/>
    <n v="1.08"/>
    <n v="1.35"/>
    <n v="1.1475"/>
    <n v="921"/>
    <n v="0.49"/>
  </r>
  <r>
    <x v="868"/>
    <s v="Cross"/>
    <s v="Male"/>
    <x v="47"/>
    <s v="1981-04-06"/>
    <n v="43.738772206367329"/>
    <s v="Teacher"/>
    <x v="1"/>
    <x v="0"/>
    <s v="N"/>
    <s v="Yes"/>
    <n v="3"/>
    <s v="24593 Jackson Parkway"/>
    <n v="2231"/>
    <x v="1"/>
    <s v="Australia"/>
    <n v="10"/>
    <n v="0.8"/>
    <n v="1"/>
    <n v="1.25"/>
    <n v="1.0625"/>
    <n v="921"/>
    <n v="0.49"/>
  </r>
  <r>
    <x v="869"/>
    <s v="Champley"/>
    <s v="Female"/>
    <x v="50"/>
    <s v="1983-11-06"/>
    <n v="41.152470836504314"/>
    <m/>
    <x v="0"/>
    <x v="2"/>
    <s v="N"/>
    <s v="No"/>
    <n v="17"/>
    <s v="9346 Lyons Point"/>
    <n v="2077"/>
    <x v="1"/>
    <s v="Australia"/>
    <n v="10"/>
    <n v="0.97"/>
    <n v="0.97"/>
    <n v="1.2124999999999999"/>
    <n v="1.2124999999999999"/>
    <n v="924"/>
    <n v="0.48875000000000002"/>
  </r>
  <r>
    <x v="870"/>
    <s v="Clemits"/>
    <s v="Female"/>
    <x v="19"/>
    <s v="1973-05-30"/>
    <n v="51.59630645294267"/>
    <s v="Senior Cost Accountant"/>
    <x v="2"/>
    <x v="0"/>
    <s v="N"/>
    <s v="Yes"/>
    <n v="15"/>
    <s v="0504 Nevada Drive"/>
    <n v="2155"/>
    <x v="1"/>
    <s v="Australia"/>
    <n v="10"/>
    <n v="0.59"/>
    <n v="0.73749999999999993"/>
    <n v="0.92187499999999989"/>
    <n v="0.78359374999999987"/>
    <n v="924"/>
    <n v="0.48875000000000002"/>
  </r>
  <r>
    <x v="871"/>
    <s v="Oller"/>
    <s v="Female"/>
    <x v="48"/>
    <s v="1959-08-20"/>
    <n v="65.382607822805682"/>
    <s v="General Manager"/>
    <x v="0"/>
    <x v="0"/>
    <s v="N"/>
    <s v="Yes"/>
    <n v="5"/>
    <s v="817 Loftsgordon Road"/>
    <n v="3029"/>
    <x v="2"/>
    <s v="Australia"/>
    <n v="4"/>
    <n v="0.41"/>
    <n v="0.51249999999999996"/>
    <n v="0.51249999999999996"/>
    <n v="0.43562499999999993"/>
    <n v="926"/>
    <n v="0.48449999999999988"/>
  </r>
  <r>
    <x v="872"/>
    <s v="Bradwell"/>
    <s v="Female"/>
    <x v="16"/>
    <s v="1957-07-03"/>
    <n v="67.514114672120755"/>
    <s v="Research Associate"/>
    <x v="0"/>
    <x v="0"/>
    <s v="N"/>
    <s v="No"/>
    <n v="20"/>
    <s v="30 Lukken Point"/>
    <n v="4159"/>
    <x v="0"/>
    <s v="Australia"/>
    <n v="9"/>
    <n v="0.66"/>
    <n v="0.66"/>
    <n v="0.82500000000000007"/>
    <n v="0.70125000000000004"/>
    <n v="926"/>
    <n v="0.48449999999999988"/>
  </r>
  <r>
    <x v="873"/>
    <s v="Dechelette"/>
    <s v="Male"/>
    <x v="46"/>
    <s v="1998-02-05"/>
    <n v="26.892196863901574"/>
    <s v="Librarian"/>
    <x v="3"/>
    <x v="2"/>
    <s v="N"/>
    <s v="No"/>
    <n v="3"/>
    <s v="4 Kingsford Trail"/>
    <n v="4051"/>
    <x v="0"/>
    <s v="Australia"/>
    <n v="4"/>
    <n v="0.53"/>
    <n v="0.53"/>
    <n v="0.53"/>
    <n v="0.53"/>
    <n v="928"/>
    <n v="0.48"/>
  </r>
  <r>
    <x v="874"/>
    <s v="Caldes"/>
    <s v="Female"/>
    <x v="27"/>
    <d v="1978-03-17T00:00:00"/>
    <n v="46.796306452942673"/>
    <s v="Senior Cost Accountant"/>
    <x v="2"/>
    <x v="2"/>
    <s v="N"/>
    <s v="Yes"/>
    <n v="13"/>
    <s v="42 3rd Plaza"/>
    <n v="2250"/>
    <x v="1"/>
    <s v="Australia"/>
    <n v="7"/>
    <n v="0.59"/>
    <n v="0.73749999999999993"/>
    <n v="0.92187499999999989"/>
    <n v="0.92187499999999989"/>
    <n v="928"/>
    <n v="0.48"/>
  </r>
  <r>
    <x v="875"/>
    <s v="Furman"/>
    <s v="Female"/>
    <x v="88"/>
    <s v="1993-08-11"/>
    <n v="31.382607822805685"/>
    <m/>
    <x v="0"/>
    <x v="1"/>
    <s v="N"/>
    <s v="Yes"/>
    <n v="13"/>
    <s v="6660 Riverside Circle"/>
    <n v="3013"/>
    <x v="2"/>
    <s v="Australia"/>
    <n v="9"/>
    <n v="0.53"/>
    <n v="0.66250000000000009"/>
    <n v="0.82812500000000011"/>
    <n v="0.82812500000000011"/>
    <n v="930"/>
    <n v="0.47812500000000002"/>
  </r>
  <r>
    <x v="876"/>
    <s v="Blenkinship"/>
    <s v="Male"/>
    <x v="18"/>
    <s v="1951-01-18"/>
    <n v="73.97438864472349"/>
    <s v="Occupational Therapist"/>
    <x v="7"/>
    <x v="0"/>
    <s v="N"/>
    <s v="Yes"/>
    <n v="21"/>
    <s v="21712 Texas Court"/>
    <n v="3429"/>
    <x v="2"/>
    <s v="Australia"/>
    <n v="5"/>
    <n v="0.56999999999999995"/>
    <n v="0.71249999999999991"/>
    <n v="0.71249999999999991"/>
    <n v="0.60562499999999986"/>
    <n v="930"/>
    <n v="0.47812500000000002"/>
  </r>
  <r>
    <x v="374"/>
    <s v="Agget"/>
    <s v="Female"/>
    <x v="53"/>
    <s v="1976-07-25"/>
    <n v="48.440142069381025"/>
    <s v="Statistician II"/>
    <x v="0"/>
    <x v="1"/>
    <s v="N"/>
    <s v="No"/>
    <n v="8"/>
    <s v="122 Marcy Park"/>
    <n v="2213"/>
    <x v="1"/>
    <s v="Australia"/>
    <n v="10"/>
    <n v="1"/>
    <n v="1"/>
    <n v="1.25"/>
    <n v="1.25"/>
    <n v="930"/>
    <n v="0.47812500000000002"/>
  </r>
  <r>
    <x v="877"/>
    <s v="Highton"/>
    <s v="Female"/>
    <x v="65"/>
    <s v="1987-09-09"/>
    <n v="37.308635220065959"/>
    <s v="Software Engineer I"/>
    <x v="6"/>
    <x v="0"/>
    <s v="N"/>
    <s v="Yes"/>
    <n v="12"/>
    <s v="293 Mendota Park"/>
    <n v="2154"/>
    <x v="1"/>
    <s v="Australia"/>
    <n v="10"/>
    <n v="0.75"/>
    <n v="0.9375"/>
    <n v="1.171875"/>
    <n v="0.99609375"/>
    <n v="930"/>
    <n v="0.47812500000000002"/>
  </r>
  <r>
    <x v="878"/>
    <s v="Scoles"/>
    <s v="Male"/>
    <x v="64"/>
    <d v="1975-01-19T00:00:00"/>
    <n v="49.955210562531711"/>
    <s v="Senior Financial Analyst"/>
    <x v="2"/>
    <x v="0"/>
    <s v="N"/>
    <s v="No"/>
    <n v="14"/>
    <s v="47 Scofield Junction"/>
    <n v="3620"/>
    <x v="2"/>
    <s v="Australia"/>
    <n v="4"/>
    <n v="0.7"/>
    <n v="0.7"/>
    <n v="0.7"/>
    <n v="0.59499999999999997"/>
    <n v="930"/>
    <n v="0.47812500000000002"/>
  </r>
  <r>
    <x v="879"/>
    <s v="Newport"/>
    <s v="Female"/>
    <x v="23"/>
    <s v="1960-08-31"/>
    <n v="64.349731110476924"/>
    <s v="Project Manager"/>
    <x v="0"/>
    <x v="0"/>
    <s v="N"/>
    <s v="No"/>
    <n v="6"/>
    <s v="9 Washington Center"/>
    <n v="3340"/>
    <x v="2"/>
    <s v="Australia"/>
    <n v="4"/>
    <n v="0.51"/>
    <n v="0.51"/>
    <n v="0.51"/>
    <n v="0.4335"/>
    <n v="930"/>
    <n v="0.47812500000000002"/>
  </r>
  <r>
    <x v="880"/>
    <s v="Brinson"/>
    <s v="Female"/>
    <x v="36"/>
    <s v="1963-08-10"/>
    <n v="61.40726535705226"/>
    <s v="Assistant Media Planner"/>
    <x v="3"/>
    <x v="0"/>
    <s v="N"/>
    <s v="Yes"/>
    <n v="17"/>
    <s v="7109 Grayhawk Avenue"/>
    <n v="3073"/>
    <x v="2"/>
    <s v="Australia"/>
    <n v="6"/>
    <n v="0.73"/>
    <n v="0.91249999999999998"/>
    <n v="0.91249999999999998"/>
    <n v="0.77562500000000001"/>
    <n v="936"/>
    <n v="0.47599999999999998"/>
  </r>
  <r>
    <x v="881"/>
    <s v="Natt"/>
    <s v="Male"/>
    <x v="83"/>
    <s v="1964-08-23"/>
    <n v="60.368909192668696"/>
    <s v="Help Desk Technician"/>
    <x v="2"/>
    <x v="2"/>
    <s v="N"/>
    <s v="Yes"/>
    <n v="8"/>
    <s v="70 Evergreen Hill"/>
    <n v="3207"/>
    <x v="2"/>
    <s v="Australia"/>
    <n v="8"/>
    <n v="0.48"/>
    <n v="0.6"/>
    <n v="0.6"/>
    <n v="0.6"/>
    <n v="937"/>
    <n v="0.47"/>
  </r>
  <r>
    <x v="882"/>
    <s v="Roberts"/>
    <s v="Female"/>
    <x v="92"/>
    <s v="1945-10-31"/>
    <n v="79.193566726915279"/>
    <s v="Paralegal"/>
    <x v="2"/>
    <x v="2"/>
    <s v="N"/>
    <s v="Yes"/>
    <n v="11"/>
    <s v="20139 Lakewood Plaza"/>
    <n v="2440"/>
    <x v="1"/>
    <s v="Australia"/>
    <n v="3"/>
    <n v="0.41"/>
    <n v="0.51249999999999996"/>
    <n v="0.51249999999999996"/>
    <n v="0.51249999999999996"/>
    <n v="937"/>
    <n v="0.47"/>
  </r>
  <r>
    <x v="883"/>
    <s v="Duchant"/>
    <s v="Female"/>
    <x v="99"/>
    <s v="1940-03-18"/>
    <n v="84.818224261161845"/>
    <s v="Legal Assistant"/>
    <x v="9"/>
    <x v="0"/>
    <s v="N"/>
    <s v="No"/>
    <n v="17"/>
    <s v="9 Memorial Road"/>
    <n v="4132"/>
    <x v="0"/>
    <s v="Australia"/>
    <n v="4"/>
    <n v="0.55000000000000004"/>
    <n v="0.55000000000000004"/>
    <n v="0.55000000000000004"/>
    <n v="0.46750000000000003"/>
    <n v="939"/>
    <n v="0.46750000000000003"/>
  </r>
  <r>
    <x v="884"/>
    <s v="Gabbitas"/>
    <s v="Male"/>
    <x v="53"/>
    <s v="1946-09-09"/>
    <n v="78.336032480339938"/>
    <s v="Staff Scientist"/>
    <x v="4"/>
    <x v="2"/>
    <s v="N"/>
    <s v="No"/>
    <n v="20"/>
    <s v="3094 Elka Place"/>
    <n v="2166"/>
    <x v="1"/>
    <s v="Australia"/>
    <n v="9"/>
    <n v="0.49"/>
    <n v="0.49"/>
    <n v="0.61250000000000004"/>
    <n v="0.61250000000000004"/>
    <n v="939"/>
    <n v="0.46750000000000003"/>
  </r>
  <r>
    <x v="885"/>
    <s v="Ricciardiello"/>
    <s v="Female"/>
    <x v="16"/>
    <d v="1974-04-30T00:00:00"/>
    <n v="50.678498233764586"/>
    <s v="Internal Auditor"/>
    <x v="2"/>
    <x v="0"/>
    <s v="N"/>
    <s v="Yes"/>
    <n v="21"/>
    <s v="31 Schurz Parkway"/>
    <n v="3181"/>
    <x v="2"/>
    <s v="Australia"/>
    <n v="8"/>
    <n v="1.06"/>
    <n v="1.3250000000000002"/>
    <n v="1.3250000000000002"/>
    <n v="1.1262500000000002"/>
    <n v="939"/>
    <n v="0.46750000000000003"/>
  </r>
  <r>
    <x v="886"/>
    <s v="Cadore"/>
    <s v="Female"/>
    <x v="23"/>
    <s v="1954-09-06"/>
    <n v="70.338772206367324"/>
    <s v="Chief Design Engineer"/>
    <x v="8"/>
    <x v="0"/>
    <s v="N"/>
    <s v="Yes"/>
    <n v="7"/>
    <s v="85894 Amoth Court"/>
    <n v="4125"/>
    <x v="0"/>
    <s v="Australia"/>
    <n v="7"/>
    <n v="0.85"/>
    <n v="1.0625"/>
    <n v="1.0625"/>
    <n v="0.90312499999999996"/>
    <n v="939"/>
    <n v="0.46750000000000003"/>
  </r>
  <r>
    <x v="887"/>
    <s v="Hast"/>
    <s v="Female"/>
    <x v="95"/>
    <s v="1971-04-26"/>
    <n v="53.692196863901572"/>
    <s v="Food Chemist"/>
    <x v="7"/>
    <x v="1"/>
    <s v="N"/>
    <s v="Yes"/>
    <n v="8"/>
    <s v="955 Burning Wood Way"/>
    <n v="2478"/>
    <x v="1"/>
    <s v="Australia"/>
    <n v="3"/>
    <n v="0.93"/>
    <n v="1.1625000000000001"/>
    <n v="1.1625000000000001"/>
    <n v="1.1625000000000001"/>
    <n v="939"/>
    <n v="0.46750000000000003"/>
  </r>
  <r>
    <x v="888"/>
    <s v="Messenger"/>
    <s v="Male"/>
    <x v="77"/>
    <d v="1974-05-28T00:00:00"/>
    <n v="50.601785904997463"/>
    <s v="Software Test Engineer I"/>
    <x v="4"/>
    <x v="0"/>
    <s v="N"/>
    <s v="No"/>
    <n v="8"/>
    <s v="27 Crownhardt Center"/>
    <n v="3934"/>
    <x v="2"/>
    <s v="Australia"/>
    <n v="10"/>
    <n v="0.63"/>
    <n v="0.63"/>
    <n v="0.78749999999999998"/>
    <n v="0.66937499999999994"/>
    <n v="944"/>
    <n v="0.46"/>
  </r>
  <r>
    <x v="889"/>
    <s v="Constantinou"/>
    <s v="Male"/>
    <x v="63"/>
    <s v="1992-08-09"/>
    <n v="32.388087274860482"/>
    <s v="Analog Circuit Design manager"/>
    <x v="1"/>
    <x v="0"/>
    <s v="N"/>
    <s v="No"/>
    <n v="5"/>
    <s v="41002 Loomis Park"/>
    <n v="2010"/>
    <x v="1"/>
    <s v="Australia"/>
    <n v="9"/>
    <n v="0.4"/>
    <n v="0.4"/>
    <n v="0.5"/>
    <n v="0.42499999999999999"/>
    <n v="944"/>
    <n v="0.46"/>
  </r>
  <r>
    <x v="890"/>
    <s v="Rolfe"/>
    <s v="Female"/>
    <x v="95"/>
    <s v="1941-08-19"/>
    <n v="83.396306452942667"/>
    <s v="Sales Representative"/>
    <x v="4"/>
    <x v="2"/>
    <s v="N"/>
    <s v="No"/>
    <n v="8"/>
    <s v="10 Cottonwood Point"/>
    <n v="2530"/>
    <x v="1"/>
    <s v="Australia"/>
    <n v="7"/>
    <n v="0.8"/>
    <n v="0.8"/>
    <n v="0.8"/>
    <n v="0.8"/>
    <n v="944"/>
    <n v="0.46"/>
  </r>
  <r>
    <x v="891"/>
    <s v="Oddboy"/>
    <s v="Female"/>
    <x v="21"/>
    <s v="1988-08-22"/>
    <n v="36.35521056253171"/>
    <s v="Software Engineer III"/>
    <x v="0"/>
    <x v="2"/>
    <s v="N"/>
    <s v="Yes"/>
    <n v="4"/>
    <s v="2115 Maryland Alley"/>
    <n v="2320"/>
    <x v="1"/>
    <s v="Australia"/>
    <n v="9"/>
    <n v="0.99"/>
    <n v="1.2375"/>
    <n v="1.546875"/>
    <n v="1.546875"/>
    <n v="947"/>
    <n v="0.45900000000000002"/>
  </r>
  <r>
    <x v="892"/>
    <s v="Patinkin"/>
    <s v="Female"/>
    <x v="90"/>
    <s v="1992-03-26"/>
    <n v="32.760690014586508"/>
    <s v="Account Executive"/>
    <x v="7"/>
    <x v="0"/>
    <s v="N"/>
    <s v="No"/>
    <n v="17"/>
    <s v="6 Milwaukee Hill"/>
    <n v="3015"/>
    <x v="2"/>
    <s v="Australia"/>
    <n v="4"/>
    <n v="0.51"/>
    <n v="0.51"/>
    <n v="0.51"/>
    <n v="0.4335"/>
    <n v="948"/>
    <n v="0.45687499999999998"/>
  </r>
  <r>
    <x v="893"/>
    <s v="Ivanchikov"/>
    <s v="Male"/>
    <x v="74"/>
    <s v="1994-02-10"/>
    <n v="30.881237959791985"/>
    <s v="Help Desk Operator"/>
    <x v="0"/>
    <x v="2"/>
    <s v="N"/>
    <s v="Yes"/>
    <n v="11"/>
    <s v="6792 Kropf Hill"/>
    <n v="2049"/>
    <x v="1"/>
    <s v="Australia"/>
    <n v="11"/>
    <n v="0.52"/>
    <n v="0.65"/>
    <n v="0.8125"/>
    <n v="0.8125"/>
    <n v="948"/>
    <n v="0.45687499999999998"/>
  </r>
  <r>
    <x v="894"/>
    <s v="Pammenter"/>
    <s v="Male"/>
    <x v="6"/>
    <s v="1983-06-26"/>
    <n v="41.516854398148148"/>
    <s v="Teacher"/>
    <x v="7"/>
    <x v="2"/>
    <s v="N"/>
    <s v="No"/>
    <n v="2"/>
    <s v="37 Mesta Road"/>
    <n v="3198"/>
    <x v="2"/>
    <s v="Australia"/>
    <n v="8"/>
    <n v="1.01"/>
    <n v="1.01"/>
    <n v="1.01"/>
    <n v="1.01"/>
    <n v="948"/>
    <n v="0.45687499999999998"/>
  </r>
  <r>
    <x v="477"/>
    <s v="Abelevitz"/>
    <s v="Female"/>
    <x v="22"/>
    <s v="1976-11-25"/>
    <n v="48.103155768011163"/>
    <s v="Operator"/>
    <x v="8"/>
    <x v="0"/>
    <s v="N"/>
    <s v="No"/>
    <n v="3"/>
    <s v="85340 Hovde Way"/>
    <n v="3153"/>
    <x v="2"/>
    <s v="Australia"/>
    <n v="7"/>
    <n v="0.48"/>
    <n v="0.48"/>
    <n v="0.48"/>
    <n v="0.40799999999999997"/>
    <n v="951"/>
    <n v="0.45050000000000001"/>
  </r>
  <r>
    <x v="268"/>
    <s v="Bangs"/>
    <s v="Male"/>
    <x v="88"/>
    <s v="1966-03-03"/>
    <n v="58.842881795408424"/>
    <s v="Environmental Specialist"/>
    <x v="5"/>
    <x v="0"/>
    <s v="N"/>
    <s v="Yes"/>
    <n v="6"/>
    <s v="02643 Moose Court"/>
    <n v="4500"/>
    <x v="0"/>
    <s v="Australia"/>
    <n v="7"/>
    <n v="1.08"/>
    <n v="1.35"/>
    <n v="1.35"/>
    <n v="1.1475"/>
    <n v="951"/>
    <n v="0.45050000000000001"/>
  </r>
  <r>
    <x v="895"/>
    <m/>
    <s v="Female"/>
    <x v="6"/>
    <s v="1977-12-08"/>
    <n v="47.067539329654998"/>
    <m/>
    <x v="2"/>
    <x v="0"/>
    <s v="N"/>
    <s v="No"/>
    <n v="6"/>
    <s v="59252 Maryland Drive"/>
    <n v="3500"/>
    <x v="2"/>
    <s v="Australia"/>
    <n v="3"/>
    <n v="0.44"/>
    <n v="0.44"/>
    <n v="0.44"/>
    <n v="0.374"/>
    <n v="951"/>
    <n v="0.45050000000000001"/>
  </r>
  <r>
    <x v="896"/>
    <s v="Cokly"/>
    <s v="Female"/>
    <x v="7"/>
    <s v="1962-09-17"/>
    <n v="62.303155768011166"/>
    <m/>
    <x v="0"/>
    <x v="0"/>
    <s v="N"/>
    <s v="Yes"/>
    <n v="15"/>
    <s v="2886 Buena Vista Terrace"/>
    <n v="2038"/>
    <x v="1"/>
    <s v="Australia"/>
    <n v="11"/>
    <n v="0.68"/>
    <n v="0.85000000000000009"/>
    <n v="1.0625"/>
    <n v="0.90312499999999996"/>
    <n v="954"/>
    <n v="0.45"/>
  </r>
  <r>
    <x v="897"/>
    <s v="Jereatt"/>
    <s v="Female"/>
    <x v="39"/>
    <s v="1994-11-28"/>
    <n v="30.083977685819384"/>
    <s v="Payment Adjustment Coordinator"/>
    <x v="8"/>
    <x v="2"/>
    <s v="N"/>
    <s v="No"/>
    <n v="13"/>
    <s v="58770 Monterey Plaza"/>
    <n v="2122"/>
    <x v="1"/>
    <s v="Australia"/>
    <n v="12"/>
    <n v="1.08"/>
    <n v="1.08"/>
    <n v="1.35"/>
    <n v="1.35"/>
    <n v="954"/>
    <n v="0.45"/>
  </r>
  <r>
    <x v="898"/>
    <s v="Bourget"/>
    <s v="Male"/>
    <x v="42"/>
    <s v="1969-04-29"/>
    <n v="55.683977685819386"/>
    <s v="Geologist I"/>
    <x v="2"/>
    <x v="0"/>
    <s v="N"/>
    <s v="Yes"/>
    <n v="6"/>
    <s v="2941 Loftsgordon Hill"/>
    <n v="3337"/>
    <x v="2"/>
    <s v="Australia"/>
    <n v="7"/>
    <n v="1.07"/>
    <n v="1.3375000000000001"/>
    <n v="1.3375000000000001"/>
    <n v="1.1368750000000001"/>
    <n v="956"/>
    <n v="0.44624999999999998"/>
  </r>
  <r>
    <x v="899"/>
    <s v="Naptin"/>
    <s v="Female"/>
    <x v="41"/>
    <s v="1995-08-13"/>
    <n v="29.377128370750889"/>
    <s v="Operator"/>
    <x v="4"/>
    <x v="0"/>
    <s v="N"/>
    <s v="Yes"/>
    <n v="15"/>
    <s v="345 Fieldstone Park"/>
    <n v="2121"/>
    <x v="1"/>
    <s v="Australia"/>
    <n v="11"/>
    <n v="0.96"/>
    <n v="1.2"/>
    <n v="1.5"/>
    <n v="1.2749999999999999"/>
    <n v="956"/>
    <n v="0.44624999999999998"/>
  </r>
  <r>
    <x v="900"/>
    <s v="Gaskall"/>
    <s v="Female"/>
    <x v="17"/>
    <s v="1964-02-01"/>
    <n v="60.927813302257739"/>
    <s v="VP Quality Control"/>
    <x v="8"/>
    <x v="0"/>
    <s v="N"/>
    <s v="Yes"/>
    <n v="9"/>
    <s v="251 Pierstorff Alley"/>
    <n v="4170"/>
    <x v="0"/>
    <s v="Australia"/>
    <n v="9"/>
    <n v="0.9"/>
    <n v="1.125"/>
    <n v="1.40625"/>
    <n v="1.1953125"/>
    <n v="956"/>
    <n v="0.44624999999999998"/>
  </r>
  <r>
    <x v="901"/>
    <s v="Andrassy"/>
    <s v="Female"/>
    <x v="24"/>
    <s v="1998-10-14"/>
    <n v="26.204525631024861"/>
    <s v="Web Designer II"/>
    <x v="4"/>
    <x v="0"/>
    <s v="N"/>
    <s v="No"/>
    <n v="7"/>
    <s v="220 Cody Alley"/>
    <n v="3075"/>
    <x v="2"/>
    <s v="Australia"/>
    <n v="8"/>
    <n v="1.05"/>
    <n v="1.05"/>
    <n v="1.05"/>
    <n v="0.89249999999999996"/>
    <n v="956"/>
    <n v="0.44624999999999998"/>
  </r>
  <r>
    <x v="902"/>
    <s v="Dibdall"/>
    <s v="Female"/>
    <x v="29"/>
    <s v="1967-01-03"/>
    <n v="58.004525631024862"/>
    <s v="Programmer III"/>
    <x v="8"/>
    <x v="0"/>
    <s v="N"/>
    <s v="No"/>
    <n v="4"/>
    <s v="34 Bunting Pass"/>
    <n v="3048"/>
    <x v="2"/>
    <s v="Australia"/>
    <n v="4"/>
    <n v="1.05"/>
    <n v="1.05"/>
    <n v="1.05"/>
    <n v="0.89249999999999996"/>
    <n v="960"/>
    <n v="0.442"/>
  </r>
  <r>
    <x v="903"/>
    <s v="Dunstall"/>
    <s v="Female"/>
    <x v="54"/>
    <s v="1975-07-30"/>
    <n v="49.429183165271439"/>
    <s v="Accountant III"/>
    <x v="2"/>
    <x v="0"/>
    <s v="N"/>
    <s v="No"/>
    <n v="10"/>
    <s v="99 Park Meadow Hill"/>
    <n v="2570"/>
    <x v="1"/>
    <s v="Australia"/>
    <n v="9"/>
    <n v="0.69"/>
    <n v="0.69"/>
    <n v="0.86249999999999993"/>
    <n v="0.73312499999999992"/>
    <n v="960"/>
    <n v="0.442"/>
  </r>
  <r>
    <x v="904"/>
    <s v="Adamou"/>
    <s v="Male"/>
    <x v="56"/>
    <s v="1987-01-15"/>
    <n v="37.957950288559111"/>
    <s v="Recruiting Manager"/>
    <x v="7"/>
    <x v="0"/>
    <s v="N"/>
    <s v="No"/>
    <n v="11"/>
    <s v="4 Bluestem Pass"/>
    <n v="3564"/>
    <x v="2"/>
    <s v="Australia"/>
    <n v="3"/>
    <n v="0.55000000000000004"/>
    <n v="0.55000000000000004"/>
    <n v="0.55000000000000004"/>
    <n v="0.46750000000000003"/>
    <n v="960"/>
    <n v="0.442"/>
  </r>
  <r>
    <x v="905"/>
    <s v="Spratling"/>
    <s v="Male"/>
    <x v="52"/>
    <s v="1969-01-05"/>
    <n v="55.996306452942669"/>
    <s v="Associate Professor"/>
    <x v="1"/>
    <x v="1"/>
    <s v="N"/>
    <s v="Yes"/>
    <n v="7"/>
    <s v="078 Erie Point"/>
    <n v="2760"/>
    <x v="1"/>
    <s v="Australia"/>
    <n v="10"/>
    <n v="0.63"/>
    <n v="0.78749999999999998"/>
    <n v="0.984375"/>
    <n v="0.984375"/>
    <n v="963"/>
    <n v="0.44"/>
  </r>
  <r>
    <x v="906"/>
    <s v="Ogilby"/>
    <s v="Female"/>
    <x v="62"/>
    <s v="1980-12-19"/>
    <n v="44.034662617326234"/>
    <s v="Research Assistant III"/>
    <x v="0"/>
    <x v="0"/>
    <s v="N"/>
    <s v="Yes"/>
    <n v="13"/>
    <s v="6 Hansons Crossing"/>
    <n v="4123"/>
    <x v="0"/>
    <s v="Australia"/>
    <n v="6"/>
    <n v="0.82"/>
    <n v="1.0249999999999999"/>
    <n v="1.0249999999999999"/>
    <n v="0.87124999999999986"/>
    <n v="963"/>
    <n v="0.44"/>
  </r>
  <r>
    <x v="907"/>
    <s v="Seldner"/>
    <s v="Female"/>
    <x v="75"/>
    <s v="1975-02-25"/>
    <n v="49.853840699518017"/>
    <s v="Human Resources Manager"/>
    <x v="7"/>
    <x v="0"/>
    <s v="N"/>
    <s v="Yes"/>
    <n v="15"/>
    <s v="8 Saint Paul Junction"/>
    <n v="2066"/>
    <x v="1"/>
    <s v="Australia"/>
    <n v="10"/>
    <n v="0.65"/>
    <n v="0.8125"/>
    <n v="1.015625"/>
    <n v="0.86328125"/>
    <n v="963"/>
    <n v="0.44"/>
  </r>
  <r>
    <x v="908"/>
    <s v="Pickaver"/>
    <s v="Male"/>
    <x v="86"/>
    <s v="1994-06-25"/>
    <n v="30.511374946093355"/>
    <s v="Product Engineer"/>
    <x v="6"/>
    <x v="1"/>
    <s v="N"/>
    <s v="No"/>
    <n v="1"/>
    <s v="14067 Armistice Plaza"/>
    <n v="2770"/>
    <x v="1"/>
    <s v="Australia"/>
    <n v="8"/>
    <n v="0.52"/>
    <n v="0.52"/>
    <n v="0.52"/>
    <n v="0.52"/>
    <n v="963"/>
    <n v="0.44"/>
  </r>
  <r>
    <x v="909"/>
    <s v="Broschek"/>
    <s v="Female"/>
    <x v="80"/>
    <s v="1963-08-25"/>
    <n v="61.366169466958397"/>
    <s v="Geological Engineer"/>
    <x v="0"/>
    <x v="0"/>
    <s v="N"/>
    <s v="No"/>
    <n v="18"/>
    <s v="8491 Pennsylvania Crossing"/>
    <n v="4035"/>
    <x v="0"/>
    <s v="Australia"/>
    <n v="6"/>
    <n v="0.43"/>
    <n v="0.43"/>
    <n v="0.43"/>
    <n v="0.36549999999999999"/>
    <n v="967"/>
    <n v="0.43562499999999987"/>
  </r>
  <r>
    <x v="910"/>
    <s v="Bisseker"/>
    <s v="Female"/>
    <x v="7"/>
    <s v="1960-08-10"/>
    <n v="64.407265357052253"/>
    <s v="Civil Engineer"/>
    <x v="0"/>
    <x v="2"/>
    <s v="N"/>
    <s v="No"/>
    <n v="14"/>
    <s v="59208 Barnett Avenue"/>
    <n v="2104"/>
    <x v="1"/>
    <s v="Australia"/>
    <n v="12"/>
    <n v="0.64"/>
    <n v="0.64"/>
    <n v="0.8"/>
    <n v="0.8"/>
    <n v="967"/>
    <n v="0.43562499999999987"/>
  </r>
  <r>
    <x v="911"/>
    <s v="Babcock"/>
    <s v="Male"/>
    <x v="12"/>
    <s v="1986-01-17"/>
    <n v="38.952470836504318"/>
    <s v="Dental Hygienist"/>
    <x v="7"/>
    <x v="2"/>
    <s v="N"/>
    <s v="Yes"/>
    <n v="15"/>
    <s v="36 Killdeer Crossing"/>
    <n v="2705"/>
    <x v="1"/>
    <s v="Australia"/>
    <n v="1"/>
    <n v="1"/>
    <n v="1.25"/>
    <n v="1.25"/>
    <n v="1.25"/>
    <n v="967"/>
    <n v="0.43562499999999987"/>
  </r>
  <r>
    <x v="912"/>
    <s v="Gludor"/>
    <s v="Male"/>
    <x v="72"/>
    <s v="1951-04-30"/>
    <n v="73.694936589928972"/>
    <s v="Electrical Engineer"/>
    <x v="0"/>
    <x v="2"/>
    <s v="N"/>
    <s v="Yes"/>
    <n v="15"/>
    <s v="305 Sloan Junction"/>
    <n v="2168"/>
    <x v="1"/>
    <s v="Australia"/>
    <n v="8"/>
    <n v="0.56000000000000005"/>
    <n v="0.70000000000000007"/>
    <n v="0.70000000000000007"/>
    <n v="0.70000000000000007"/>
    <n v="967"/>
    <n v="0.43562499999999987"/>
  </r>
  <r>
    <x v="913"/>
    <s v="Finan"/>
    <s v="Female"/>
    <x v="65"/>
    <s v="1967-08-23"/>
    <n v="57.368909192668696"/>
    <s v="Nurse"/>
    <x v="1"/>
    <x v="1"/>
    <s v="N"/>
    <s v="Yes"/>
    <n v="4"/>
    <s v="88 Shopko Way"/>
    <n v="2034"/>
    <x v="1"/>
    <s v="Australia"/>
    <n v="9"/>
    <n v="0.44"/>
    <n v="0.55000000000000004"/>
    <n v="0.6875"/>
    <n v="0.6875"/>
    <n v="967"/>
    <n v="0.43562499999999987"/>
  </r>
  <r>
    <x v="914"/>
    <s v="Tavinor"/>
    <s v="Female"/>
    <x v="98"/>
    <s v="1999-03-04"/>
    <n v="25.818224261161848"/>
    <m/>
    <x v="8"/>
    <x v="1"/>
    <s v="N"/>
    <s v="No"/>
    <n v="10"/>
    <s v="7 Mallory Lane"/>
    <n v="3064"/>
    <x v="2"/>
    <s v="Australia"/>
    <n v="6"/>
    <n v="0.6"/>
    <n v="0.6"/>
    <n v="0.6"/>
    <n v="0.6"/>
    <n v="972"/>
    <n v="0.43"/>
  </r>
  <r>
    <x v="915"/>
    <s v="Budden"/>
    <s v="Male"/>
    <x v="52"/>
    <s v="1998-06-03"/>
    <n v="26.568909192668698"/>
    <m/>
    <x v="7"/>
    <x v="0"/>
    <s v="N"/>
    <s v="Yes"/>
    <n v="11"/>
    <s v="79907 Randy Center"/>
    <n v="2192"/>
    <x v="1"/>
    <s v="Australia"/>
    <n v="10"/>
    <n v="1.1000000000000001"/>
    <n v="1.375"/>
    <n v="1.71875"/>
    <n v="1.4609375"/>
    <n v="972"/>
    <n v="0.43"/>
  </r>
  <r>
    <x v="916"/>
    <s v="Patshull"/>
    <s v="Female"/>
    <x v="70"/>
    <s v="1966-01-02"/>
    <n v="59.007265357052262"/>
    <s v="Senior Quality Engineer"/>
    <x v="4"/>
    <x v="0"/>
    <s v="N"/>
    <s v="Yes"/>
    <n v="13"/>
    <s v="446 High Crossing Way"/>
    <n v="4165"/>
    <x v="0"/>
    <s v="Australia"/>
    <n v="5"/>
    <n v="0.47"/>
    <n v="0.58749999999999991"/>
    <n v="0.58749999999999991"/>
    <n v="0.4993749999999999"/>
    <n v="974"/>
    <n v="0.42499999999999999"/>
  </r>
  <r>
    <x v="917"/>
    <s v="Outridge"/>
    <s v="Female"/>
    <x v="99"/>
    <s v="2001-01-24"/>
    <n v="23.922333850202946"/>
    <s v="Structural Engineer"/>
    <x v="2"/>
    <x v="1"/>
    <s v="N"/>
    <s v="Yes"/>
    <n v="10"/>
    <s v="1530 Columbus Lane"/>
    <n v="3186"/>
    <x v="2"/>
    <s v="Australia"/>
    <n v="12"/>
    <n v="0.77"/>
    <n v="0.96250000000000002"/>
    <n v="1.203125"/>
    <n v="1.203125"/>
    <n v="974"/>
    <n v="0.42499999999999999"/>
  </r>
  <r>
    <x v="918"/>
    <s v="Bodega"/>
    <s v="Male"/>
    <x v="95"/>
    <s v="1968-06-12"/>
    <n v="56.563429740613905"/>
    <s v="Recruiter"/>
    <x v="8"/>
    <x v="1"/>
    <s v="N"/>
    <s v="Yes"/>
    <n v="17"/>
    <s v="669 Declaration Street"/>
    <n v="3810"/>
    <x v="2"/>
    <s v="Australia"/>
    <n v="6"/>
    <n v="0.91"/>
    <n v="1.1375"/>
    <n v="1.1375"/>
    <n v="1.1375"/>
    <n v="974"/>
    <n v="0.42499999999999999"/>
  </r>
  <r>
    <x v="919"/>
    <s v="Pilipets"/>
    <s v="Male"/>
    <x v="56"/>
    <s v="1967-05-06"/>
    <n v="57.667539329972094"/>
    <s v="Environmental Tech"/>
    <x v="7"/>
    <x v="0"/>
    <s v="N"/>
    <s v="Yes"/>
    <n v="5"/>
    <s v="9 Ruskin Way"/>
    <n v="3228"/>
    <x v="2"/>
    <s v="Australia"/>
    <n v="9"/>
    <n v="0.42"/>
    <n v="0.52500000000000002"/>
    <n v="0.65625"/>
    <n v="0.55781249999999993"/>
    <n v="977"/>
    <n v="0.42"/>
  </r>
  <r>
    <x v="920"/>
    <s v="Domnick"/>
    <s v="Female"/>
    <x v="66"/>
    <s v="1938-12-10"/>
    <n v="86.089457137874177"/>
    <s v="Structural Analysis Engineer"/>
    <x v="5"/>
    <x v="0"/>
    <s v="N"/>
    <s v="No"/>
    <n v="9"/>
    <s v="8 Burning Wood Junction"/>
    <n v="2232"/>
    <x v="1"/>
    <s v="Australia"/>
    <n v="10"/>
    <n v="0.65"/>
    <n v="0.65"/>
    <n v="0.8125"/>
    <n v="0.69062499999999993"/>
    <n v="977"/>
    <n v="0.42"/>
  </r>
  <r>
    <x v="921"/>
    <s v="Swanson"/>
    <s v="Male"/>
    <x v="99"/>
    <s v="1977-02-12"/>
    <n v="47.886717411846782"/>
    <s v="Web Designer II"/>
    <x v="9"/>
    <x v="0"/>
    <s v="N"/>
    <s v="Yes"/>
    <n v="13"/>
    <s v="5 Melvin Park"/>
    <n v="3810"/>
    <x v="2"/>
    <s v="Australia"/>
    <n v="5"/>
    <n v="0.56000000000000005"/>
    <n v="0.70000000000000007"/>
    <n v="0.70000000000000007"/>
    <n v="0.59500000000000008"/>
    <n v="979"/>
    <n v="0.41649999999999998"/>
  </r>
  <r>
    <x v="922"/>
    <s v="Marginson"/>
    <s v="Male"/>
    <x v="61"/>
    <s v="1986-06-27"/>
    <n v="38.511374946093355"/>
    <s v="Environmental Tech"/>
    <x v="9"/>
    <x v="0"/>
    <s v="N"/>
    <s v="Yes"/>
    <n v="9"/>
    <s v="21316 Ohio Place"/>
    <n v="2121"/>
    <x v="1"/>
    <s v="Australia"/>
    <n v="12"/>
    <n v="0.77"/>
    <n v="0.96250000000000002"/>
    <n v="1.203125"/>
    <n v="1.02265625"/>
    <n v="979"/>
    <n v="0.41649999999999998"/>
  </r>
  <r>
    <x v="145"/>
    <s v="Anshell"/>
    <s v="Female"/>
    <x v="26"/>
    <s v="1992-04-08"/>
    <n v="32.725073576230344"/>
    <s v="Mechanical Systems Engineer"/>
    <x v="8"/>
    <x v="0"/>
    <s v="N"/>
    <s v="Yes"/>
    <n v="3"/>
    <s v="93 Sutherland Terrace"/>
    <n v="2560"/>
    <x v="1"/>
    <s v="Australia"/>
    <n v="8"/>
    <n v="0.93"/>
    <n v="1.1625000000000001"/>
    <n v="1.1625000000000001"/>
    <n v="0.98812500000000003"/>
    <n v="979"/>
    <n v="0.41649999999999998"/>
  </r>
  <r>
    <x v="923"/>
    <s v="Shorrock"/>
    <s v="Female"/>
    <x v="17"/>
    <s v="1951-08-23"/>
    <n v="73.379868096778281"/>
    <s v="Senior Quality Engineer"/>
    <x v="2"/>
    <x v="1"/>
    <s v="N"/>
    <s v="Yes"/>
    <n v="22"/>
    <s v="1560 Grim Avenue"/>
    <n v="4720"/>
    <x v="0"/>
    <s v="Australia"/>
    <n v="1"/>
    <n v="0.81"/>
    <n v="1.0125000000000002"/>
    <n v="1.2656250000000002"/>
    <n v="1.2656250000000002"/>
    <n v="979"/>
    <n v="0.41649999999999998"/>
  </r>
  <r>
    <x v="924"/>
    <s v="Carass"/>
    <s v="Male"/>
    <x v="28"/>
    <s v="1956-06-25"/>
    <n v="68.536032480339927"/>
    <s v="Sales Associate"/>
    <x v="1"/>
    <x v="0"/>
    <s v="N"/>
    <s v="No"/>
    <n v="8"/>
    <s v="1 Quincy Road"/>
    <n v="2565"/>
    <x v="1"/>
    <s v="Australia"/>
    <n v="5"/>
    <n v="0.42"/>
    <n v="0.42"/>
    <n v="0.42"/>
    <n v="0.35699999999999998"/>
    <n v="983"/>
    <n v="0.41"/>
  </r>
  <r>
    <x v="925"/>
    <s v="Munns"/>
    <s v="Female"/>
    <x v="23"/>
    <s v="1951-09-17"/>
    <n v="73.311374946093352"/>
    <s v="Quality Control Specialist"/>
    <x v="8"/>
    <x v="0"/>
    <s v="N"/>
    <s v="No"/>
    <n v="21"/>
    <s v="607 Memorial Avenue"/>
    <n v="2074"/>
    <x v="1"/>
    <s v="Australia"/>
    <n v="11"/>
    <n v="0.4"/>
    <n v="0.4"/>
    <n v="0.5"/>
    <n v="0.42499999999999999"/>
    <n v="983"/>
    <n v="0.41"/>
  </r>
  <r>
    <x v="926"/>
    <s v="Dallosso"/>
    <s v="U"/>
    <x v="52"/>
    <m/>
    <n v="125.05932015157281"/>
    <s v="Desktop Support Technician"/>
    <x v="5"/>
    <x v="1"/>
    <s v="N"/>
    <s v="Yes"/>
    <n v="0"/>
    <s v="9594 Badeau Street"/>
    <n v="2050"/>
    <x v="1"/>
    <s v="Australia"/>
    <n v="10"/>
    <n v="0.49"/>
    <n v="0.61250000000000004"/>
    <n v="0.765625"/>
    <n v="0.765625"/>
    <n v="985"/>
    <n v="0.40799999999999997"/>
  </r>
  <r>
    <x v="927"/>
    <s v="Fudge"/>
    <s v="Female"/>
    <x v="17"/>
    <s v="1987-09-21"/>
    <n v="37.275758507737194"/>
    <s v="Research Nurse"/>
    <x v="7"/>
    <x v="0"/>
    <s v="N"/>
    <s v="No"/>
    <n v="15"/>
    <s v="9460 Monument Park"/>
    <n v="3277"/>
    <x v="2"/>
    <s v="Australia"/>
    <n v="4"/>
    <n v="0.45"/>
    <n v="0.45"/>
    <n v="0.5625"/>
    <n v="0.47812499999999997"/>
    <n v="985"/>
    <n v="0.40799999999999997"/>
  </r>
  <r>
    <x v="928"/>
    <s v="Ballay"/>
    <s v="Male"/>
    <x v="92"/>
    <s v="1959-09-18"/>
    <n v="65.303155768011166"/>
    <s v="Web Developer I"/>
    <x v="5"/>
    <x v="0"/>
    <s v="N"/>
    <s v="Yes"/>
    <n v="7"/>
    <s v="72 Village Terrace"/>
    <n v="2250"/>
    <x v="1"/>
    <s v="Australia"/>
    <n v="8"/>
    <n v="0.92"/>
    <n v="1.1500000000000001"/>
    <n v="1.1500000000000001"/>
    <n v="0.97750000000000004"/>
    <n v="987"/>
    <n v="0.4"/>
  </r>
  <r>
    <x v="929"/>
    <s v="Prewer"/>
    <s v="Female"/>
    <x v="21"/>
    <s v="1997-10-23"/>
    <n v="27.179868096778286"/>
    <s v="Geologist I"/>
    <x v="7"/>
    <x v="0"/>
    <s v="N"/>
    <s v="No"/>
    <n v="15"/>
    <s v="694 Coolidge Center"/>
    <n v="2620"/>
    <x v="1"/>
    <s v="Australia"/>
    <n v="7"/>
    <n v="0.53"/>
    <n v="0.53"/>
    <n v="0.53"/>
    <n v="0.45050000000000001"/>
    <n v="988"/>
    <n v="0.39950000000000002"/>
  </r>
  <r>
    <x v="930"/>
    <s v="Pegg"/>
    <s v="Female"/>
    <x v="3"/>
    <s v="1943-03-15"/>
    <n v="81.826443439244045"/>
    <s v="Quality Control Specialist"/>
    <x v="0"/>
    <x v="0"/>
    <s v="N"/>
    <s v="Yes"/>
    <n v="11"/>
    <s v="31854 Anniversary Terrace"/>
    <n v="2322"/>
    <x v="1"/>
    <s v="Australia"/>
    <n v="7"/>
    <n v="1.08"/>
    <n v="1.35"/>
    <n v="1.35"/>
    <n v="1.1475"/>
    <n v="988"/>
    <n v="0.39950000000000002"/>
  </r>
  <r>
    <x v="931"/>
    <s v="Pawelski"/>
    <s v="Female"/>
    <x v="17"/>
    <s v="1945-07-26"/>
    <n v="79.459320151572811"/>
    <m/>
    <x v="0"/>
    <x v="2"/>
    <s v="N"/>
    <s v="Yes"/>
    <n v="11"/>
    <s v="125 Manufacturers Parkway"/>
    <n v="2193"/>
    <x v="1"/>
    <s v="Australia"/>
    <n v="8"/>
    <n v="0.87"/>
    <n v="1.0874999999999999"/>
    <n v="1.359375"/>
    <n v="1.359375"/>
    <n v="988"/>
    <n v="0.39950000000000002"/>
  </r>
  <r>
    <x v="932"/>
    <s v="Bagshawe"/>
    <s v="Female"/>
    <x v="12"/>
    <s v="1954-05-14"/>
    <n v="70.653840699518014"/>
    <s v="Help Desk Operator"/>
    <x v="1"/>
    <x v="0"/>
    <s v="N"/>
    <s v="Yes"/>
    <n v="9"/>
    <s v="260 Briar Crest Drive"/>
    <n v="4209"/>
    <x v="0"/>
    <s v="Australia"/>
    <n v="6"/>
    <n v="0.87"/>
    <n v="1.0874999999999999"/>
    <n v="1.0874999999999999"/>
    <n v="0.92437499999999995"/>
    <n v="988"/>
    <n v="0.39950000000000002"/>
  </r>
  <r>
    <x v="933"/>
    <s v="Jachtym"/>
    <s v="Male"/>
    <x v="41"/>
    <s v="1974-05-15"/>
    <n v="50.637402343353628"/>
    <s v="Automation Specialist I"/>
    <x v="0"/>
    <x v="0"/>
    <s v="N"/>
    <s v="Yes"/>
    <n v="15"/>
    <s v="56 Moland Crossing"/>
    <n v="3356"/>
    <x v="2"/>
    <s v="Australia"/>
    <n v="3"/>
    <n v="0.95"/>
    <n v="1.1875"/>
    <n v="1.1875"/>
    <n v="1.0093749999999999"/>
    <n v="988"/>
    <n v="0.39950000000000002"/>
  </r>
  <r>
    <x v="654"/>
    <s v="Laundon"/>
    <s v="Female"/>
    <x v="14"/>
    <s v="1973-12-18"/>
    <n v="51.042881795408427"/>
    <s v="Assistant Media Planner"/>
    <x v="3"/>
    <x v="0"/>
    <s v="N"/>
    <s v="Yes"/>
    <n v="8"/>
    <s v="1 Shelley Pass"/>
    <n v="4118"/>
    <x v="0"/>
    <s v="Australia"/>
    <n v="3"/>
    <n v="0.67"/>
    <n v="0.83750000000000002"/>
    <n v="0.83750000000000002"/>
    <n v="0.71187500000000004"/>
    <n v="993"/>
    <n v="0.39100000000000001"/>
  </r>
  <r>
    <x v="934"/>
    <s v="Etheridge"/>
    <s v="Male"/>
    <x v="13"/>
    <s v="1959-07-13"/>
    <n v="65.486717411846783"/>
    <s v="Compensation Analyst"/>
    <x v="2"/>
    <x v="0"/>
    <s v="N"/>
    <s v="Yes"/>
    <n v="6"/>
    <s v="0535 Jay Point"/>
    <n v="2422"/>
    <x v="1"/>
    <s v="Australia"/>
    <n v="4"/>
    <n v="0.57999999999999996"/>
    <n v="0.72499999999999998"/>
    <n v="0.72499999999999998"/>
    <n v="0.61624999999999996"/>
    <n v="994"/>
    <n v="0.38250000000000001"/>
  </r>
  <r>
    <x v="935"/>
    <s v="Fishburn"/>
    <s v="Female"/>
    <x v="56"/>
    <s v="1990-07-02"/>
    <n v="34.494936589928969"/>
    <s v="Office Assistant IV"/>
    <x v="4"/>
    <x v="0"/>
    <s v="N"/>
    <s v="No"/>
    <n v="3"/>
    <s v="6 Caliangt Way"/>
    <n v="3079"/>
    <x v="2"/>
    <s v="Australia"/>
    <n v="12"/>
    <n v="0.57999999999999996"/>
    <n v="0.57999999999999996"/>
    <n v="0.72499999999999998"/>
    <n v="0.61624999999999996"/>
    <n v="994"/>
    <n v="0.38250000000000001"/>
  </r>
  <r>
    <x v="667"/>
    <s v="Romanetti"/>
    <s v="Male"/>
    <x v="12"/>
    <s v="1959-10-07"/>
    <n v="65.251100973490622"/>
    <s v="Paralegal"/>
    <x v="2"/>
    <x v="1"/>
    <s v="N"/>
    <s v="No"/>
    <n v="9"/>
    <s v="2 Sloan Way"/>
    <n v="2200"/>
    <x v="1"/>
    <s v="Australia"/>
    <n v="7"/>
    <n v="1.03"/>
    <n v="1.03"/>
    <n v="1.03"/>
    <n v="1.03"/>
    <n v="996"/>
    <n v="0.374"/>
  </r>
  <r>
    <x v="936"/>
    <s v="Wortley"/>
    <s v="Male"/>
    <x v="50"/>
    <s v="2001-10-17"/>
    <n v="23.193566726915275"/>
    <s v="Senior Sales Associate"/>
    <x v="7"/>
    <x v="0"/>
    <s v="N"/>
    <s v="No"/>
    <n v="6"/>
    <s v="04 Union Crossing"/>
    <n v="2196"/>
    <x v="1"/>
    <s v="Australia"/>
    <n v="10"/>
    <n v="0.6"/>
    <n v="0.6"/>
    <n v="0.75"/>
    <n v="0.63749999999999996"/>
    <n v="997"/>
    <n v="0.35699999999999998"/>
  </r>
  <r>
    <x v="937"/>
    <s v="Temby"/>
    <s v="Female"/>
    <x v="93"/>
    <s v="1954-10-05"/>
    <n v="70.259320151572808"/>
    <s v="Budget/Accounting Analyst IV"/>
    <x v="2"/>
    <x v="1"/>
    <s v="N"/>
    <s v="Yes"/>
    <n v="15"/>
    <s v="33475 Fair Oaks Junction"/>
    <n v="4702"/>
    <x v="0"/>
    <s v="Australia"/>
    <n v="2"/>
    <n v="0.56000000000000005"/>
    <n v="0.70000000000000007"/>
    <n v="0.70000000000000007"/>
    <n v="0.70000000000000007"/>
    <n v="997"/>
    <n v="0.35699999999999998"/>
  </r>
  <r>
    <x v="938"/>
    <s v="Cubbini"/>
    <s v="Male"/>
    <x v="65"/>
    <s v="1952-12-17"/>
    <n v="72.059320151572805"/>
    <s v="Financial Advisor"/>
    <x v="2"/>
    <x v="0"/>
    <s v="N"/>
    <s v="Yes"/>
    <n v="19"/>
    <s v="57666 Victoria Way"/>
    <n v="4215"/>
    <x v="0"/>
    <s v="Australia"/>
    <n v="2"/>
    <n v="0.78"/>
    <n v="0.97500000000000009"/>
    <n v="0.97500000000000009"/>
    <n v="0.8287500000000001"/>
    <n v="997"/>
    <n v="0.35699999999999998"/>
  </r>
  <r>
    <x v="939"/>
    <s v="Duffill"/>
    <s v="Male"/>
    <x v="66"/>
    <s v="1955-10-02"/>
    <n v="69.267539329654994"/>
    <s v="Staff Accountant IV"/>
    <x v="1"/>
    <x v="0"/>
    <s v="N"/>
    <s v="Yes"/>
    <n v="14"/>
    <s v="21875 Grover Drive"/>
    <n v="2010"/>
    <x v="1"/>
    <s v="Australia"/>
    <n v="9"/>
    <n v="0.87"/>
    <n v="1.0874999999999999"/>
    <n v="1.359375"/>
    <n v="1.15546875"/>
    <n v="1000"/>
    <n v="0.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BF6D4-B21C-414D-B71F-D88E53CAEF3E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L8" firstHeaderRow="1" firstDataRow="2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11">
        <item x="9"/>
        <item x="3"/>
        <item x="2"/>
        <item x="7"/>
        <item x="5"/>
        <item x="0"/>
        <item x="8"/>
        <item x="1"/>
        <item x="4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7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first_name" fld="0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E4CEF0-416C-46A6-A1B8-3D656EED5A12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5" firstHeaderRow="1" firstDataRow="1" firstDataCol="1"/>
  <pivotFields count="23">
    <pivotField dataField="1" showAll="0">
      <items count="941">
        <item x="208"/>
        <item x="225"/>
        <item x="168"/>
        <item x="466"/>
        <item x="766"/>
        <item x="709"/>
        <item x="493"/>
        <item x="836"/>
        <item x="901"/>
        <item x="230"/>
        <item x="585"/>
        <item x="147"/>
        <item x="364"/>
        <item x="704"/>
        <item x="323"/>
        <item x="546"/>
        <item x="582"/>
        <item x="192"/>
        <item x="201"/>
        <item x="618"/>
        <item x="303"/>
        <item x="319"/>
        <item x="857"/>
        <item x="916"/>
        <item x="371"/>
        <item x="120"/>
        <item x="471"/>
        <item x="301"/>
        <item x="197"/>
        <item x="803"/>
        <item x="260"/>
        <item x="352"/>
        <item x="190"/>
        <item x="370"/>
        <item x="322"/>
        <item x="387"/>
        <item x="670"/>
        <item x="169"/>
        <item x="512"/>
        <item x="752"/>
        <item x="918"/>
        <item x="160"/>
        <item x="496"/>
        <item x="725"/>
        <item x="608"/>
        <item x="650"/>
        <item x="848"/>
        <item x="92"/>
        <item x="787"/>
        <item x="433"/>
        <item x="293"/>
        <item x="886"/>
        <item x="523"/>
        <item x="580"/>
        <item x="624"/>
        <item x="754"/>
        <item x="577"/>
        <item x="476"/>
        <item x="837"/>
        <item x="262"/>
        <item x="39"/>
        <item x="506"/>
        <item x="151"/>
        <item x="2"/>
        <item x="596"/>
        <item x="416"/>
        <item x="107"/>
        <item x="469"/>
        <item x="35"/>
        <item x="660"/>
        <item x="300"/>
        <item x="921"/>
        <item x="359"/>
        <item x="119"/>
        <item x="735"/>
        <item x="863"/>
        <item x="309"/>
        <item x="599"/>
        <item x="925"/>
        <item x="355"/>
        <item x="917"/>
        <item x="129"/>
        <item x="616"/>
        <item x="645"/>
        <item x="824"/>
        <item x="504"/>
        <item x="128"/>
        <item x="259"/>
        <item x="539"/>
        <item x="9"/>
        <item x="266"/>
        <item x="388"/>
        <item x="679"/>
        <item x="274"/>
        <item x="776"/>
        <item x="542"/>
        <item x="904"/>
        <item x="899"/>
        <item x="98"/>
        <item x="203"/>
        <item x="555"/>
        <item x="148"/>
        <item x="672"/>
        <item x="924"/>
        <item x="71"/>
        <item x="334"/>
        <item x="529"/>
        <item x="920"/>
        <item x="470"/>
        <item x="290"/>
        <item x="154"/>
        <item x="280"/>
        <item x="28"/>
        <item x="902"/>
        <item x="459"/>
        <item x="553"/>
        <item x="257"/>
        <item x="769"/>
        <item x="24"/>
        <item x="681"/>
        <item x="638"/>
        <item x="789"/>
        <item x="56"/>
        <item x="31"/>
        <item x="830"/>
        <item x="185"/>
        <item x="774"/>
        <item x="856"/>
        <item x="44"/>
        <item x="933"/>
        <item x="347"/>
        <item x="299"/>
        <item x="758"/>
        <item x="431"/>
        <item x="936"/>
        <item x="708"/>
        <item x="534"/>
        <item x="578"/>
        <item x="714"/>
        <item x="739"/>
        <item x="684"/>
        <item x="771"/>
        <item x="214"/>
        <item x="242"/>
        <item x="895"/>
        <item x="483"/>
        <item x="447"/>
        <item x="623"/>
        <item x="747"/>
        <item x="460"/>
        <item x="378"/>
        <item x="339"/>
        <item x="838"/>
        <item x="750"/>
        <item x="321"/>
        <item x="804"/>
        <item x="793"/>
        <item x="662"/>
        <item x="723"/>
        <item x="310"/>
        <item x="634"/>
        <item x="453"/>
        <item x="697"/>
        <item x="249"/>
        <item x="333"/>
        <item x="435"/>
        <item x="576"/>
        <item x="78"/>
        <item x="196"/>
        <item x="537"/>
        <item x="550"/>
        <item x="753"/>
        <item x="408"/>
        <item x="0"/>
        <item x="631"/>
        <item x="535"/>
        <item x="146"/>
        <item x="891"/>
        <item x="887"/>
        <item x="275"/>
        <item x="337"/>
        <item x="909"/>
        <item x="358"/>
        <item x="311"/>
        <item x="817"/>
        <item x="520"/>
        <item x="429"/>
        <item x="885"/>
        <item x="473"/>
        <item x="27"/>
        <item x="819"/>
        <item x="265"/>
        <item x="482"/>
        <item x="481"/>
        <item x="354"/>
        <item x="639"/>
        <item x="884"/>
        <item x="41"/>
        <item x="194"/>
        <item x="178"/>
        <item x="928"/>
        <item x="853"/>
        <item x="531"/>
        <item x="557"/>
        <item x="748"/>
        <item x="507"/>
        <item x="43"/>
        <item x="202"/>
        <item x="422"/>
        <item x="811"/>
        <item x="64"/>
        <item x="778"/>
        <item x="270"/>
        <item x="356"/>
        <item x="149"/>
        <item x="511"/>
        <item x="703"/>
        <item x="227"/>
        <item x="713"/>
        <item x="757"/>
        <item x="625"/>
        <item x="806"/>
        <item x="137"/>
        <item x="922"/>
        <item x="935"/>
        <item x="111"/>
        <item x="536"/>
        <item x="653"/>
        <item x="763"/>
        <item x="472"/>
        <item x="443"/>
        <item x="282"/>
        <item x="558"/>
        <item x="656"/>
        <item x="229"/>
        <item x="317"/>
        <item x="591"/>
        <item x="343"/>
        <item x="252"/>
        <item x="383"/>
        <item x="612"/>
        <item x="566"/>
        <item x="400"/>
        <item x="850"/>
        <item x="150"/>
        <item x="174"/>
        <item x="278"/>
        <item x="875"/>
        <item x="938"/>
        <item x="335"/>
        <item x="600"/>
        <item x="287"/>
        <item x="731"/>
        <item x="393"/>
        <item x="113"/>
        <item x="858"/>
        <item x="272"/>
        <item x="905"/>
        <item x="406"/>
        <item x="821"/>
        <item x="521"/>
        <item x="179"/>
        <item x="781"/>
        <item x="764"/>
        <item x="676"/>
        <item x="65"/>
        <item x="440"/>
        <item x="854"/>
        <item x="5"/>
        <item x="8"/>
        <item x="15"/>
        <item x="872"/>
        <item x="518"/>
        <item x="391"/>
        <item x="26"/>
        <item x="251"/>
        <item x="728"/>
        <item x="746"/>
        <item x="328"/>
        <item x="338"/>
        <item x="892"/>
        <item x="269"/>
        <item x="812"/>
        <item x="188"/>
        <item x="744"/>
        <item x="474"/>
        <item x="782"/>
        <item x="243"/>
        <item x="915"/>
        <item x="501"/>
        <item x="124"/>
        <item x="730"/>
        <item x="165"/>
        <item x="296"/>
        <item x="495"/>
        <item x="668"/>
        <item x="163"/>
        <item x="198"/>
        <item x="446"/>
        <item x="325"/>
        <item x="191"/>
        <item x="755"/>
        <item x="702"/>
        <item x="548"/>
        <item x="919"/>
        <item x="633"/>
        <item x="386"/>
        <item x="82"/>
        <item x="405"/>
        <item x="565"/>
        <item x="880"/>
        <item x="182"/>
        <item x="99"/>
        <item x="912"/>
        <item x="255"/>
        <item x="594"/>
        <item x="842"/>
        <item x="694"/>
        <item x="377"/>
        <item x="36"/>
        <item x="236"/>
        <item x="130"/>
        <item x="745"/>
        <item x="244"/>
        <item x="873"/>
        <item x="152"/>
        <item x="667"/>
        <item x="245"/>
        <item x="742"/>
        <item x="461"/>
        <item x="560"/>
        <item x="717"/>
        <item x="103"/>
        <item x="162"/>
        <item x="588"/>
        <item x="109"/>
        <item x="868"/>
        <item x="189"/>
        <item x="751"/>
        <item x="401"/>
        <item x="420"/>
        <item x="711"/>
        <item x="114"/>
        <item x="488"/>
        <item x="502"/>
        <item x="914"/>
        <item x="532"/>
        <item x="369"/>
        <item x="48"/>
        <item x="341"/>
        <item x="390"/>
        <item x="83"/>
        <item x="661"/>
        <item x="38"/>
        <item x="579"/>
        <item x="430"/>
        <item x="21"/>
        <item x="490"/>
        <item x="458"/>
        <item x="292"/>
        <item x="484"/>
        <item x="127"/>
        <item x="465"/>
        <item x="575"/>
        <item x="357"/>
        <item x="261"/>
        <item x="801"/>
        <item x="283"/>
        <item x="376"/>
        <item x="574"/>
        <item x="701"/>
        <item x="101"/>
        <item x="790"/>
        <item x="216"/>
        <item x="45"/>
        <item x="424"/>
        <item x="629"/>
        <item x="360"/>
        <item x="345"/>
        <item x="427"/>
        <item x="712"/>
        <item x="683"/>
        <item x="143"/>
        <item x="77"/>
        <item x="698"/>
        <item x="199"/>
        <item x="621"/>
        <item x="226"/>
        <item x="141"/>
        <item x="418"/>
        <item x="442"/>
        <item x="516"/>
        <item x="218"/>
        <item x="104"/>
        <item x="52"/>
        <item x="411"/>
        <item x="798"/>
        <item x="68"/>
        <item x="306"/>
        <item x="722"/>
        <item x="318"/>
        <item x="688"/>
        <item x="685"/>
        <item x="693"/>
        <item x="100"/>
        <item x="382"/>
        <item x="888"/>
        <item x="551"/>
        <item x="181"/>
        <item x="235"/>
        <item x="367"/>
        <item x="658"/>
        <item x="407"/>
        <item x="75"/>
        <item x="327"/>
        <item x="222"/>
        <item x="807"/>
        <item x="843"/>
        <item x="845"/>
        <item x="50"/>
        <item x="439"/>
        <item x="777"/>
        <item x="221"/>
        <item x="513"/>
        <item x="859"/>
        <item x="398"/>
        <item x="315"/>
        <item x="464"/>
        <item x="215"/>
        <item x="344"/>
        <item x="678"/>
        <item x="176"/>
        <item x="363"/>
        <item x="861"/>
        <item x="491"/>
        <item x="908"/>
        <item x="462"/>
        <item x="614"/>
        <item x="456"/>
        <item x="911"/>
        <item x="497"/>
        <item x="375"/>
        <item x="140"/>
        <item x="622"/>
        <item x="510"/>
        <item x="749"/>
        <item x="883"/>
        <item x="515"/>
        <item x="533"/>
        <item x="682"/>
        <item x="569"/>
        <item x="105"/>
        <item x="583"/>
        <item x="492"/>
        <item x="907"/>
        <item x="727"/>
        <item x="785"/>
        <item x="204"/>
        <item x="61"/>
        <item x="95"/>
        <item x="205"/>
        <item x="677"/>
        <item x="829"/>
        <item x="932"/>
        <item x="116"/>
        <item x="556"/>
        <item x="517"/>
        <item x="665"/>
        <item x="514"/>
        <item x="882"/>
        <item x="874"/>
        <item x="410"/>
        <item x="47"/>
        <item x="494"/>
        <item x="423"/>
        <item x="509"/>
        <item x="110"/>
        <item x="664"/>
        <item x="831"/>
        <item x="559"/>
        <item x="166"/>
        <item x="726"/>
        <item x="307"/>
        <item x="862"/>
        <item x="399"/>
        <item x="254"/>
        <item x="87"/>
        <item x="62"/>
        <item x="538"/>
        <item x="642"/>
        <item x="97"/>
        <item x="19"/>
        <item x="840"/>
        <item x="547"/>
        <item x="816"/>
        <item x="802"/>
        <item x="609"/>
        <item x="241"/>
        <item x="871"/>
        <item x="79"/>
        <item x="434"/>
        <item x="489"/>
        <item x="525"/>
        <item x="346"/>
        <item x="604"/>
        <item x="772"/>
        <item x="864"/>
        <item x="652"/>
        <item x="841"/>
        <item x="931"/>
        <item x="733"/>
        <item x="593"/>
        <item x="467"/>
        <item x="353"/>
        <item x="177"/>
        <item x="289"/>
        <item x="72"/>
        <item x="564"/>
        <item x="487"/>
        <item x="689"/>
        <item x="186"/>
        <item x="380"/>
        <item x="394"/>
        <item x="414"/>
        <item x="212"/>
        <item x="552"/>
        <item x="485"/>
        <item x="814"/>
        <item x="417"/>
        <item x="374"/>
        <item x="279"/>
        <item x="444"/>
        <item x="217"/>
        <item x="240"/>
        <item x="572"/>
        <item x="691"/>
        <item x="331"/>
        <item x="133"/>
        <item x="573"/>
        <item x="686"/>
        <item x="264"/>
        <item x="232"/>
        <item x="860"/>
        <item x="927"/>
        <item x="522"/>
        <item x="438"/>
        <item x="395"/>
        <item x="54"/>
        <item x="250"/>
        <item x="800"/>
        <item x="392"/>
        <item x="718"/>
        <item x="603"/>
        <item x="592"/>
        <item x="450"/>
        <item x="923"/>
        <item x="195"/>
        <item x="783"/>
        <item x="835"/>
        <item x="234"/>
        <item x="562"/>
        <item x="570"/>
        <item x="93"/>
        <item x="870"/>
        <item x="477"/>
        <item x="635"/>
        <item x="329"/>
        <item x="297"/>
        <item x="366"/>
        <item x="630"/>
        <item x="602"/>
        <item x="644"/>
        <item x="828"/>
        <item x="791"/>
        <item x="63"/>
        <item x="302"/>
        <item x="929"/>
        <item x="172"/>
        <item x="60"/>
        <item x="822"/>
        <item x="760"/>
        <item x="468"/>
        <item x="336"/>
        <item x="3"/>
        <item x="587"/>
        <item x="445"/>
        <item x="519"/>
        <item x="90"/>
        <item x="123"/>
        <item x="384"/>
        <item x="897"/>
        <item x="666"/>
        <item x="448"/>
        <item x="106"/>
        <item x="74"/>
        <item x="499"/>
        <item x="615"/>
        <item x="595"/>
        <item x="396"/>
        <item x="34"/>
        <item x="135"/>
        <item x="253"/>
        <item x="690"/>
        <item x="14"/>
        <item x="775"/>
        <item x="298"/>
        <item x="671"/>
        <item x="16"/>
        <item x="441"/>
        <item x="627"/>
        <item x="224"/>
        <item x="823"/>
        <item x="589"/>
        <item x="415"/>
        <item x="571"/>
        <item x="233"/>
        <item x="795"/>
        <item x="597"/>
        <item x="809"/>
        <item x="55"/>
        <item x="878"/>
        <item x="57"/>
        <item x="86"/>
        <item x="432"/>
        <item x="805"/>
        <item x="651"/>
        <item x="187"/>
        <item x="183"/>
        <item x="913"/>
        <item x="581"/>
        <item x="898"/>
        <item x="716"/>
        <item x="729"/>
        <item x="428"/>
        <item x="13"/>
        <item x="4"/>
        <item x="937"/>
        <item x="794"/>
        <item x="607"/>
        <item x="799"/>
        <item x="112"/>
        <item x="108"/>
        <item x="696"/>
        <item x="894"/>
        <item x="207"/>
        <item x="33"/>
        <item x="706"/>
        <item x="486"/>
        <item x="675"/>
        <item x="37"/>
        <item x="452"/>
        <item x="906"/>
        <item x="788"/>
        <item x="527"/>
        <item x="879"/>
        <item x="1"/>
        <item x="284"/>
        <item x="351"/>
        <item x="342"/>
        <item x="139"/>
        <item x="818"/>
        <item x="646"/>
        <item x="144"/>
        <item x="611"/>
        <item x="680"/>
        <item x="7"/>
        <item x="590"/>
        <item x="304"/>
        <item x="42"/>
        <item x="586"/>
        <item x="159"/>
        <item x="792"/>
        <item x="508"/>
        <item x="584"/>
        <item x="544"/>
        <item x="332"/>
        <item x="324"/>
        <item x="528"/>
        <item x="849"/>
        <item x="637"/>
        <item x="770"/>
        <item x="896"/>
        <item x="94"/>
        <item x="561"/>
        <item x="893"/>
        <item x="385"/>
        <item x="451"/>
        <item x="138"/>
        <item x="59"/>
        <item x="132"/>
        <item x="53"/>
        <item x="18"/>
        <item x="876"/>
        <item x="12"/>
        <item x="852"/>
        <item x="541"/>
        <item x="175"/>
        <item x="412"/>
        <item x="626"/>
        <item x="601"/>
        <item x="88"/>
        <item x="545"/>
        <item x="762"/>
        <item x="389"/>
        <item x="22"/>
        <item x="413"/>
        <item x="349"/>
        <item x="381"/>
        <item x="134"/>
        <item x="540"/>
        <item x="372"/>
        <item x="847"/>
        <item x="737"/>
        <item x="286"/>
        <item x="475"/>
        <item x="314"/>
        <item x="171"/>
        <item x="659"/>
        <item x="91"/>
        <item x="827"/>
        <item x="926"/>
        <item x="313"/>
        <item x="846"/>
        <item x="122"/>
        <item x="505"/>
        <item x="719"/>
        <item x="268"/>
        <item x="707"/>
        <item x="610"/>
        <item x="85"/>
        <item x="808"/>
        <item x="373"/>
        <item x="786"/>
        <item x="865"/>
        <item x="404"/>
        <item x="815"/>
        <item x="180"/>
        <item x="263"/>
        <item x="741"/>
        <item x="833"/>
        <item x="767"/>
        <item x="820"/>
        <item x="273"/>
        <item x="563"/>
        <item x="125"/>
        <item x="184"/>
        <item x="365"/>
        <item x="167"/>
        <item x="530"/>
        <item x="813"/>
        <item x="738"/>
        <item x="606"/>
        <item x="881"/>
        <item x="779"/>
        <item x="480"/>
        <item x="654"/>
        <item x="102"/>
        <item x="900"/>
        <item x="29"/>
        <item x="844"/>
        <item x="126"/>
        <item x="705"/>
        <item x="765"/>
        <item x="237"/>
        <item x="164"/>
        <item x="211"/>
        <item x="158"/>
        <item x="308"/>
        <item x="568"/>
        <item x="657"/>
        <item x="10"/>
        <item x="117"/>
        <item x="425"/>
        <item x="421"/>
        <item x="825"/>
        <item x="773"/>
        <item x="669"/>
        <item x="231"/>
        <item x="115"/>
        <item x="238"/>
        <item x="478"/>
        <item x="797"/>
        <item x="213"/>
        <item x="156"/>
        <item x="200"/>
        <item x="756"/>
        <item x="66"/>
        <item x="647"/>
        <item x="851"/>
        <item x="25"/>
        <item x="362"/>
        <item x="768"/>
        <item x="67"/>
        <item x="867"/>
        <item x="291"/>
        <item x="6"/>
        <item x="368"/>
        <item x="402"/>
        <item x="526"/>
        <item x="340"/>
        <item x="170"/>
        <item x="305"/>
        <item x="84"/>
        <item x="649"/>
        <item x="674"/>
        <item x="247"/>
        <item x="210"/>
        <item x="256"/>
        <item x="890"/>
        <item x="832"/>
        <item x="248"/>
        <item x="131"/>
        <item x="30"/>
        <item x="855"/>
        <item x="161"/>
        <item x="839"/>
        <item x="46"/>
        <item x="866"/>
        <item x="288"/>
        <item x="605"/>
        <item x="554"/>
        <item x="136"/>
        <item x="403"/>
        <item x="70"/>
        <item x="277"/>
        <item x="759"/>
        <item x="648"/>
        <item x="641"/>
        <item x="89"/>
        <item x="455"/>
        <item x="810"/>
        <item x="889"/>
        <item x="721"/>
        <item x="724"/>
        <item x="699"/>
        <item x="619"/>
        <item x="419"/>
        <item x="153"/>
        <item x="761"/>
        <item x="500"/>
        <item x="239"/>
        <item x="687"/>
        <item x="903"/>
        <item x="732"/>
        <item x="316"/>
        <item x="436"/>
        <item x="715"/>
        <item x="628"/>
        <item x="877"/>
        <item x="479"/>
        <item x="80"/>
        <item x="246"/>
        <item x="409"/>
        <item x="32"/>
        <item x="939"/>
        <item x="96"/>
        <item x="23"/>
        <item x="209"/>
        <item x="281"/>
        <item x="379"/>
        <item x="348"/>
        <item x="397"/>
        <item x="206"/>
        <item x="173"/>
        <item x="51"/>
        <item x="636"/>
        <item x="20"/>
        <item x="121"/>
        <item x="157"/>
        <item x="784"/>
        <item x="598"/>
        <item x="524"/>
        <item x="155"/>
        <item x="663"/>
        <item x="49"/>
        <item x="267"/>
        <item x="736"/>
        <item x="426"/>
        <item x="449"/>
        <item x="826"/>
        <item x="910"/>
        <item x="271"/>
        <item x="463"/>
        <item x="294"/>
        <item x="219"/>
        <item x="76"/>
        <item x="780"/>
        <item x="700"/>
        <item x="457"/>
        <item x="454"/>
        <item x="350"/>
        <item x="437"/>
        <item x="710"/>
        <item x="620"/>
        <item x="145"/>
        <item x="81"/>
        <item x="276"/>
        <item x="743"/>
        <item x="118"/>
        <item x="193"/>
        <item x="40"/>
        <item x="543"/>
        <item x="326"/>
        <item x="285"/>
        <item x="228"/>
        <item x="69"/>
        <item x="330"/>
        <item x="930"/>
        <item x="220"/>
        <item x="934"/>
        <item x="142"/>
        <item x="613"/>
        <item x="11"/>
        <item x="361"/>
        <item x="58"/>
        <item x="673"/>
        <item x="796"/>
        <item x="549"/>
        <item x="655"/>
        <item x="869"/>
        <item x="740"/>
        <item x="17"/>
        <item x="617"/>
        <item x="503"/>
        <item x="640"/>
        <item x="643"/>
        <item x="223"/>
        <item x="567"/>
        <item x="632"/>
        <item x="73"/>
        <item x="692"/>
        <item x="720"/>
        <item x="734"/>
        <item x="498"/>
        <item x="312"/>
        <item x="834"/>
        <item x="695"/>
        <item x="320"/>
        <item x="295"/>
        <item x="2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first_name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6AA1B-0F9F-4E64-9C1A-8BB6B2A6EFD7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roperty_valuation" fld="16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B26F6-8F9D-4FB4-ABAC-24F1D4C3EB64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4" firstHeaderRow="1" firstDataRow="1" firstDataCol="1"/>
  <pivotFields count="23">
    <pivotField showAll="0"/>
    <pivotField showAll="0"/>
    <pivotField showAll="0"/>
    <pivotField axis="axisRow" showAll="0">
      <items count="101">
        <item x="54"/>
        <item x="69"/>
        <item x="19"/>
        <item x="72"/>
        <item x="81"/>
        <item x="23"/>
        <item x="80"/>
        <item x="89"/>
        <item x="59"/>
        <item x="58"/>
        <item x="2"/>
        <item x="20"/>
        <item x="42"/>
        <item x="74"/>
        <item x="39"/>
        <item x="56"/>
        <item x="83"/>
        <item x="93"/>
        <item x="64"/>
        <item x="25"/>
        <item x="96"/>
        <item x="67"/>
        <item x="50"/>
        <item x="6"/>
        <item x="35"/>
        <item x="62"/>
        <item x="22"/>
        <item x="31"/>
        <item x="78"/>
        <item x="38"/>
        <item x="65"/>
        <item x="49"/>
        <item x="14"/>
        <item x="86"/>
        <item x="4"/>
        <item x="90"/>
        <item x="55"/>
        <item x="70"/>
        <item x="13"/>
        <item x="5"/>
        <item x="82"/>
        <item x="92"/>
        <item x="75"/>
        <item x="98"/>
        <item x="21"/>
        <item x="28"/>
        <item x="91"/>
        <item x="48"/>
        <item x="11"/>
        <item x="60"/>
        <item x="8"/>
        <item x="47"/>
        <item x="37"/>
        <item x="57"/>
        <item x="51"/>
        <item x="43"/>
        <item x="66"/>
        <item x="71"/>
        <item x="33"/>
        <item x="41"/>
        <item x="12"/>
        <item x="16"/>
        <item x="29"/>
        <item x="95"/>
        <item x="3"/>
        <item x="18"/>
        <item x="73"/>
        <item x="88"/>
        <item x="87"/>
        <item x="1"/>
        <item x="30"/>
        <item x="26"/>
        <item x="9"/>
        <item x="34"/>
        <item x="7"/>
        <item x="46"/>
        <item x="32"/>
        <item x="99"/>
        <item x="24"/>
        <item x="36"/>
        <item x="97"/>
        <item x="94"/>
        <item x="52"/>
        <item x="17"/>
        <item x="27"/>
        <item x="40"/>
        <item x="0"/>
        <item x="45"/>
        <item x="15"/>
        <item x="76"/>
        <item x="77"/>
        <item x="63"/>
        <item x="79"/>
        <item x="61"/>
        <item x="10"/>
        <item x="68"/>
        <item x="84"/>
        <item x="44"/>
        <item x="53"/>
        <item x="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Value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E6BE1-68EA-470C-AE6A-F4B868831946}" name="Table2" displayName="Table2" ref="A1:W1001" totalsRowShown="0" headerRowDxfId="27" dataDxfId="25" headerRowBorderDxfId="26" tableBorderDxfId="24" totalsRowBorderDxfId="23">
  <autoFilter ref="A1:W1001" xr:uid="{00000000-0001-0000-0200-000000000000}">
    <filterColumn colId="6">
      <customFilters>
        <customFilter operator="notEqual" val=" "/>
      </customFilters>
    </filterColumn>
  </autoFilter>
  <tableColumns count="23">
    <tableColumn id="1" xr3:uid="{74143F56-C872-415C-98C7-B4E2CE223E14}" name="first_name" dataDxfId="22"/>
    <tableColumn id="2" xr3:uid="{39098AE6-4D60-41DA-8279-6E49B564D2CE}" name="last_name" dataDxfId="21"/>
    <tableColumn id="3" xr3:uid="{046EB7A1-2F11-47F1-B751-DE8D61E2C71B}" name="gender" dataDxfId="20"/>
    <tableColumn id="4" xr3:uid="{30B60077-E686-4935-9747-74E2C95F22F2}" name="past_3_years_bike_related_purchases" dataDxfId="19"/>
    <tableColumn id="5" xr3:uid="{6D8846E5-3202-42CC-B791-D9FC9F6E1EBB}" name="DOB" dataDxfId="18"/>
    <tableColumn id="25" xr3:uid="{6C41E326-2646-43E6-BFF4-1C8F233CB3CD}" name="Average" dataDxfId="17">
      <calculatedColumnFormula>((NOW()-Table2[[#This Row],[DOB]])/365)</calculatedColumnFormula>
    </tableColumn>
    <tableColumn id="6" xr3:uid="{A5E8ACD8-CF04-42E4-96C2-9C61BB3D38B1}" name="job_title" dataDxfId="16"/>
    <tableColumn id="7" xr3:uid="{56DC2B62-D041-4A8B-B9E7-9AA12D41AB07}" name="job_industry_category" dataDxfId="15"/>
    <tableColumn id="8" xr3:uid="{8656522C-A688-4C5C-BF76-D8E04B75DCC6}" name="wealth_segment" dataDxfId="14"/>
    <tableColumn id="9" xr3:uid="{7FCB34D1-7AF9-49CB-9BAC-3FB0F83088E4}" name="deceased_indicator" dataDxfId="13"/>
    <tableColumn id="10" xr3:uid="{D6C15B3D-9534-43EB-A09E-7B6AB8710321}" name="owns_car" dataDxfId="12"/>
    <tableColumn id="11" xr3:uid="{4015725A-2B44-419B-97BA-ABD0BD594D50}" name="tenure" dataDxfId="11"/>
    <tableColumn id="12" xr3:uid="{B16A8D66-584A-4DB2-9189-1B3FBBFBC24A}" name="address" dataDxfId="10"/>
    <tableColumn id="13" xr3:uid="{091E5B6D-6A0C-4619-8603-84F1066B0552}" name="postcode" dataDxfId="9"/>
    <tableColumn id="14" xr3:uid="{98980A63-A46F-4E49-A0B8-290B368E320A}" name="state" dataDxfId="8"/>
    <tableColumn id="15" xr3:uid="{8052E901-04A4-4EC3-817E-745861501D92}" name="country" dataDxfId="7"/>
    <tableColumn id="16" xr3:uid="{58BB86B5-F3E3-4B69-88C9-70151A9BCBB8}" name="property_valuation" dataDxfId="6"/>
    <tableColumn id="17" xr3:uid="{4D75A73E-DE25-4EE2-93D5-AD035341D1F2}" name="Column1" dataDxfId="5">
      <calculatedColumnFormula>RANDBETWEEN(40,110)/100</calculatedColumnFormula>
    </tableColumn>
    <tableColumn id="18" xr3:uid="{98CA7999-1096-4207-9C80-BCB8AD27B720}" name="Column2" dataDxfId="4">
      <calculatedColumnFormula>R2*(IF(K2="Yes",1.25,1))</calculatedColumnFormula>
    </tableColumn>
    <tableColumn id="19" xr3:uid="{4D2F2A54-F83E-4574-B2FC-97574984BC37}" name="Column3" dataDxfId="3">
      <calculatedColumnFormula>S2*(IF(OR(VALUE(Q2)&gt;8,VALUE(D2)&gt;80),1.25,1))</calculatedColumnFormula>
    </tableColumn>
    <tableColumn id="20" xr3:uid="{03B2364E-DFC6-4374-BE3E-4C51DACC7CAF}" name="Column4" dataDxfId="2">
      <calculatedColumnFormula>T2*(IF(I2="Mass Customer",0.85,1))</calculatedColumnFormula>
    </tableColumn>
    <tableColumn id="21" xr3:uid="{223D538B-ECDB-4EBD-AE09-395AF3C13257}" name="Rank" dataDxfId="1"/>
    <tableColumn id="22" xr3:uid="{8A2DD5AB-E60C-42D6-B317-946B87458234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E56-0F92-431A-84B1-3AE1FE0789BA}">
  <dimension ref="A3:L8"/>
  <sheetViews>
    <sheetView workbookViewId="0">
      <selection activeCell="T17" sqref="T17"/>
    </sheetView>
  </sheetViews>
  <sheetFormatPr defaultRowHeight="12.75" x14ac:dyDescent="0.2"/>
  <cols>
    <col min="1" max="1" width="16.7109375" bestFit="1" customWidth="1"/>
    <col min="2" max="2" width="14.5703125" bestFit="1" customWidth="1"/>
    <col min="3" max="3" width="12.42578125" bestFit="1" customWidth="1"/>
    <col min="4" max="4" width="14.7109375" bestFit="1" customWidth="1"/>
    <col min="5" max="5" width="6.28515625" bestFit="1" customWidth="1"/>
    <col min="6" max="6" width="3" bestFit="1" customWidth="1"/>
    <col min="7" max="7" width="12.42578125" bestFit="1" customWidth="1"/>
    <col min="8" max="8" width="4" bestFit="1" customWidth="1"/>
    <col min="9" max="9" width="7.85546875" bestFit="1" customWidth="1"/>
    <col min="10" max="10" width="5.5703125" bestFit="1" customWidth="1"/>
    <col min="11" max="11" width="17.42578125" bestFit="1" customWidth="1"/>
    <col min="12" max="12" width="10.140625" bestFit="1" customWidth="1"/>
  </cols>
  <sheetData>
    <row r="3" spans="1:12" x14ac:dyDescent="0.2">
      <c r="A3" s="31" t="s">
        <v>4035</v>
      </c>
      <c r="B3" s="31" t="s">
        <v>4034</v>
      </c>
    </row>
    <row r="4" spans="1:12" x14ac:dyDescent="0.2">
      <c r="A4" s="31" t="s">
        <v>4032</v>
      </c>
      <c r="B4" t="s">
        <v>272</v>
      </c>
      <c r="C4" t="s">
        <v>65</v>
      </c>
      <c r="D4" t="s">
        <v>47</v>
      </c>
      <c r="E4" t="s">
        <v>109</v>
      </c>
      <c r="F4" t="s">
        <v>88</v>
      </c>
      <c r="G4" t="s">
        <v>28</v>
      </c>
      <c r="H4" t="s">
        <v>151</v>
      </c>
      <c r="I4" t="s">
        <v>39</v>
      </c>
      <c r="J4" t="s">
        <v>77</v>
      </c>
      <c r="K4" t="s">
        <v>103</v>
      </c>
      <c r="L4" t="s">
        <v>4033</v>
      </c>
    </row>
    <row r="5" spans="1:12" x14ac:dyDescent="0.2">
      <c r="A5" s="32" t="s">
        <v>48</v>
      </c>
      <c r="B5">
        <v>5</v>
      </c>
      <c r="C5">
        <v>7</v>
      </c>
      <c r="D5">
        <v>52</v>
      </c>
      <c r="E5">
        <v>38</v>
      </c>
      <c r="F5">
        <v>13</v>
      </c>
      <c r="G5">
        <v>51</v>
      </c>
      <c r="H5">
        <v>37</v>
      </c>
      <c r="I5">
        <v>14</v>
      </c>
      <c r="J5">
        <v>20</v>
      </c>
      <c r="K5">
        <v>4</v>
      </c>
      <c r="L5">
        <v>241</v>
      </c>
    </row>
    <row r="6" spans="1:12" x14ac:dyDescent="0.2">
      <c r="A6" s="32" t="s">
        <v>66</v>
      </c>
      <c r="B6">
        <v>2</v>
      </c>
      <c r="C6">
        <v>15</v>
      </c>
      <c r="D6">
        <v>44</v>
      </c>
      <c r="E6">
        <v>41</v>
      </c>
      <c r="F6">
        <v>8</v>
      </c>
      <c r="G6">
        <v>61</v>
      </c>
      <c r="H6">
        <v>43</v>
      </c>
      <c r="I6">
        <v>13</v>
      </c>
      <c r="J6">
        <v>13</v>
      </c>
      <c r="K6">
        <v>11</v>
      </c>
      <c r="L6">
        <v>251</v>
      </c>
    </row>
    <row r="7" spans="1:12" x14ac:dyDescent="0.2">
      <c r="A7" s="32" t="s">
        <v>29</v>
      </c>
      <c r="B7">
        <v>19</v>
      </c>
      <c r="C7">
        <v>15</v>
      </c>
      <c r="D7">
        <v>107</v>
      </c>
      <c r="E7">
        <v>73</v>
      </c>
      <c r="F7">
        <v>30</v>
      </c>
      <c r="G7">
        <v>87</v>
      </c>
      <c r="H7">
        <v>85</v>
      </c>
      <c r="I7">
        <v>37</v>
      </c>
      <c r="J7">
        <v>45</v>
      </c>
      <c r="K7">
        <v>10</v>
      </c>
      <c r="L7">
        <v>508</v>
      </c>
    </row>
    <row r="8" spans="1:12" x14ac:dyDescent="0.2">
      <c r="A8" s="32" t="s">
        <v>4033</v>
      </c>
      <c r="B8">
        <v>26</v>
      </c>
      <c r="C8">
        <v>37</v>
      </c>
      <c r="D8">
        <v>203</v>
      </c>
      <c r="E8">
        <v>152</v>
      </c>
      <c r="F8">
        <v>51</v>
      </c>
      <c r="G8">
        <v>199</v>
      </c>
      <c r="H8">
        <v>165</v>
      </c>
      <c r="I8">
        <v>64</v>
      </c>
      <c r="J8">
        <v>78</v>
      </c>
      <c r="K8">
        <v>25</v>
      </c>
      <c r="L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9A92-11D9-4EB2-B75A-1A867F623EC3}">
  <dimension ref="A1:B5"/>
  <sheetViews>
    <sheetView workbookViewId="0">
      <selection activeCell="M11" sqref="M11"/>
    </sheetView>
  </sheetViews>
  <sheetFormatPr defaultRowHeight="12.75" x14ac:dyDescent="0.2"/>
  <cols>
    <col min="1" max="1" width="12.140625" bestFit="1" customWidth="1"/>
    <col min="2" max="2" width="16.7109375" bestFit="1" customWidth="1"/>
  </cols>
  <sheetData>
    <row r="1" spans="1:2" x14ac:dyDescent="0.2">
      <c r="A1" s="31" t="s">
        <v>4032</v>
      </c>
      <c r="B1" t="s">
        <v>4035</v>
      </c>
    </row>
    <row r="2" spans="1:2" x14ac:dyDescent="0.2">
      <c r="A2" s="32" t="s">
        <v>42</v>
      </c>
      <c r="B2">
        <v>506</v>
      </c>
    </row>
    <row r="3" spans="1:2" x14ac:dyDescent="0.2">
      <c r="A3" s="32" t="s">
        <v>33</v>
      </c>
      <c r="B3">
        <v>228</v>
      </c>
    </row>
    <row r="4" spans="1:2" x14ac:dyDescent="0.2">
      <c r="A4" s="32" t="s">
        <v>50</v>
      </c>
      <c r="B4">
        <v>266</v>
      </c>
    </row>
    <row r="5" spans="1:2" x14ac:dyDescent="0.2">
      <c r="A5" s="32" t="s">
        <v>4033</v>
      </c>
      <c r="B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1BA6-0AAA-4F3F-988C-39168E7A88A0}">
  <dimension ref="A3:B7"/>
  <sheetViews>
    <sheetView workbookViewId="0">
      <selection activeCell="O19" sqref="O19"/>
    </sheetView>
  </sheetViews>
  <sheetFormatPr defaultRowHeight="12.75" x14ac:dyDescent="0.2"/>
  <cols>
    <col min="1" max="1" width="15.28515625" bestFit="1" customWidth="1"/>
    <col min="2" max="2" width="25.28515625" bestFit="1" customWidth="1"/>
  </cols>
  <sheetData>
    <row r="3" spans="1:2" x14ac:dyDescent="0.2">
      <c r="A3" s="31" t="s">
        <v>4032</v>
      </c>
      <c r="B3" t="s">
        <v>4036</v>
      </c>
    </row>
    <row r="4" spans="1:2" x14ac:dyDescent="0.2">
      <c r="A4" s="32" t="s">
        <v>48</v>
      </c>
      <c r="B4">
        <v>7.1576763485477182</v>
      </c>
    </row>
    <row r="5" spans="1:2" x14ac:dyDescent="0.2">
      <c r="A5" s="32" t="s">
        <v>66</v>
      </c>
      <c r="B5">
        <v>7.5737051792828689</v>
      </c>
    </row>
    <row r="6" spans="1:2" x14ac:dyDescent="0.2">
      <c r="A6" s="32" t="s">
        <v>29</v>
      </c>
      <c r="B6">
        <v>7.4232283464566926</v>
      </c>
    </row>
    <row r="7" spans="1:2" x14ac:dyDescent="0.2">
      <c r="A7" s="32" t="s">
        <v>4033</v>
      </c>
      <c r="B7">
        <v>7.3970000000000002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ABCC-AE1F-42D5-BDD4-8D25F8E6FCF6}">
  <dimension ref="A3:B104"/>
  <sheetViews>
    <sheetView workbookViewId="0">
      <selection activeCell="E24" sqref="E24"/>
    </sheetView>
  </sheetViews>
  <sheetFormatPr defaultRowHeight="12.75" x14ac:dyDescent="0.2"/>
  <cols>
    <col min="1" max="1" width="12.140625" bestFit="1" customWidth="1"/>
    <col min="2" max="2" width="12" bestFit="1" customWidth="1"/>
  </cols>
  <sheetData>
    <row r="3" spans="1:2" x14ac:dyDescent="0.2">
      <c r="A3" s="31" t="s">
        <v>4032</v>
      </c>
      <c r="B3" t="s">
        <v>4037</v>
      </c>
    </row>
    <row r="4" spans="1:2" x14ac:dyDescent="0.2">
      <c r="A4" s="32">
        <v>0</v>
      </c>
      <c r="B4">
        <v>8.006843749999998</v>
      </c>
    </row>
    <row r="5" spans="1:2" x14ac:dyDescent="0.2">
      <c r="A5" s="32">
        <v>1</v>
      </c>
      <c r="B5">
        <v>6.2069999999999999</v>
      </c>
    </row>
    <row r="6" spans="1:2" x14ac:dyDescent="0.2">
      <c r="A6" s="32">
        <v>2</v>
      </c>
      <c r="B6">
        <v>8.6040624999999995</v>
      </c>
    </row>
    <row r="7" spans="1:2" x14ac:dyDescent="0.2">
      <c r="A7" s="32">
        <v>3</v>
      </c>
      <c r="B7">
        <v>8.0906562500000003</v>
      </c>
    </row>
    <row r="8" spans="1:2" x14ac:dyDescent="0.2">
      <c r="A8" s="32">
        <v>4</v>
      </c>
      <c r="B8">
        <v>9.2107499999999991</v>
      </c>
    </row>
    <row r="9" spans="1:2" x14ac:dyDescent="0.2">
      <c r="A9" s="32">
        <v>5</v>
      </c>
      <c r="B9">
        <v>11.056874999999998</v>
      </c>
    </row>
    <row r="10" spans="1:2" x14ac:dyDescent="0.2">
      <c r="A10" s="32">
        <v>6</v>
      </c>
      <c r="B10">
        <v>8.879624999999999</v>
      </c>
    </row>
    <row r="11" spans="1:2" x14ac:dyDescent="0.2">
      <c r="A11" s="32">
        <v>7</v>
      </c>
      <c r="B11">
        <v>11.066875</v>
      </c>
    </row>
    <row r="12" spans="1:2" x14ac:dyDescent="0.2">
      <c r="A12" s="32">
        <v>8</v>
      </c>
      <c r="B12">
        <v>6.5998437499999998</v>
      </c>
    </row>
    <row r="13" spans="1:2" x14ac:dyDescent="0.2">
      <c r="A13" s="32">
        <v>9</v>
      </c>
      <c r="B13">
        <v>5.1879062500000002</v>
      </c>
    </row>
    <row r="14" spans="1:2" x14ac:dyDescent="0.2">
      <c r="A14" s="32">
        <v>10</v>
      </c>
      <c r="B14">
        <v>5.6728750000000003</v>
      </c>
    </row>
    <row r="15" spans="1:2" x14ac:dyDescent="0.2">
      <c r="A15" s="32">
        <v>11</v>
      </c>
      <c r="B15">
        <v>14.52065625</v>
      </c>
    </row>
    <row r="16" spans="1:2" x14ac:dyDescent="0.2">
      <c r="A16" s="32">
        <v>12</v>
      </c>
      <c r="B16">
        <v>9.7528749999999995</v>
      </c>
    </row>
    <row r="17" spans="1:2" x14ac:dyDescent="0.2">
      <c r="A17" s="32">
        <v>13</v>
      </c>
      <c r="B17">
        <v>7.8890625000000005</v>
      </c>
    </row>
    <row r="18" spans="1:2" x14ac:dyDescent="0.2">
      <c r="A18" s="32">
        <v>14</v>
      </c>
      <c r="B18">
        <v>7.9067187499999996</v>
      </c>
    </row>
    <row r="19" spans="1:2" x14ac:dyDescent="0.2">
      <c r="A19" s="32">
        <v>15</v>
      </c>
      <c r="B19">
        <v>10.856343750000001</v>
      </c>
    </row>
    <row r="20" spans="1:2" x14ac:dyDescent="0.2">
      <c r="A20" s="32">
        <v>16</v>
      </c>
      <c r="B20">
        <v>5.0328749999999998</v>
      </c>
    </row>
    <row r="21" spans="1:2" x14ac:dyDescent="0.2">
      <c r="A21" s="32">
        <v>17</v>
      </c>
      <c r="B21">
        <v>8.2338749999999994</v>
      </c>
    </row>
    <row r="22" spans="1:2" x14ac:dyDescent="0.2">
      <c r="A22" s="32">
        <v>18</v>
      </c>
      <c r="B22">
        <v>8.7954687499999995</v>
      </c>
    </row>
    <row r="23" spans="1:2" x14ac:dyDescent="0.2">
      <c r="A23" s="32">
        <v>19</v>
      </c>
      <c r="B23">
        <v>5.7745312499999999</v>
      </c>
    </row>
    <row r="24" spans="1:2" x14ac:dyDescent="0.2">
      <c r="A24" s="32">
        <v>20</v>
      </c>
      <c r="B24">
        <v>2.3712499999999999</v>
      </c>
    </row>
    <row r="25" spans="1:2" x14ac:dyDescent="0.2">
      <c r="A25" s="32">
        <v>21</v>
      </c>
      <c r="B25">
        <v>8.9989062499999992</v>
      </c>
    </row>
    <row r="26" spans="1:2" x14ac:dyDescent="0.2">
      <c r="A26" s="32">
        <v>22</v>
      </c>
      <c r="B26">
        <v>8.2577499999999997</v>
      </c>
    </row>
    <row r="27" spans="1:2" x14ac:dyDescent="0.2">
      <c r="A27" s="32">
        <v>23</v>
      </c>
      <c r="B27">
        <v>8.5813749999999995</v>
      </c>
    </row>
    <row r="28" spans="1:2" x14ac:dyDescent="0.2">
      <c r="A28" s="32">
        <v>24</v>
      </c>
      <c r="B28">
        <v>6.9508124999999996</v>
      </c>
    </row>
    <row r="29" spans="1:2" x14ac:dyDescent="0.2">
      <c r="A29" s="32">
        <v>25</v>
      </c>
      <c r="B29">
        <v>9.6810624999999995</v>
      </c>
    </row>
    <row r="30" spans="1:2" x14ac:dyDescent="0.2">
      <c r="A30" s="32">
        <v>26</v>
      </c>
      <c r="B30">
        <v>8.9000625000000007</v>
      </c>
    </row>
    <row r="31" spans="1:2" x14ac:dyDescent="0.2">
      <c r="A31" s="32">
        <v>27</v>
      </c>
      <c r="B31">
        <v>8.0016250000000007</v>
      </c>
    </row>
    <row r="32" spans="1:2" x14ac:dyDescent="0.2">
      <c r="A32" s="32">
        <v>28</v>
      </c>
      <c r="B32">
        <v>6.8820312499999989</v>
      </c>
    </row>
    <row r="33" spans="1:2" x14ac:dyDescent="0.2">
      <c r="A33" s="32">
        <v>29</v>
      </c>
      <c r="B33">
        <v>7.99571875</v>
      </c>
    </row>
    <row r="34" spans="1:2" x14ac:dyDescent="0.2">
      <c r="A34" s="32">
        <v>30</v>
      </c>
      <c r="B34">
        <v>10.490031249999999</v>
      </c>
    </row>
    <row r="35" spans="1:2" x14ac:dyDescent="0.2">
      <c r="A35" s="32">
        <v>31</v>
      </c>
      <c r="B35">
        <v>6.0854687499999995</v>
      </c>
    </row>
    <row r="36" spans="1:2" x14ac:dyDescent="0.2">
      <c r="A36" s="32">
        <v>32</v>
      </c>
      <c r="B36">
        <v>9.4209999999999994</v>
      </c>
    </row>
    <row r="37" spans="1:2" x14ac:dyDescent="0.2">
      <c r="A37" s="32">
        <v>33</v>
      </c>
      <c r="B37">
        <v>6.5750000000000002</v>
      </c>
    </row>
    <row r="38" spans="1:2" x14ac:dyDescent="0.2">
      <c r="A38" s="32">
        <v>34</v>
      </c>
      <c r="B38">
        <v>8.5856250000000003</v>
      </c>
    </row>
    <row r="39" spans="1:2" x14ac:dyDescent="0.2">
      <c r="A39" s="32">
        <v>35</v>
      </c>
      <c r="B39">
        <v>5.5602499999999999</v>
      </c>
    </row>
    <row r="40" spans="1:2" x14ac:dyDescent="0.2">
      <c r="A40" s="32">
        <v>36</v>
      </c>
      <c r="B40">
        <v>8.6671250000000004</v>
      </c>
    </row>
    <row r="41" spans="1:2" x14ac:dyDescent="0.2">
      <c r="A41" s="32">
        <v>37</v>
      </c>
      <c r="B41">
        <v>13.615625000000001</v>
      </c>
    </row>
    <row r="42" spans="1:2" x14ac:dyDescent="0.2">
      <c r="A42" s="32">
        <v>38</v>
      </c>
      <c r="B42">
        <v>8.7810312500000016</v>
      </c>
    </row>
    <row r="43" spans="1:2" x14ac:dyDescent="0.2">
      <c r="A43" s="32">
        <v>39</v>
      </c>
      <c r="B43">
        <v>9.5295312499999998</v>
      </c>
    </row>
    <row r="44" spans="1:2" x14ac:dyDescent="0.2">
      <c r="A44" s="32">
        <v>40</v>
      </c>
      <c r="B44">
        <v>5.4715625000000001</v>
      </c>
    </row>
    <row r="45" spans="1:2" x14ac:dyDescent="0.2">
      <c r="A45" s="32">
        <v>41</v>
      </c>
      <c r="B45">
        <v>5.4175000000000004</v>
      </c>
    </row>
    <row r="46" spans="1:2" x14ac:dyDescent="0.2">
      <c r="A46" s="32">
        <v>42</v>
      </c>
      <c r="B46">
        <v>13.295125000000001</v>
      </c>
    </row>
    <row r="47" spans="1:2" x14ac:dyDescent="0.2">
      <c r="A47" s="32">
        <v>43</v>
      </c>
      <c r="B47">
        <v>5.5343749999999998</v>
      </c>
    </row>
    <row r="48" spans="1:2" x14ac:dyDescent="0.2">
      <c r="A48" s="32">
        <v>44</v>
      </c>
      <c r="B48">
        <v>11.742687499999999</v>
      </c>
    </row>
    <row r="49" spans="1:2" x14ac:dyDescent="0.2">
      <c r="A49" s="32">
        <v>45</v>
      </c>
      <c r="B49">
        <v>9.3895937500000013</v>
      </c>
    </row>
    <row r="50" spans="1:2" x14ac:dyDescent="0.2">
      <c r="A50" s="32">
        <v>46</v>
      </c>
      <c r="B50">
        <v>9.1690937499999983</v>
      </c>
    </row>
    <row r="51" spans="1:2" x14ac:dyDescent="0.2">
      <c r="A51" s="32">
        <v>47</v>
      </c>
      <c r="B51">
        <v>11.5966875</v>
      </c>
    </row>
    <row r="52" spans="1:2" x14ac:dyDescent="0.2">
      <c r="A52" s="32">
        <v>48</v>
      </c>
      <c r="B52">
        <v>10.52328125</v>
      </c>
    </row>
    <row r="53" spans="1:2" x14ac:dyDescent="0.2">
      <c r="A53" s="32">
        <v>49</v>
      </c>
      <c r="B53">
        <v>7.3683749999999995</v>
      </c>
    </row>
    <row r="54" spans="1:2" x14ac:dyDescent="0.2">
      <c r="A54" s="32">
        <v>50</v>
      </c>
      <c r="B54">
        <v>11.971750000000002</v>
      </c>
    </row>
    <row r="55" spans="1:2" x14ac:dyDescent="0.2">
      <c r="A55" s="32">
        <v>51</v>
      </c>
      <c r="B55">
        <v>8.7693437500000009</v>
      </c>
    </row>
    <row r="56" spans="1:2" x14ac:dyDescent="0.2">
      <c r="A56" s="32">
        <v>52</v>
      </c>
      <c r="B56">
        <v>8.2628437500000018</v>
      </c>
    </row>
    <row r="57" spans="1:2" x14ac:dyDescent="0.2">
      <c r="A57" s="32">
        <v>53</v>
      </c>
      <c r="B57">
        <v>7.6442187500000003</v>
      </c>
    </row>
    <row r="58" spans="1:2" x14ac:dyDescent="0.2">
      <c r="A58" s="32">
        <v>54</v>
      </c>
      <c r="B58">
        <v>9.3859375000000007</v>
      </c>
    </row>
    <row r="59" spans="1:2" x14ac:dyDescent="0.2">
      <c r="A59" s="32">
        <v>55</v>
      </c>
      <c r="B59">
        <v>9.1785312500000007</v>
      </c>
    </row>
    <row r="60" spans="1:2" x14ac:dyDescent="0.2">
      <c r="A60" s="32">
        <v>56</v>
      </c>
      <c r="B60">
        <v>10.26578125</v>
      </c>
    </row>
    <row r="61" spans="1:2" x14ac:dyDescent="0.2">
      <c r="A61" s="32">
        <v>57</v>
      </c>
      <c r="B61">
        <v>11.720625</v>
      </c>
    </row>
    <row r="62" spans="1:2" x14ac:dyDescent="0.2">
      <c r="A62" s="32">
        <v>58</v>
      </c>
      <c r="B62">
        <v>8.7288750000000004</v>
      </c>
    </row>
    <row r="63" spans="1:2" x14ac:dyDescent="0.2">
      <c r="A63" s="32">
        <v>59</v>
      </c>
      <c r="B63">
        <v>16.33096875</v>
      </c>
    </row>
    <row r="64" spans="1:2" x14ac:dyDescent="0.2">
      <c r="A64" s="32">
        <v>60</v>
      </c>
      <c r="B64">
        <v>18.603156249999991</v>
      </c>
    </row>
    <row r="65" spans="1:2" x14ac:dyDescent="0.2">
      <c r="A65" s="32">
        <v>61</v>
      </c>
      <c r="B65">
        <v>9.3179999999999996</v>
      </c>
    </row>
    <row r="66" spans="1:2" x14ac:dyDescent="0.2">
      <c r="A66" s="32">
        <v>62</v>
      </c>
      <c r="B66">
        <v>12.65678125</v>
      </c>
    </row>
    <row r="67" spans="1:2" x14ac:dyDescent="0.2">
      <c r="A67" s="32">
        <v>63</v>
      </c>
      <c r="B67">
        <v>5.0069999999999997</v>
      </c>
    </row>
    <row r="68" spans="1:2" x14ac:dyDescent="0.2">
      <c r="A68" s="32">
        <v>64</v>
      </c>
      <c r="B68">
        <v>12.623406250000002</v>
      </c>
    </row>
    <row r="69" spans="1:2" x14ac:dyDescent="0.2">
      <c r="A69" s="32">
        <v>65</v>
      </c>
      <c r="B69">
        <v>9.0443750000000005</v>
      </c>
    </row>
    <row r="70" spans="1:2" x14ac:dyDescent="0.2">
      <c r="A70" s="32">
        <v>66</v>
      </c>
      <c r="B70">
        <v>10.464374999999999</v>
      </c>
    </row>
    <row r="71" spans="1:2" x14ac:dyDescent="0.2">
      <c r="A71" s="32">
        <v>67</v>
      </c>
      <c r="B71">
        <v>10.550375000000001</v>
      </c>
    </row>
    <row r="72" spans="1:2" x14ac:dyDescent="0.2">
      <c r="A72" s="32">
        <v>68</v>
      </c>
      <c r="B72">
        <v>8.6492500000000003</v>
      </c>
    </row>
    <row r="73" spans="1:2" x14ac:dyDescent="0.2">
      <c r="A73" s="32">
        <v>69</v>
      </c>
      <c r="B73">
        <v>9.3682499999999997</v>
      </c>
    </row>
    <row r="74" spans="1:2" x14ac:dyDescent="0.2">
      <c r="A74" s="32">
        <v>70</v>
      </c>
      <c r="B74">
        <v>16.06640625</v>
      </c>
    </row>
    <row r="75" spans="1:2" x14ac:dyDescent="0.2">
      <c r="A75" s="32">
        <v>71</v>
      </c>
      <c r="B75">
        <v>12.260343750000001</v>
      </c>
    </row>
    <row r="76" spans="1:2" x14ac:dyDescent="0.2">
      <c r="A76" s="32">
        <v>72</v>
      </c>
      <c r="B76">
        <v>8.7612500000000004</v>
      </c>
    </row>
    <row r="77" spans="1:2" x14ac:dyDescent="0.2">
      <c r="A77" s="32">
        <v>73</v>
      </c>
      <c r="B77">
        <v>9.5006249999999994</v>
      </c>
    </row>
    <row r="78" spans="1:2" x14ac:dyDescent="0.2">
      <c r="A78" s="32">
        <v>74</v>
      </c>
      <c r="B78">
        <v>10.177031249999999</v>
      </c>
    </row>
    <row r="79" spans="1:2" x14ac:dyDescent="0.2">
      <c r="A79" s="32">
        <v>75</v>
      </c>
      <c r="B79">
        <v>8.6848437500000006</v>
      </c>
    </row>
    <row r="80" spans="1:2" x14ac:dyDescent="0.2">
      <c r="A80" s="32">
        <v>76</v>
      </c>
      <c r="B80">
        <v>6.5770312500000001</v>
      </c>
    </row>
    <row r="81" spans="1:2" x14ac:dyDescent="0.2">
      <c r="A81" s="32">
        <v>77</v>
      </c>
      <c r="B81">
        <v>3.0066562499999998</v>
      </c>
    </row>
    <row r="82" spans="1:2" x14ac:dyDescent="0.2">
      <c r="A82" s="32">
        <v>78</v>
      </c>
      <c r="B82">
        <v>9.1473749999999985</v>
      </c>
    </row>
    <row r="83" spans="1:2" x14ac:dyDescent="0.2">
      <c r="A83" s="32">
        <v>79</v>
      </c>
      <c r="B83">
        <v>10.954406249999998</v>
      </c>
    </row>
    <row r="84" spans="1:2" x14ac:dyDescent="0.2">
      <c r="A84" s="32">
        <v>80</v>
      </c>
      <c r="B84">
        <v>4.9710937499999996</v>
      </c>
    </row>
    <row r="85" spans="1:2" x14ac:dyDescent="0.2">
      <c r="A85" s="32">
        <v>81</v>
      </c>
      <c r="B85">
        <v>9.5058749999999996</v>
      </c>
    </row>
    <row r="86" spans="1:2" x14ac:dyDescent="0.2">
      <c r="A86" s="32">
        <v>82</v>
      </c>
      <c r="B86">
        <v>10.1514375</v>
      </c>
    </row>
    <row r="87" spans="1:2" x14ac:dyDescent="0.2">
      <c r="A87" s="32">
        <v>83</v>
      </c>
      <c r="B87">
        <v>8.6407499999999988</v>
      </c>
    </row>
    <row r="88" spans="1:2" x14ac:dyDescent="0.2">
      <c r="A88" s="32">
        <v>84</v>
      </c>
      <c r="B88">
        <v>14.090000000000002</v>
      </c>
    </row>
    <row r="89" spans="1:2" x14ac:dyDescent="0.2">
      <c r="A89" s="32">
        <v>85</v>
      </c>
      <c r="B89">
        <v>4.1109374999999995</v>
      </c>
    </row>
    <row r="90" spans="1:2" x14ac:dyDescent="0.2">
      <c r="A90" s="32">
        <v>86</v>
      </c>
      <c r="B90">
        <v>7.7321562500000001</v>
      </c>
    </row>
    <row r="91" spans="1:2" x14ac:dyDescent="0.2">
      <c r="A91" s="32">
        <v>87</v>
      </c>
      <c r="B91">
        <v>8.3053125000000012</v>
      </c>
    </row>
    <row r="92" spans="1:2" x14ac:dyDescent="0.2">
      <c r="A92" s="32">
        <v>88</v>
      </c>
      <c r="B92">
        <v>10.076531249999999</v>
      </c>
    </row>
    <row r="93" spans="1:2" x14ac:dyDescent="0.2">
      <c r="A93" s="32">
        <v>89</v>
      </c>
      <c r="B93">
        <v>6.665</v>
      </c>
    </row>
    <row r="94" spans="1:2" x14ac:dyDescent="0.2">
      <c r="A94" s="32">
        <v>90</v>
      </c>
      <c r="B94">
        <v>5.5350000000000001</v>
      </c>
    </row>
    <row r="95" spans="1:2" x14ac:dyDescent="0.2">
      <c r="A95" s="32">
        <v>91</v>
      </c>
      <c r="B95">
        <v>7.4443750000000009</v>
      </c>
    </row>
    <row r="96" spans="1:2" x14ac:dyDescent="0.2">
      <c r="A96" s="32">
        <v>92</v>
      </c>
      <c r="B96">
        <v>5.1801250000000003</v>
      </c>
    </row>
    <row r="97" spans="1:2" x14ac:dyDescent="0.2">
      <c r="A97" s="32">
        <v>93</v>
      </c>
      <c r="B97">
        <v>7.0678750000000008</v>
      </c>
    </row>
    <row r="98" spans="1:2" x14ac:dyDescent="0.2">
      <c r="A98" s="32">
        <v>94</v>
      </c>
      <c r="B98">
        <v>10.72259375</v>
      </c>
    </row>
    <row r="99" spans="1:2" x14ac:dyDescent="0.2">
      <c r="A99" s="32">
        <v>95</v>
      </c>
      <c r="B99">
        <v>7.5424375000000001</v>
      </c>
    </row>
    <row r="100" spans="1:2" x14ac:dyDescent="0.2">
      <c r="A100" s="32">
        <v>96</v>
      </c>
      <c r="B100">
        <v>7.665906249999999</v>
      </c>
    </row>
    <row r="101" spans="1:2" x14ac:dyDescent="0.2">
      <c r="A101" s="32">
        <v>97</v>
      </c>
      <c r="B101">
        <v>9.9947499999999998</v>
      </c>
    </row>
    <row r="102" spans="1:2" x14ac:dyDescent="0.2">
      <c r="A102" s="32">
        <v>98</v>
      </c>
      <c r="B102">
        <v>4.3348749999999994</v>
      </c>
    </row>
    <row r="103" spans="1:2" x14ac:dyDescent="0.2">
      <c r="A103" s="32">
        <v>99</v>
      </c>
      <c r="B103">
        <v>7.5119687499999994</v>
      </c>
    </row>
    <row r="104" spans="1:2" x14ac:dyDescent="0.2">
      <c r="A104" s="32" t="s">
        <v>4033</v>
      </c>
      <c r="B104">
        <v>881.71409375000007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2274-692D-4D1A-802B-005A6F888569}">
  <dimension ref="A1:Z1001"/>
  <sheetViews>
    <sheetView showGridLines="0" tabSelected="1" topLeftCell="B1" workbookViewId="0">
      <selection activeCell="B3" sqref="B3"/>
    </sheetView>
  </sheetViews>
  <sheetFormatPr defaultColWidth="12.5703125" defaultRowHeight="15" customHeight="1" x14ac:dyDescent="0.2"/>
  <cols>
    <col min="1" max="3" width="14.42578125" customWidth="1"/>
    <col min="4" max="4" width="36.7109375" customWidth="1"/>
    <col min="5" max="7" width="14.42578125" customWidth="1"/>
    <col min="8" max="8" width="22.85546875" customWidth="1"/>
    <col min="9" max="9" width="18" customWidth="1"/>
    <col min="10" max="10" width="20.42578125" customWidth="1"/>
    <col min="11" max="12" width="14.42578125" customWidth="1"/>
    <col min="13" max="13" width="24" customWidth="1"/>
    <col min="14" max="16" width="14.42578125" customWidth="1"/>
    <col min="17" max="17" width="20.5703125" style="28" bestFit="1" customWidth="1"/>
    <col min="18" max="18" width="1.140625" style="29" customWidth="1"/>
    <col min="19" max="19" width="0.85546875" style="29" customWidth="1"/>
    <col min="20" max="20" width="0.5703125" style="29" customWidth="1"/>
    <col min="21" max="21" width="0.85546875" style="29" customWidth="1"/>
    <col min="22" max="22" width="14.42578125" customWidth="1"/>
    <col min="23" max="23" width="14.42578125" style="30" customWidth="1"/>
    <col min="24" max="26" width="14.425781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6" t="s">
        <v>22</v>
      </c>
      <c r="X1" s="7"/>
      <c r="Y1" s="7"/>
      <c r="Z1" s="7"/>
    </row>
    <row r="2" spans="1:26" ht="15.75" customHeight="1" x14ac:dyDescent="0.25">
      <c r="A2" s="8" t="s">
        <v>23</v>
      </c>
      <c r="B2" s="9" t="s">
        <v>24</v>
      </c>
      <c r="C2" s="9" t="s">
        <v>25</v>
      </c>
      <c r="D2" s="10">
        <v>86</v>
      </c>
      <c r="E2" s="9" t="s">
        <v>26</v>
      </c>
      <c r="F2" s="11">
        <f ca="1">((NOW()-Table2[[#This Row],[DOB]])/365)</f>
        <v>67.511332948059348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12">
        <v>14</v>
      </c>
      <c r="M2" s="9" t="s">
        <v>32</v>
      </c>
      <c r="N2" s="10">
        <v>4500</v>
      </c>
      <c r="O2" s="9" t="s">
        <v>33</v>
      </c>
      <c r="P2" s="9" t="s">
        <v>34</v>
      </c>
      <c r="Q2" s="13">
        <v>6</v>
      </c>
      <c r="R2" s="4">
        <f t="shared" ref="R2:R256" ca="1" si="0">RANDBETWEEN(40,110)/100</f>
        <v>0.8</v>
      </c>
      <c r="S2" s="4">
        <f t="shared" ref="S2:S256" ca="1" si="1">R2*(IF(K2="Yes",1.25,1))</f>
        <v>1</v>
      </c>
      <c r="T2" s="4">
        <f t="shared" ref="T2:T65" ca="1" si="2">S2*(IF(OR(VALUE(Q2)&gt;8,VALUE(D2)&gt;80),1.25,1))</f>
        <v>1.25</v>
      </c>
      <c r="U2" s="4">
        <f t="shared" ref="U2:U256" ca="1" si="3">T2*(IF(I2="Mass Customer",0.85,1))</f>
        <v>1.0625</v>
      </c>
      <c r="V2" s="5">
        <f>RANK(W2,W1:W1001,0)</f>
        <v>1</v>
      </c>
      <c r="W2" s="14">
        <v>1.71875</v>
      </c>
      <c r="X2" s="7"/>
      <c r="Y2" s="7"/>
      <c r="Z2" s="7"/>
    </row>
    <row r="3" spans="1:26" ht="15.75" customHeight="1" x14ac:dyDescent="0.25">
      <c r="A3" s="8" t="s">
        <v>35</v>
      </c>
      <c r="B3" s="9" t="s">
        <v>36</v>
      </c>
      <c r="C3" s="9" t="s">
        <v>25</v>
      </c>
      <c r="D3" s="10">
        <v>69</v>
      </c>
      <c r="E3" s="9" t="s">
        <v>37</v>
      </c>
      <c r="F3" s="11">
        <f ca="1">((NOW()-Table2[[#This Row],[DOB]])/365)</f>
        <v>54.809963085045652</v>
      </c>
      <c r="G3" s="9" t="s">
        <v>38</v>
      </c>
      <c r="H3" s="9" t="s">
        <v>39</v>
      </c>
      <c r="I3" s="9" t="s">
        <v>29</v>
      </c>
      <c r="J3" s="9" t="s">
        <v>30</v>
      </c>
      <c r="K3" s="9" t="s">
        <v>40</v>
      </c>
      <c r="L3" s="12">
        <v>16</v>
      </c>
      <c r="M3" s="9" t="s">
        <v>41</v>
      </c>
      <c r="N3" s="10">
        <v>2113</v>
      </c>
      <c r="O3" s="9" t="s">
        <v>42</v>
      </c>
      <c r="P3" s="9" t="s">
        <v>34</v>
      </c>
      <c r="Q3" s="13">
        <v>11</v>
      </c>
      <c r="R3" s="4">
        <f t="shared" ca="1" si="0"/>
        <v>0.99</v>
      </c>
      <c r="S3" s="4">
        <f t="shared" ca="1" si="1"/>
        <v>0.99</v>
      </c>
      <c r="T3" s="4">
        <f t="shared" ca="1" si="2"/>
        <v>1.2375</v>
      </c>
      <c r="U3" s="4">
        <f t="shared" ca="1" si="3"/>
        <v>1.0518750000000001</v>
      </c>
      <c r="V3" s="5">
        <f>RANK(W3,W1:W1001,0)</f>
        <v>1</v>
      </c>
      <c r="W3" s="14">
        <v>1.71875</v>
      </c>
      <c r="X3" s="7"/>
      <c r="Y3" s="7"/>
      <c r="Z3" s="7"/>
    </row>
    <row r="4" spans="1:26" ht="15.75" customHeight="1" x14ac:dyDescent="0.25">
      <c r="A4" s="8" t="s">
        <v>43</v>
      </c>
      <c r="B4" s="9" t="s">
        <v>44</v>
      </c>
      <c r="C4" s="9" t="s">
        <v>45</v>
      </c>
      <c r="D4" s="10">
        <v>10</v>
      </c>
      <c r="E4" s="15">
        <v>27269</v>
      </c>
      <c r="F4" s="11">
        <f ca="1">((NOW()-Table2[[#This Row],[DOB]])/365)</f>
        <v>50.371606920662096</v>
      </c>
      <c r="G4" s="9" t="s">
        <v>46</v>
      </c>
      <c r="H4" s="9" t="s">
        <v>47</v>
      </c>
      <c r="I4" s="9" t="s">
        <v>48</v>
      </c>
      <c r="J4" s="9" t="s">
        <v>30</v>
      </c>
      <c r="K4" s="9" t="s">
        <v>40</v>
      </c>
      <c r="L4" s="12">
        <v>10</v>
      </c>
      <c r="M4" s="9" t="s">
        <v>49</v>
      </c>
      <c r="N4" s="10">
        <v>3505</v>
      </c>
      <c r="O4" s="9" t="s">
        <v>50</v>
      </c>
      <c r="P4" s="9" t="s">
        <v>34</v>
      </c>
      <c r="Q4" s="13">
        <v>5</v>
      </c>
      <c r="R4" s="4">
        <f t="shared" ca="1" si="0"/>
        <v>0.97</v>
      </c>
      <c r="S4" s="4">
        <f t="shared" ca="1" si="1"/>
        <v>0.97</v>
      </c>
      <c r="T4" s="4">
        <f t="shared" ca="1" si="2"/>
        <v>0.97</v>
      </c>
      <c r="U4" s="4">
        <f t="shared" ca="1" si="3"/>
        <v>0.97</v>
      </c>
      <c r="V4" s="5">
        <f>RANK(W4,W1:W1001,0)</f>
        <v>1</v>
      </c>
      <c r="W4" s="14">
        <v>1.71875</v>
      </c>
      <c r="X4" s="7"/>
      <c r="Y4" s="7"/>
      <c r="Z4" s="7"/>
    </row>
    <row r="5" spans="1:26" ht="15.75" customHeight="1" x14ac:dyDescent="0.25">
      <c r="A5" s="8" t="s">
        <v>51</v>
      </c>
      <c r="B5" s="9" t="s">
        <v>52</v>
      </c>
      <c r="C5" s="9" t="s">
        <v>45</v>
      </c>
      <c r="D5" s="10">
        <v>64</v>
      </c>
      <c r="E5" s="9" t="s">
        <v>53</v>
      </c>
      <c r="F5" s="11">
        <f ca="1">((NOW()-Table2[[#This Row],[DOB]])/365)</f>
        <v>45.949689112442918</v>
      </c>
      <c r="G5" s="9" t="s">
        <v>54</v>
      </c>
      <c r="H5" s="9" t="s">
        <v>28</v>
      </c>
      <c r="I5" s="9" t="s">
        <v>48</v>
      </c>
      <c r="J5" s="9" t="s">
        <v>30</v>
      </c>
      <c r="K5" s="9" t="s">
        <v>31</v>
      </c>
      <c r="L5" s="12">
        <v>5</v>
      </c>
      <c r="M5" s="9" t="s">
        <v>55</v>
      </c>
      <c r="N5" s="10">
        <v>4814</v>
      </c>
      <c r="O5" s="9" t="s">
        <v>33</v>
      </c>
      <c r="P5" s="9" t="s">
        <v>34</v>
      </c>
      <c r="Q5" s="13">
        <v>1</v>
      </c>
      <c r="R5" s="4">
        <f t="shared" ca="1" si="0"/>
        <v>1.07</v>
      </c>
      <c r="S5" s="4">
        <f t="shared" ca="1" si="1"/>
        <v>1.3375000000000001</v>
      </c>
      <c r="T5" s="4">
        <f t="shared" ca="1" si="2"/>
        <v>1.3375000000000001</v>
      </c>
      <c r="U5" s="4">
        <f t="shared" ca="1" si="3"/>
        <v>1.3375000000000001</v>
      </c>
      <c r="V5" s="5">
        <f>RANK(W5,W1:W1001,0)</f>
        <v>4</v>
      </c>
      <c r="W5" s="14">
        <v>1.703125</v>
      </c>
      <c r="X5" s="7"/>
      <c r="Y5" s="7"/>
      <c r="Z5" s="7"/>
    </row>
    <row r="6" spans="1:26" ht="15.75" customHeight="1" x14ac:dyDescent="0.25">
      <c r="A6" s="8" t="s">
        <v>56</v>
      </c>
      <c r="B6" s="9" t="s">
        <v>57</v>
      </c>
      <c r="C6" s="9" t="s">
        <v>45</v>
      </c>
      <c r="D6" s="10">
        <v>34</v>
      </c>
      <c r="E6" s="9" t="s">
        <v>58</v>
      </c>
      <c r="F6" s="11">
        <f ca="1">((NOW()-Table2[[#This Row],[DOB]])/365)</f>
        <v>59.311332948059352</v>
      </c>
      <c r="G6" s="9" t="s">
        <v>59</v>
      </c>
      <c r="H6" s="9" t="s">
        <v>47</v>
      </c>
      <c r="I6" s="9" t="s">
        <v>48</v>
      </c>
      <c r="J6" s="9" t="s">
        <v>30</v>
      </c>
      <c r="K6" s="9" t="s">
        <v>40</v>
      </c>
      <c r="L6" s="12">
        <v>19</v>
      </c>
      <c r="M6" s="9" t="s">
        <v>60</v>
      </c>
      <c r="N6" s="10">
        <v>2093</v>
      </c>
      <c r="O6" s="9" t="s">
        <v>42</v>
      </c>
      <c r="P6" s="9" t="s">
        <v>34</v>
      </c>
      <c r="Q6" s="13">
        <v>9</v>
      </c>
      <c r="R6" s="4">
        <f t="shared" ca="1" si="0"/>
        <v>0.62</v>
      </c>
      <c r="S6" s="4">
        <f t="shared" ca="1" si="1"/>
        <v>0.62</v>
      </c>
      <c r="T6" s="4">
        <f t="shared" ca="1" si="2"/>
        <v>0.77500000000000002</v>
      </c>
      <c r="U6" s="4">
        <f t="shared" ca="1" si="3"/>
        <v>0.77500000000000002</v>
      </c>
      <c r="V6" s="5">
        <f>RANK(W6,W1:W1001,0)</f>
        <v>4</v>
      </c>
      <c r="W6" s="14">
        <v>1.703125</v>
      </c>
      <c r="X6" s="7"/>
      <c r="Y6" s="7"/>
      <c r="Z6" s="7"/>
    </row>
    <row r="7" spans="1:26" ht="15.75" customHeight="1" x14ac:dyDescent="0.25">
      <c r="A7" s="8" t="s">
        <v>61</v>
      </c>
      <c r="B7" s="9" t="s">
        <v>62</v>
      </c>
      <c r="C7" s="9" t="s">
        <v>45</v>
      </c>
      <c r="D7" s="10">
        <v>39</v>
      </c>
      <c r="E7" s="9" t="s">
        <v>63</v>
      </c>
      <c r="F7" s="11">
        <f ca="1">((NOW()-Table2[[#This Row],[DOB]])/365)</f>
        <v>73.719552126141551</v>
      </c>
      <c r="G7" s="9" t="s">
        <v>64</v>
      </c>
      <c r="H7" s="9" t="s">
        <v>65</v>
      </c>
      <c r="I7" s="9" t="s">
        <v>66</v>
      </c>
      <c r="J7" s="9" t="s">
        <v>30</v>
      </c>
      <c r="K7" s="9" t="s">
        <v>31</v>
      </c>
      <c r="L7" s="12">
        <v>22</v>
      </c>
      <c r="M7" s="9" t="s">
        <v>67</v>
      </c>
      <c r="N7" s="10">
        <v>4075</v>
      </c>
      <c r="O7" s="9" t="s">
        <v>33</v>
      </c>
      <c r="P7" s="9" t="s">
        <v>34</v>
      </c>
      <c r="Q7" s="13">
        <v>7</v>
      </c>
      <c r="R7" s="4">
        <f t="shared" ca="1" si="0"/>
        <v>0.68</v>
      </c>
      <c r="S7" s="4">
        <f t="shared" ca="1" si="1"/>
        <v>0.85000000000000009</v>
      </c>
      <c r="T7" s="4">
        <f t="shared" ca="1" si="2"/>
        <v>0.85000000000000009</v>
      </c>
      <c r="U7" s="4">
        <f t="shared" ca="1" si="3"/>
        <v>0.85000000000000009</v>
      </c>
      <c r="V7" s="5">
        <f>RANK(W7,W1:W1001,0)</f>
        <v>6</v>
      </c>
      <c r="W7" s="14">
        <v>1.671875</v>
      </c>
      <c r="X7" s="7"/>
      <c r="Y7" s="7"/>
      <c r="Z7" s="7"/>
    </row>
    <row r="8" spans="1:26" ht="15.75" customHeight="1" x14ac:dyDescent="0.25">
      <c r="A8" s="8" t="s">
        <v>68</v>
      </c>
      <c r="B8" s="9" t="s">
        <v>69</v>
      </c>
      <c r="C8" s="9" t="s">
        <v>25</v>
      </c>
      <c r="D8" s="10">
        <v>23</v>
      </c>
      <c r="E8" s="9" t="s">
        <v>70</v>
      </c>
      <c r="F8" s="11">
        <f ca="1">((NOW()-Table2[[#This Row],[DOB]])/365)</f>
        <v>48.262017879566201</v>
      </c>
      <c r="G8" s="9" t="s">
        <v>71</v>
      </c>
      <c r="H8" s="9" t="s">
        <v>47</v>
      </c>
      <c r="I8" s="9" t="s">
        <v>29</v>
      </c>
      <c r="J8" s="9" t="s">
        <v>30</v>
      </c>
      <c r="K8" s="9" t="s">
        <v>40</v>
      </c>
      <c r="L8" s="12">
        <v>8</v>
      </c>
      <c r="M8" s="9" t="s">
        <v>72</v>
      </c>
      <c r="N8" s="10">
        <v>2620</v>
      </c>
      <c r="O8" s="9" t="s">
        <v>42</v>
      </c>
      <c r="P8" s="9" t="s">
        <v>34</v>
      </c>
      <c r="Q8" s="13">
        <v>7</v>
      </c>
      <c r="R8" s="4">
        <f t="shared" ca="1" si="0"/>
        <v>1.02</v>
      </c>
      <c r="S8" s="4">
        <f t="shared" ca="1" si="1"/>
        <v>1.02</v>
      </c>
      <c r="T8" s="4">
        <f t="shared" ca="1" si="2"/>
        <v>1.02</v>
      </c>
      <c r="U8" s="4">
        <f t="shared" ca="1" si="3"/>
        <v>0.86699999999999999</v>
      </c>
      <c r="V8" s="5">
        <f>RANK(W8,W1:W1001,0)</f>
        <v>6</v>
      </c>
      <c r="W8" s="14">
        <v>1.671875</v>
      </c>
      <c r="X8" s="7"/>
      <c r="Y8" s="7"/>
      <c r="Z8" s="7"/>
    </row>
    <row r="9" spans="1:26" ht="15.75" customHeight="1" x14ac:dyDescent="0.25">
      <c r="A9" s="8" t="s">
        <v>73</v>
      </c>
      <c r="B9" s="9" t="s">
        <v>74</v>
      </c>
      <c r="C9" s="9" t="s">
        <v>45</v>
      </c>
      <c r="D9" s="10">
        <v>74</v>
      </c>
      <c r="E9" s="9" t="s">
        <v>75</v>
      </c>
      <c r="F9" s="11">
        <f ca="1">((NOW()-Table2[[#This Row],[DOB]])/365)</f>
        <v>52.040100071347027</v>
      </c>
      <c r="G9" s="9" t="s">
        <v>76</v>
      </c>
      <c r="H9" s="9" t="s">
        <v>77</v>
      </c>
      <c r="I9" s="9" t="s">
        <v>29</v>
      </c>
      <c r="J9" s="9" t="s">
        <v>30</v>
      </c>
      <c r="K9" s="9" t="s">
        <v>31</v>
      </c>
      <c r="L9" s="12">
        <v>10</v>
      </c>
      <c r="M9" s="9" t="s">
        <v>78</v>
      </c>
      <c r="N9" s="10">
        <v>4814</v>
      </c>
      <c r="O9" s="9" t="s">
        <v>33</v>
      </c>
      <c r="P9" s="9" t="s">
        <v>34</v>
      </c>
      <c r="Q9" s="13">
        <v>5</v>
      </c>
      <c r="R9" s="4">
        <f t="shared" ca="1" si="0"/>
        <v>1.02</v>
      </c>
      <c r="S9" s="4">
        <f t="shared" ca="1" si="1"/>
        <v>1.2749999999999999</v>
      </c>
      <c r="T9" s="4">
        <f t="shared" ca="1" si="2"/>
        <v>1.2749999999999999</v>
      </c>
      <c r="U9" s="4">
        <f t="shared" ca="1" si="3"/>
        <v>1.08375</v>
      </c>
      <c r="V9" s="5">
        <f>RANK(W9,W1:W1001,0)</f>
        <v>8</v>
      </c>
      <c r="W9" s="14">
        <v>1.65625</v>
      </c>
      <c r="X9" s="7"/>
      <c r="Y9" s="7"/>
      <c r="Z9" s="7"/>
    </row>
    <row r="10" spans="1:26" ht="15.75" customHeight="1" x14ac:dyDescent="0.25">
      <c r="A10" s="8" t="s">
        <v>79</v>
      </c>
      <c r="B10" s="9" t="s">
        <v>80</v>
      </c>
      <c r="C10" s="9" t="s">
        <v>25</v>
      </c>
      <c r="D10" s="10">
        <v>50</v>
      </c>
      <c r="E10" s="9" t="s">
        <v>81</v>
      </c>
      <c r="F10" s="11">
        <f ca="1">((NOW()-Table2[[#This Row],[DOB]])/365)</f>
        <v>52.705853496004558</v>
      </c>
      <c r="G10" s="9" t="s">
        <v>82</v>
      </c>
      <c r="H10" s="9" t="s">
        <v>28</v>
      </c>
      <c r="I10" s="9" t="s">
        <v>29</v>
      </c>
      <c r="J10" s="9" t="s">
        <v>30</v>
      </c>
      <c r="K10" s="9" t="s">
        <v>31</v>
      </c>
      <c r="L10" s="12">
        <v>5</v>
      </c>
      <c r="M10" s="9" t="s">
        <v>83</v>
      </c>
      <c r="N10" s="10">
        <v>2200</v>
      </c>
      <c r="O10" s="9" t="s">
        <v>42</v>
      </c>
      <c r="P10" s="9" t="s">
        <v>34</v>
      </c>
      <c r="Q10" s="13">
        <v>10</v>
      </c>
      <c r="R10" s="4">
        <f t="shared" ca="1" si="0"/>
        <v>0.82</v>
      </c>
      <c r="S10" s="4">
        <f t="shared" ca="1" si="1"/>
        <v>1.0249999999999999</v>
      </c>
      <c r="T10" s="4">
        <f t="shared" ca="1" si="2"/>
        <v>1.28125</v>
      </c>
      <c r="U10" s="4">
        <f t="shared" ca="1" si="3"/>
        <v>1.0890625</v>
      </c>
      <c r="V10" s="5">
        <f>RANK(W10,W1:W1001,0)</f>
        <v>8</v>
      </c>
      <c r="W10" s="14">
        <v>1.65625</v>
      </c>
      <c r="X10" s="7"/>
      <c r="Y10" s="7"/>
      <c r="Z10" s="7"/>
    </row>
    <row r="11" spans="1:26" ht="15.75" customHeight="1" x14ac:dyDescent="0.25">
      <c r="A11" s="8" t="s">
        <v>84</v>
      </c>
      <c r="B11" s="9" t="s">
        <v>85</v>
      </c>
      <c r="C11" s="9" t="s">
        <v>25</v>
      </c>
      <c r="D11" s="10">
        <v>72</v>
      </c>
      <c r="E11" s="9" t="s">
        <v>86</v>
      </c>
      <c r="F11" s="11">
        <f ca="1">((NOW()-Table2[[#This Row],[DOB]])/365)</f>
        <v>39.434620619292232</v>
      </c>
      <c r="G11" s="9" t="s">
        <v>87</v>
      </c>
      <c r="H11" s="9" t="s">
        <v>88</v>
      </c>
      <c r="I11" s="9" t="s">
        <v>29</v>
      </c>
      <c r="J11" s="9" t="s">
        <v>30</v>
      </c>
      <c r="K11" s="9" t="s">
        <v>31</v>
      </c>
      <c r="L11" s="12">
        <v>17</v>
      </c>
      <c r="M11" s="9" t="s">
        <v>89</v>
      </c>
      <c r="N11" s="10">
        <v>4151</v>
      </c>
      <c r="O11" s="9" t="s">
        <v>33</v>
      </c>
      <c r="P11" s="9" t="s">
        <v>34</v>
      </c>
      <c r="Q11" s="13">
        <v>5</v>
      </c>
      <c r="R11" s="4">
        <f t="shared" ca="1" si="0"/>
        <v>1.02</v>
      </c>
      <c r="S11" s="4">
        <f t="shared" ca="1" si="1"/>
        <v>1.2749999999999999</v>
      </c>
      <c r="T11" s="4">
        <f t="shared" ca="1" si="2"/>
        <v>1.2749999999999999</v>
      </c>
      <c r="U11" s="4">
        <f t="shared" ca="1" si="3"/>
        <v>1.08375</v>
      </c>
      <c r="V11" s="5">
        <f>RANK(W11,W1:W1001,0)</f>
        <v>10</v>
      </c>
      <c r="W11" s="14">
        <v>1.640625</v>
      </c>
      <c r="X11" s="7"/>
      <c r="Y11" s="7"/>
      <c r="Z11" s="7"/>
    </row>
    <row r="12" spans="1:26" ht="15.75" customHeight="1" x14ac:dyDescent="0.25">
      <c r="A12" s="8" t="s">
        <v>90</v>
      </c>
      <c r="B12" s="9" t="s">
        <v>91</v>
      </c>
      <c r="C12" s="9" t="s">
        <v>25</v>
      </c>
      <c r="D12" s="10">
        <v>94</v>
      </c>
      <c r="E12" s="9" t="s">
        <v>92</v>
      </c>
      <c r="F12" s="11">
        <f ca="1">((NOW()-Table2[[#This Row],[DOB]])/365)</f>
        <v>30.012702811073051</v>
      </c>
      <c r="G12" s="9" t="s">
        <v>93</v>
      </c>
      <c r="H12" s="9" t="s">
        <v>77</v>
      </c>
      <c r="I12" s="9" t="s">
        <v>66</v>
      </c>
      <c r="J12" s="9" t="s">
        <v>30</v>
      </c>
      <c r="K12" s="9" t="s">
        <v>40</v>
      </c>
      <c r="L12" s="12">
        <v>3</v>
      </c>
      <c r="M12" s="9" t="s">
        <v>94</v>
      </c>
      <c r="N12" s="10">
        <v>4573</v>
      </c>
      <c r="O12" s="9" t="s">
        <v>33</v>
      </c>
      <c r="P12" s="9" t="s">
        <v>34</v>
      </c>
      <c r="Q12" s="13">
        <v>6</v>
      </c>
      <c r="R12" s="4">
        <f t="shared" ca="1" si="0"/>
        <v>0.48</v>
      </c>
      <c r="S12" s="4">
        <f t="shared" ca="1" si="1"/>
        <v>0.48</v>
      </c>
      <c r="T12" s="4">
        <f t="shared" ca="1" si="2"/>
        <v>0.6</v>
      </c>
      <c r="U12" s="4">
        <f t="shared" ca="1" si="3"/>
        <v>0.6</v>
      </c>
      <c r="V12" s="5">
        <f>RANK(W12,W1:W1001,0)</f>
        <v>10</v>
      </c>
      <c r="W12" s="14">
        <v>1.640625</v>
      </c>
      <c r="X12" s="7"/>
      <c r="Y12" s="7"/>
      <c r="Z12" s="7"/>
    </row>
    <row r="13" spans="1:26" ht="15.75" customHeight="1" x14ac:dyDescent="0.25">
      <c r="A13" s="8" t="s">
        <v>95</v>
      </c>
      <c r="B13" s="9" t="s">
        <v>96</v>
      </c>
      <c r="C13" s="9" t="s">
        <v>25</v>
      </c>
      <c r="D13" s="10">
        <v>48</v>
      </c>
      <c r="E13" s="9" t="s">
        <v>97</v>
      </c>
      <c r="F13" s="11">
        <f ca="1">((NOW()-Table2[[#This Row],[DOB]])/365)</f>
        <v>25.349689112442917</v>
      </c>
      <c r="G13" s="9" t="s">
        <v>98</v>
      </c>
      <c r="H13" s="9" t="s">
        <v>28</v>
      </c>
      <c r="I13" s="9" t="s">
        <v>29</v>
      </c>
      <c r="J13" s="9" t="s">
        <v>30</v>
      </c>
      <c r="K13" s="9" t="s">
        <v>40</v>
      </c>
      <c r="L13" s="12">
        <v>10</v>
      </c>
      <c r="M13" s="9" t="s">
        <v>99</v>
      </c>
      <c r="N13" s="10">
        <v>3216</v>
      </c>
      <c r="O13" s="9" t="s">
        <v>50</v>
      </c>
      <c r="P13" s="9" t="s">
        <v>34</v>
      </c>
      <c r="Q13" s="13">
        <v>8</v>
      </c>
      <c r="R13" s="4">
        <f t="shared" ca="1" si="0"/>
        <v>0.42</v>
      </c>
      <c r="S13" s="4">
        <f t="shared" ca="1" si="1"/>
        <v>0.42</v>
      </c>
      <c r="T13" s="4">
        <f t="shared" ca="1" si="2"/>
        <v>0.42</v>
      </c>
      <c r="U13" s="4">
        <f t="shared" ca="1" si="3"/>
        <v>0.35699999999999998</v>
      </c>
      <c r="V13" s="5">
        <f>RANK(W13,W1:W1001,0)</f>
        <v>12</v>
      </c>
      <c r="W13" s="14">
        <v>1.625</v>
      </c>
      <c r="X13" s="7"/>
      <c r="Y13" s="7"/>
      <c r="Z13" s="7"/>
    </row>
    <row r="14" spans="1:26" ht="15.75" customHeight="1" x14ac:dyDescent="0.25">
      <c r="A14" s="8" t="s">
        <v>100</v>
      </c>
      <c r="B14" s="10"/>
      <c r="C14" s="9" t="s">
        <v>25</v>
      </c>
      <c r="D14" s="10">
        <v>60</v>
      </c>
      <c r="E14" s="9" t="s">
        <v>101</v>
      </c>
      <c r="F14" s="11">
        <f ca="1">((NOW()-Table2[[#This Row],[DOB]])/365)</f>
        <v>34.653798701484014</v>
      </c>
      <c r="G14" s="9" t="s">
        <v>102</v>
      </c>
      <c r="H14" s="9" t="s">
        <v>103</v>
      </c>
      <c r="I14" s="9" t="s">
        <v>29</v>
      </c>
      <c r="J14" s="9" t="s">
        <v>30</v>
      </c>
      <c r="K14" s="9" t="s">
        <v>40</v>
      </c>
      <c r="L14" s="12">
        <v>9</v>
      </c>
      <c r="M14" s="9" t="s">
        <v>104</v>
      </c>
      <c r="N14" s="10">
        <v>2032</v>
      </c>
      <c r="O14" s="9" t="s">
        <v>42</v>
      </c>
      <c r="P14" s="9" t="s">
        <v>34</v>
      </c>
      <c r="Q14" s="13">
        <v>11</v>
      </c>
      <c r="R14" s="4">
        <f t="shared" ca="1" si="0"/>
        <v>0.9</v>
      </c>
      <c r="S14" s="4">
        <f t="shared" ca="1" si="1"/>
        <v>0.9</v>
      </c>
      <c r="T14" s="4">
        <f t="shared" ca="1" si="2"/>
        <v>1.125</v>
      </c>
      <c r="U14" s="4">
        <f t="shared" ca="1" si="3"/>
        <v>0.95624999999999993</v>
      </c>
      <c r="V14" s="5">
        <f>RANK(W14,W1:W1001,0)</f>
        <v>13</v>
      </c>
      <c r="W14" s="14">
        <v>1.609375</v>
      </c>
      <c r="X14" s="7"/>
      <c r="Y14" s="7"/>
      <c r="Z14" s="7"/>
    </row>
    <row r="15" spans="1:26" ht="15.75" customHeight="1" x14ac:dyDescent="0.25">
      <c r="A15" s="8" t="s">
        <v>105</v>
      </c>
      <c r="B15" s="9" t="s">
        <v>106</v>
      </c>
      <c r="C15" s="9" t="s">
        <v>45</v>
      </c>
      <c r="D15" s="10">
        <v>38</v>
      </c>
      <c r="E15" s="9" t="s">
        <v>107</v>
      </c>
      <c r="F15" s="11">
        <f ca="1">((NOW()-Table2[[#This Row],[DOB]])/365)</f>
        <v>48.086675413812777</v>
      </c>
      <c r="G15" s="9" t="s">
        <v>108</v>
      </c>
      <c r="H15" s="9" t="s">
        <v>109</v>
      </c>
      <c r="I15" s="9" t="s">
        <v>29</v>
      </c>
      <c r="J15" s="9" t="s">
        <v>30</v>
      </c>
      <c r="K15" s="9" t="s">
        <v>40</v>
      </c>
      <c r="L15" s="12">
        <v>4</v>
      </c>
      <c r="M15" s="9" t="s">
        <v>110</v>
      </c>
      <c r="N15" s="10">
        <v>2232</v>
      </c>
      <c r="O15" s="9" t="s">
        <v>42</v>
      </c>
      <c r="P15" s="9" t="s">
        <v>34</v>
      </c>
      <c r="Q15" s="13">
        <v>10</v>
      </c>
      <c r="R15" s="4">
        <f t="shared" ca="1" si="0"/>
        <v>0.68</v>
      </c>
      <c r="S15" s="4">
        <f t="shared" ca="1" si="1"/>
        <v>0.68</v>
      </c>
      <c r="T15" s="4">
        <f t="shared" ca="1" si="2"/>
        <v>0.85000000000000009</v>
      </c>
      <c r="U15" s="4">
        <f t="shared" ca="1" si="3"/>
        <v>0.72250000000000003</v>
      </c>
      <c r="V15" s="5">
        <f>RANK(W15,W1:W1001,0)</f>
        <v>14</v>
      </c>
      <c r="W15" s="14">
        <v>1.59375</v>
      </c>
      <c r="X15" s="7"/>
      <c r="Y15" s="7"/>
      <c r="Z15" s="7"/>
    </row>
    <row r="16" spans="1:26" ht="15.75" customHeight="1" x14ac:dyDescent="0.25">
      <c r="A16" s="8" t="s">
        <v>111</v>
      </c>
      <c r="B16" s="9" t="s">
        <v>112</v>
      </c>
      <c r="C16" s="9" t="s">
        <v>45</v>
      </c>
      <c r="D16" s="10">
        <v>32</v>
      </c>
      <c r="E16" s="9" t="s">
        <v>113</v>
      </c>
      <c r="F16" s="11">
        <f ca="1">((NOW()-Table2[[#This Row],[DOB]])/365)</f>
        <v>60.73599048230593</v>
      </c>
      <c r="G16" s="9" t="s">
        <v>114</v>
      </c>
      <c r="H16" s="9" t="s">
        <v>109</v>
      </c>
      <c r="I16" s="9" t="s">
        <v>29</v>
      </c>
      <c r="J16" s="9" t="s">
        <v>30</v>
      </c>
      <c r="K16" s="9" t="s">
        <v>40</v>
      </c>
      <c r="L16" s="12">
        <v>10</v>
      </c>
      <c r="M16" s="9" t="s">
        <v>115</v>
      </c>
      <c r="N16" s="10">
        <v>4053</v>
      </c>
      <c r="O16" s="9" t="s">
        <v>33</v>
      </c>
      <c r="P16" s="9" t="s">
        <v>34</v>
      </c>
      <c r="Q16" s="13">
        <v>8</v>
      </c>
      <c r="R16" s="4">
        <f t="shared" ca="1" si="0"/>
        <v>0.87</v>
      </c>
      <c r="S16" s="4">
        <f t="shared" ca="1" si="1"/>
        <v>0.87</v>
      </c>
      <c r="T16" s="4">
        <f t="shared" ca="1" si="2"/>
        <v>0.87</v>
      </c>
      <c r="U16" s="4">
        <f t="shared" ca="1" si="3"/>
        <v>0.73949999999999994</v>
      </c>
      <c r="V16" s="5">
        <f>RANK(W16,W1:W1001,0)</f>
        <v>14</v>
      </c>
      <c r="W16" s="14">
        <v>1.59375</v>
      </c>
      <c r="X16" s="7"/>
      <c r="Y16" s="7"/>
      <c r="Z16" s="7"/>
    </row>
    <row r="17" spans="1:26" ht="15.75" hidden="1" customHeight="1" x14ac:dyDescent="0.25">
      <c r="A17" s="8" t="s">
        <v>116</v>
      </c>
      <c r="B17" s="9" t="s">
        <v>117</v>
      </c>
      <c r="C17" s="9" t="s">
        <v>25</v>
      </c>
      <c r="D17" s="10">
        <v>88</v>
      </c>
      <c r="E17" s="9" t="s">
        <v>118</v>
      </c>
      <c r="F17" s="9">
        <f ca="1">((NOW()-Table2[[#This Row],[DOB]])/365)</f>
        <v>70.796264454908666</v>
      </c>
      <c r="G17" s="10"/>
      <c r="H17" s="9" t="s">
        <v>28</v>
      </c>
      <c r="I17" s="9" t="s">
        <v>48</v>
      </c>
      <c r="J17" s="9" t="s">
        <v>30</v>
      </c>
      <c r="K17" s="9" t="s">
        <v>31</v>
      </c>
      <c r="L17" s="12">
        <v>5</v>
      </c>
      <c r="M17" s="9" t="s">
        <v>119</v>
      </c>
      <c r="N17" s="10">
        <v>2500</v>
      </c>
      <c r="O17" s="9" t="s">
        <v>42</v>
      </c>
      <c r="P17" s="9" t="s">
        <v>34</v>
      </c>
      <c r="Q17" s="10">
        <v>8</v>
      </c>
      <c r="R17" s="5">
        <f t="shared" ca="1" si="0"/>
        <v>0.87</v>
      </c>
      <c r="S17" s="5">
        <f t="shared" ca="1" si="1"/>
        <v>1.0874999999999999</v>
      </c>
      <c r="T17" s="5">
        <f t="shared" ca="1" si="2"/>
        <v>1.359375</v>
      </c>
      <c r="U17" s="5">
        <f t="shared" ca="1" si="3"/>
        <v>1.359375</v>
      </c>
      <c r="V17" s="5">
        <f>RANK(W17,W1:W1001,0)</f>
        <v>16</v>
      </c>
      <c r="W17" s="16">
        <v>1.5625</v>
      </c>
      <c r="X17" s="7"/>
      <c r="Y17" s="7"/>
      <c r="Z17" s="7"/>
    </row>
    <row r="18" spans="1:26" ht="15.75" customHeight="1" x14ac:dyDescent="0.25">
      <c r="A18" s="8" t="s">
        <v>120</v>
      </c>
      <c r="B18" s="9" t="s">
        <v>121</v>
      </c>
      <c r="C18" s="9" t="s">
        <v>45</v>
      </c>
      <c r="D18" s="10">
        <v>61</v>
      </c>
      <c r="E18" s="9" t="s">
        <v>122</v>
      </c>
      <c r="F18" s="11">
        <f ca="1">((NOW()-Table2[[#This Row],[DOB]])/365)</f>
        <v>31.374346646689492</v>
      </c>
      <c r="G18" s="9" t="s">
        <v>123</v>
      </c>
      <c r="H18" s="9" t="s">
        <v>28</v>
      </c>
      <c r="I18" s="9" t="s">
        <v>29</v>
      </c>
      <c r="J18" s="9" t="s">
        <v>30</v>
      </c>
      <c r="K18" s="9" t="s">
        <v>31</v>
      </c>
      <c r="L18" s="12">
        <v>4</v>
      </c>
      <c r="M18" s="9" t="s">
        <v>124</v>
      </c>
      <c r="N18" s="10">
        <v>4051</v>
      </c>
      <c r="O18" s="9" t="s">
        <v>33</v>
      </c>
      <c r="P18" s="9" t="s">
        <v>34</v>
      </c>
      <c r="Q18" s="13">
        <v>6</v>
      </c>
      <c r="R18" s="4">
        <f t="shared" ca="1" si="0"/>
        <v>0.9</v>
      </c>
      <c r="S18" s="4">
        <f t="shared" ca="1" si="1"/>
        <v>1.125</v>
      </c>
      <c r="T18" s="4">
        <f t="shared" ca="1" si="2"/>
        <v>1.125</v>
      </c>
      <c r="U18" s="4">
        <f t="shared" ca="1" si="3"/>
        <v>0.95624999999999993</v>
      </c>
      <c r="V18" s="5">
        <f>RANK(W18,W1:W1001,0)</f>
        <v>17</v>
      </c>
      <c r="W18" s="14">
        <v>1.546875</v>
      </c>
      <c r="X18" s="7"/>
      <c r="Y18" s="7"/>
      <c r="Z18" s="7"/>
    </row>
    <row r="19" spans="1:26" ht="15.75" customHeight="1" x14ac:dyDescent="0.25">
      <c r="A19" s="8" t="s">
        <v>125</v>
      </c>
      <c r="B19" s="9" t="s">
        <v>126</v>
      </c>
      <c r="C19" s="9" t="s">
        <v>45</v>
      </c>
      <c r="D19" s="10">
        <v>83</v>
      </c>
      <c r="E19" s="15">
        <v>27919</v>
      </c>
      <c r="F19" s="11">
        <f ca="1">((NOW()-Table2[[#This Row],[DOB]])/365)</f>
        <v>48.590785002853877</v>
      </c>
      <c r="G19" s="9" t="s">
        <v>127</v>
      </c>
      <c r="H19" s="9" t="s">
        <v>47</v>
      </c>
      <c r="I19" s="9" t="s">
        <v>29</v>
      </c>
      <c r="J19" s="9" t="s">
        <v>30</v>
      </c>
      <c r="K19" s="9" t="s">
        <v>40</v>
      </c>
      <c r="L19" s="12">
        <v>14</v>
      </c>
      <c r="M19" s="9" t="s">
        <v>128</v>
      </c>
      <c r="N19" s="10">
        <v>3040</v>
      </c>
      <c r="O19" s="9" t="s">
        <v>50</v>
      </c>
      <c r="P19" s="9" t="s">
        <v>34</v>
      </c>
      <c r="Q19" s="13">
        <v>10</v>
      </c>
      <c r="R19" s="4">
        <f t="shared" ca="1" si="0"/>
        <v>0.74</v>
      </c>
      <c r="S19" s="4">
        <f t="shared" ca="1" si="1"/>
        <v>0.74</v>
      </c>
      <c r="T19" s="4">
        <f t="shared" ca="1" si="2"/>
        <v>0.92500000000000004</v>
      </c>
      <c r="U19" s="4">
        <f t="shared" ca="1" si="3"/>
        <v>0.78625</v>
      </c>
      <c r="V19" s="5">
        <f>RANK(W19,W1:W1001,0)</f>
        <v>17</v>
      </c>
      <c r="W19" s="14">
        <v>1.546875</v>
      </c>
      <c r="X19" s="7"/>
      <c r="Y19" s="7"/>
      <c r="Z19" s="7"/>
    </row>
    <row r="20" spans="1:26" ht="15.75" customHeight="1" x14ac:dyDescent="0.25">
      <c r="A20" s="8" t="s">
        <v>129</v>
      </c>
      <c r="B20" s="9" t="s">
        <v>130</v>
      </c>
      <c r="C20" s="9" t="s">
        <v>45</v>
      </c>
      <c r="D20" s="10">
        <v>65</v>
      </c>
      <c r="E20" s="9" t="s">
        <v>131</v>
      </c>
      <c r="F20" s="11">
        <f ca="1">((NOW()-Table2[[#This Row],[DOB]])/365)</f>
        <v>86.196264454908672</v>
      </c>
      <c r="G20" s="9" t="s">
        <v>27</v>
      </c>
      <c r="H20" s="9" t="s">
        <v>28</v>
      </c>
      <c r="I20" s="9" t="s">
        <v>48</v>
      </c>
      <c r="J20" s="9" t="s">
        <v>30</v>
      </c>
      <c r="K20" s="9" t="s">
        <v>31</v>
      </c>
      <c r="L20" s="12">
        <v>11</v>
      </c>
      <c r="M20" s="9" t="s">
        <v>132</v>
      </c>
      <c r="N20" s="10">
        <v>2222</v>
      </c>
      <c r="O20" s="9" t="s">
        <v>42</v>
      </c>
      <c r="P20" s="9" t="s">
        <v>34</v>
      </c>
      <c r="Q20" s="13">
        <v>11</v>
      </c>
      <c r="R20" s="4">
        <f t="shared" ca="1" si="0"/>
        <v>1.04</v>
      </c>
      <c r="S20" s="4">
        <f t="shared" ca="1" si="1"/>
        <v>1.3</v>
      </c>
      <c r="T20" s="4">
        <f t="shared" ca="1" si="2"/>
        <v>1.625</v>
      </c>
      <c r="U20" s="4">
        <f t="shared" ca="1" si="3"/>
        <v>1.625</v>
      </c>
      <c r="V20" s="5">
        <f>RANK(W20,W1:W1001,0)</f>
        <v>19</v>
      </c>
      <c r="W20" s="14">
        <v>1.53125</v>
      </c>
      <c r="X20" s="7"/>
      <c r="Y20" s="7"/>
      <c r="Z20" s="7"/>
    </row>
    <row r="21" spans="1:26" ht="15.75" customHeight="1" x14ac:dyDescent="0.25">
      <c r="A21" s="8" t="s">
        <v>133</v>
      </c>
      <c r="B21" s="9" t="s">
        <v>134</v>
      </c>
      <c r="C21" s="9" t="s">
        <v>45</v>
      </c>
      <c r="D21" s="10">
        <v>2</v>
      </c>
      <c r="E21" s="9" t="s">
        <v>135</v>
      </c>
      <c r="F21" s="11">
        <f ca="1">((NOW()-Table2[[#This Row],[DOB]])/365)</f>
        <v>70.429141167237432</v>
      </c>
      <c r="G21" s="9" t="s">
        <v>136</v>
      </c>
      <c r="H21" s="9" t="s">
        <v>28</v>
      </c>
      <c r="I21" s="9" t="s">
        <v>66</v>
      </c>
      <c r="J21" s="9" t="s">
        <v>30</v>
      </c>
      <c r="K21" s="9" t="s">
        <v>40</v>
      </c>
      <c r="L21" s="12">
        <v>12</v>
      </c>
      <c r="M21" s="9" t="s">
        <v>137</v>
      </c>
      <c r="N21" s="10">
        <v>2190</v>
      </c>
      <c r="O21" s="9" t="s">
        <v>42</v>
      </c>
      <c r="P21" s="9" t="s">
        <v>34</v>
      </c>
      <c r="Q21" s="13">
        <v>10</v>
      </c>
      <c r="R21" s="4">
        <f t="shared" ca="1" si="0"/>
        <v>0.41</v>
      </c>
      <c r="S21" s="4">
        <f t="shared" ca="1" si="1"/>
        <v>0.41</v>
      </c>
      <c r="T21" s="4">
        <f t="shared" ca="1" si="2"/>
        <v>0.51249999999999996</v>
      </c>
      <c r="U21" s="4">
        <f t="shared" ca="1" si="3"/>
        <v>0.51249999999999996</v>
      </c>
      <c r="V21" s="5">
        <f>RANK(W21,W1:W1001,0)</f>
        <v>19</v>
      </c>
      <c r="W21" s="14">
        <v>1.53125</v>
      </c>
      <c r="X21" s="7"/>
      <c r="Y21" s="7"/>
      <c r="Z21" s="7"/>
    </row>
    <row r="22" spans="1:26" ht="15.75" customHeight="1" x14ac:dyDescent="0.25">
      <c r="A22" s="8" t="s">
        <v>138</v>
      </c>
      <c r="B22" s="9" t="s">
        <v>139</v>
      </c>
      <c r="C22" s="9" t="s">
        <v>25</v>
      </c>
      <c r="D22" s="10">
        <v>11</v>
      </c>
      <c r="E22" s="9" t="s">
        <v>140</v>
      </c>
      <c r="F22" s="11">
        <f ca="1">((NOW()-Table2[[#This Row],[DOB]])/365)</f>
        <v>56.059278153538806</v>
      </c>
      <c r="G22" s="9" t="s">
        <v>141</v>
      </c>
      <c r="H22" s="9" t="s">
        <v>28</v>
      </c>
      <c r="I22" s="9" t="s">
        <v>29</v>
      </c>
      <c r="J22" s="9" t="s">
        <v>30</v>
      </c>
      <c r="K22" s="9" t="s">
        <v>31</v>
      </c>
      <c r="L22" s="12">
        <v>13</v>
      </c>
      <c r="M22" s="9" t="s">
        <v>142</v>
      </c>
      <c r="N22" s="10">
        <v>2161</v>
      </c>
      <c r="O22" s="9" t="s">
        <v>42</v>
      </c>
      <c r="P22" s="9" t="s">
        <v>34</v>
      </c>
      <c r="Q22" s="13">
        <v>9</v>
      </c>
      <c r="R22" s="4">
        <f t="shared" ca="1" si="0"/>
        <v>0.8</v>
      </c>
      <c r="S22" s="4">
        <f t="shared" ca="1" si="1"/>
        <v>1</v>
      </c>
      <c r="T22" s="4">
        <f t="shared" ca="1" si="2"/>
        <v>1.25</v>
      </c>
      <c r="U22" s="4">
        <f t="shared" ca="1" si="3"/>
        <v>1.0625</v>
      </c>
      <c r="V22" s="5">
        <f>RANK(W22,W1:W1001,0)</f>
        <v>21</v>
      </c>
      <c r="W22" s="14">
        <v>1.515625</v>
      </c>
      <c r="X22" s="7"/>
      <c r="Y22" s="7"/>
      <c r="Z22" s="7"/>
    </row>
    <row r="23" spans="1:26" ht="15.75" customHeight="1" x14ac:dyDescent="0.25">
      <c r="A23" s="8" t="s">
        <v>143</v>
      </c>
      <c r="B23" s="9" t="s">
        <v>144</v>
      </c>
      <c r="C23" s="9" t="s">
        <v>25</v>
      </c>
      <c r="D23" s="10">
        <v>44</v>
      </c>
      <c r="E23" s="9" t="s">
        <v>145</v>
      </c>
      <c r="F23" s="11">
        <f ca="1">((NOW()-Table2[[#This Row],[DOB]])/365)</f>
        <v>31.270237057648394</v>
      </c>
      <c r="G23" s="9" t="s">
        <v>59</v>
      </c>
      <c r="H23" s="9" t="s">
        <v>47</v>
      </c>
      <c r="I23" s="9" t="s">
        <v>29</v>
      </c>
      <c r="J23" s="9" t="s">
        <v>30</v>
      </c>
      <c r="K23" s="9" t="s">
        <v>31</v>
      </c>
      <c r="L23" s="12">
        <v>8</v>
      </c>
      <c r="M23" s="9" t="s">
        <v>146</v>
      </c>
      <c r="N23" s="10">
        <v>2783</v>
      </c>
      <c r="O23" s="9" t="s">
        <v>42</v>
      </c>
      <c r="P23" s="9" t="s">
        <v>34</v>
      </c>
      <c r="Q23" s="13">
        <v>7</v>
      </c>
      <c r="R23" s="4">
        <f t="shared" ca="1" si="0"/>
        <v>0.96</v>
      </c>
      <c r="S23" s="4">
        <f t="shared" ca="1" si="1"/>
        <v>1.2</v>
      </c>
      <c r="T23" s="4">
        <f t="shared" ca="1" si="2"/>
        <v>1.2</v>
      </c>
      <c r="U23" s="4">
        <f t="shared" ca="1" si="3"/>
        <v>1.02</v>
      </c>
      <c r="V23" s="5">
        <f>RANK(W23,W1:W1001,0)</f>
        <v>21</v>
      </c>
      <c r="W23" s="14">
        <v>1.515625</v>
      </c>
      <c r="X23" s="7"/>
      <c r="Y23" s="7"/>
      <c r="Z23" s="7"/>
    </row>
    <row r="24" spans="1:26" ht="15.75" customHeight="1" x14ac:dyDescent="0.25">
      <c r="A24" s="8" t="s">
        <v>147</v>
      </c>
      <c r="B24" s="9" t="s">
        <v>148</v>
      </c>
      <c r="C24" s="9" t="s">
        <v>25</v>
      </c>
      <c r="D24" s="10">
        <v>26</v>
      </c>
      <c r="E24" s="9" t="s">
        <v>149</v>
      </c>
      <c r="F24" s="11">
        <f ca="1">((NOW()-Table2[[#This Row],[DOB]])/365)</f>
        <v>26.91407267408675</v>
      </c>
      <c r="G24" s="9" t="s">
        <v>150</v>
      </c>
      <c r="H24" s="9" t="s">
        <v>151</v>
      </c>
      <c r="I24" s="9" t="s">
        <v>29</v>
      </c>
      <c r="J24" s="9" t="s">
        <v>30</v>
      </c>
      <c r="K24" s="9" t="s">
        <v>40</v>
      </c>
      <c r="L24" s="12">
        <v>3</v>
      </c>
      <c r="M24" s="9" t="s">
        <v>152</v>
      </c>
      <c r="N24" s="10">
        <v>4744</v>
      </c>
      <c r="O24" s="9" t="s">
        <v>33</v>
      </c>
      <c r="P24" s="9" t="s">
        <v>34</v>
      </c>
      <c r="Q24" s="13">
        <v>4</v>
      </c>
      <c r="R24" s="4">
        <f t="shared" ca="1" si="0"/>
        <v>0.43</v>
      </c>
      <c r="S24" s="4">
        <f t="shared" ca="1" si="1"/>
        <v>0.43</v>
      </c>
      <c r="T24" s="4">
        <f t="shared" ca="1" si="2"/>
        <v>0.43</v>
      </c>
      <c r="U24" s="4">
        <f t="shared" ca="1" si="3"/>
        <v>0.36549999999999999</v>
      </c>
      <c r="V24" s="5">
        <f>RANK(W24,W1:W1001,0)</f>
        <v>23</v>
      </c>
      <c r="W24" s="14">
        <v>1.5</v>
      </c>
      <c r="X24" s="7"/>
      <c r="Y24" s="7"/>
      <c r="Z24" s="7"/>
    </row>
    <row r="25" spans="1:26" ht="15.75" customHeight="1" x14ac:dyDescent="0.25">
      <c r="A25" s="8" t="s">
        <v>153</v>
      </c>
      <c r="B25" s="9" t="s">
        <v>154</v>
      </c>
      <c r="C25" s="9" t="s">
        <v>45</v>
      </c>
      <c r="D25" s="10">
        <v>5</v>
      </c>
      <c r="E25" s="15">
        <v>28476</v>
      </c>
      <c r="F25" s="11">
        <f ca="1">((NOW()-Table2[[#This Row],[DOB]])/365)</f>
        <v>47.064757605593599</v>
      </c>
      <c r="G25" s="9" t="s">
        <v>155</v>
      </c>
      <c r="H25" s="9" t="s">
        <v>151</v>
      </c>
      <c r="I25" s="9" t="s">
        <v>48</v>
      </c>
      <c r="J25" s="9" t="s">
        <v>30</v>
      </c>
      <c r="K25" s="9" t="s">
        <v>31</v>
      </c>
      <c r="L25" s="12">
        <v>13</v>
      </c>
      <c r="M25" s="9" t="s">
        <v>156</v>
      </c>
      <c r="N25" s="10">
        <v>2257</v>
      </c>
      <c r="O25" s="9" t="s">
        <v>42</v>
      </c>
      <c r="P25" s="9" t="s">
        <v>34</v>
      </c>
      <c r="Q25" s="13">
        <v>8</v>
      </c>
      <c r="R25" s="4">
        <f t="shared" ca="1" si="0"/>
        <v>1.06</v>
      </c>
      <c r="S25" s="4">
        <f t="shared" ca="1" si="1"/>
        <v>1.3250000000000002</v>
      </c>
      <c r="T25" s="4">
        <f t="shared" ca="1" si="2"/>
        <v>1.3250000000000002</v>
      </c>
      <c r="U25" s="4">
        <f t="shared" ca="1" si="3"/>
        <v>1.3250000000000002</v>
      </c>
      <c r="V25" s="5">
        <f>RANK(W25,W1:W1001,0)</f>
        <v>23</v>
      </c>
      <c r="W25" s="14">
        <v>1.5</v>
      </c>
      <c r="X25" s="7"/>
      <c r="Y25" s="7"/>
      <c r="Z25" s="7"/>
    </row>
    <row r="26" spans="1:26" ht="15.75" customHeight="1" x14ac:dyDescent="0.25">
      <c r="A26" s="8" t="s">
        <v>157</v>
      </c>
      <c r="B26" s="9" t="s">
        <v>158</v>
      </c>
      <c r="C26" s="9" t="s">
        <v>45</v>
      </c>
      <c r="D26" s="10">
        <v>78</v>
      </c>
      <c r="E26" s="9" t="s">
        <v>159</v>
      </c>
      <c r="F26" s="11">
        <f ca="1">((NOW()-Table2[[#This Row],[DOB]])/365)</f>
        <v>42.245579523401823</v>
      </c>
      <c r="G26" s="9" t="s">
        <v>160</v>
      </c>
      <c r="H26" s="9" t="s">
        <v>28</v>
      </c>
      <c r="I26" s="9" t="s">
        <v>29</v>
      </c>
      <c r="J26" s="9" t="s">
        <v>30</v>
      </c>
      <c r="K26" s="9" t="s">
        <v>40</v>
      </c>
      <c r="L26" s="12">
        <v>4</v>
      </c>
      <c r="M26" s="9" t="s">
        <v>161</v>
      </c>
      <c r="N26" s="10">
        <v>4703</v>
      </c>
      <c r="O26" s="9" t="s">
        <v>33</v>
      </c>
      <c r="P26" s="9" t="s">
        <v>34</v>
      </c>
      <c r="Q26" s="13">
        <v>5</v>
      </c>
      <c r="R26" s="4">
        <f t="shared" ca="1" si="0"/>
        <v>1.02</v>
      </c>
      <c r="S26" s="4">
        <f t="shared" ca="1" si="1"/>
        <v>1.02</v>
      </c>
      <c r="T26" s="4">
        <f t="shared" ca="1" si="2"/>
        <v>1.02</v>
      </c>
      <c r="U26" s="4">
        <f t="shared" ca="1" si="3"/>
        <v>0.86699999999999999</v>
      </c>
      <c r="V26" s="5">
        <f>RANK(W26,W1:W1001,0)</f>
        <v>25</v>
      </c>
      <c r="W26" s="14">
        <v>1.484375</v>
      </c>
      <c r="X26" s="7"/>
      <c r="Y26" s="7"/>
      <c r="Z26" s="7"/>
    </row>
    <row r="27" spans="1:26" ht="15.75" hidden="1" customHeight="1" x14ac:dyDescent="0.25">
      <c r="A27" s="8" t="s">
        <v>162</v>
      </c>
      <c r="B27" s="9" t="s">
        <v>163</v>
      </c>
      <c r="C27" s="9" t="s">
        <v>25</v>
      </c>
      <c r="D27" s="10">
        <v>11</v>
      </c>
      <c r="E27" s="9" t="s">
        <v>164</v>
      </c>
      <c r="F27" s="9">
        <f ca="1">((NOW()-Table2[[#This Row],[DOB]])/365)</f>
        <v>79.459278153538804</v>
      </c>
      <c r="G27" s="10"/>
      <c r="H27" s="9" t="s">
        <v>39</v>
      </c>
      <c r="I27" s="9" t="s">
        <v>29</v>
      </c>
      <c r="J27" s="9" t="s">
        <v>30</v>
      </c>
      <c r="K27" s="9" t="s">
        <v>40</v>
      </c>
      <c r="L27" s="12">
        <v>17</v>
      </c>
      <c r="M27" s="9" t="s">
        <v>165</v>
      </c>
      <c r="N27" s="10">
        <v>4817</v>
      </c>
      <c r="O27" s="9" t="s">
        <v>33</v>
      </c>
      <c r="P27" s="9" t="s">
        <v>34</v>
      </c>
      <c r="Q27" s="10">
        <v>4</v>
      </c>
      <c r="R27" s="5">
        <f t="shared" ca="1" si="0"/>
        <v>0.59</v>
      </c>
      <c r="S27" s="5">
        <f t="shared" ca="1" si="1"/>
        <v>0.59</v>
      </c>
      <c r="T27" s="5">
        <f t="shared" ca="1" si="2"/>
        <v>0.59</v>
      </c>
      <c r="U27" s="5">
        <f t="shared" ca="1" si="3"/>
        <v>0.50149999999999995</v>
      </c>
      <c r="V27" s="5">
        <f>RANK(W27,W1:W1001,0)</f>
        <v>26</v>
      </c>
      <c r="W27" s="16">
        <v>1.46875</v>
      </c>
      <c r="X27" s="7"/>
      <c r="Y27" s="7"/>
      <c r="Z27" s="7"/>
    </row>
    <row r="28" spans="1:26" ht="15.75" customHeight="1" x14ac:dyDescent="0.25">
      <c r="A28" s="8" t="s">
        <v>166</v>
      </c>
      <c r="B28" s="9" t="s">
        <v>167</v>
      </c>
      <c r="C28" s="9" t="s">
        <v>45</v>
      </c>
      <c r="D28" s="10">
        <v>19</v>
      </c>
      <c r="E28" s="9" t="s">
        <v>168</v>
      </c>
      <c r="F28" s="11">
        <f ca="1">((NOW()-Table2[[#This Row],[DOB]])/365)</f>
        <v>72.555168564497706</v>
      </c>
      <c r="G28" s="9" t="s">
        <v>169</v>
      </c>
      <c r="H28" s="9" t="s">
        <v>77</v>
      </c>
      <c r="I28" s="9" t="s">
        <v>29</v>
      </c>
      <c r="J28" s="9" t="s">
        <v>30</v>
      </c>
      <c r="K28" s="9" t="s">
        <v>31</v>
      </c>
      <c r="L28" s="12">
        <v>7</v>
      </c>
      <c r="M28" s="9" t="s">
        <v>170</v>
      </c>
      <c r="N28" s="10">
        <v>2640</v>
      </c>
      <c r="O28" s="9" t="s">
        <v>42</v>
      </c>
      <c r="P28" s="9" t="s">
        <v>34</v>
      </c>
      <c r="Q28" s="13">
        <v>2</v>
      </c>
      <c r="R28" s="4">
        <f t="shared" ca="1" si="0"/>
        <v>0.51</v>
      </c>
      <c r="S28" s="4">
        <f t="shared" ca="1" si="1"/>
        <v>0.63749999999999996</v>
      </c>
      <c r="T28" s="4">
        <f t="shared" ca="1" si="2"/>
        <v>0.63749999999999996</v>
      </c>
      <c r="U28" s="4">
        <f t="shared" ca="1" si="3"/>
        <v>0.541875</v>
      </c>
      <c r="V28" s="5">
        <f>RANK(W28,W1:W1001,0)</f>
        <v>26</v>
      </c>
      <c r="W28" s="14">
        <v>1.46875</v>
      </c>
      <c r="X28" s="7"/>
      <c r="Y28" s="7"/>
      <c r="Z28" s="7"/>
    </row>
    <row r="29" spans="1:26" ht="15.75" customHeight="1" x14ac:dyDescent="0.25">
      <c r="A29" s="8" t="s">
        <v>171</v>
      </c>
      <c r="B29" s="9" t="s">
        <v>172</v>
      </c>
      <c r="C29" s="9" t="s">
        <v>45</v>
      </c>
      <c r="D29" s="10">
        <v>71</v>
      </c>
      <c r="E29" s="9" t="s">
        <v>173</v>
      </c>
      <c r="F29" s="11">
        <f ca="1">((NOW()-Table2[[#This Row],[DOB]])/365)</f>
        <v>58.483935687785383</v>
      </c>
      <c r="G29" s="9" t="s">
        <v>174</v>
      </c>
      <c r="H29" s="9" t="s">
        <v>39</v>
      </c>
      <c r="I29" s="9" t="s">
        <v>66</v>
      </c>
      <c r="J29" s="9" t="s">
        <v>30</v>
      </c>
      <c r="K29" s="9" t="s">
        <v>31</v>
      </c>
      <c r="L29" s="12">
        <v>5</v>
      </c>
      <c r="M29" s="9" t="s">
        <v>175</v>
      </c>
      <c r="N29" s="10">
        <v>4000</v>
      </c>
      <c r="O29" s="9" t="s">
        <v>33</v>
      </c>
      <c r="P29" s="9" t="s">
        <v>34</v>
      </c>
      <c r="Q29" s="13">
        <v>11</v>
      </c>
      <c r="R29" s="4">
        <f t="shared" ca="1" si="0"/>
        <v>0.99</v>
      </c>
      <c r="S29" s="4">
        <f t="shared" ca="1" si="1"/>
        <v>1.2375</v>
      </c>
      <c r="T29" s="4">
        <f t="shared" ca="1" si="2"/>
        <v>1.546875</v>
      </c>
      <c r="U29" s="4">
        <f t="shared" ca="1" si="3"/>
        <v>1.546875</v>
      </c>
      <c r="V29" s="5">
        <f>RANK(W29,W1:W1001,0)</f>
        <v>26</v>
      </c>
      <c r="W29" s="14">
        <v>1.46875</v>
      </c>
      <c r="X29" s="7"/>
      <c r="Y29" s="7"/>
      <c r="Z29" s="7"/>
    </row>
    <row r="30" spans="1:26" ht="15.75" customHeight="1" x14ac:dyDescent="0.25">
      <c r="A30" s="8" t="s">
        <v>176</v>
      </c>
      <c r="B30" s="9" t="s">
        <v>177</v>
      </c>
      <c r="C30" s="9" t="s">
        <v>45</v>
      </c>
      <c r="D30" s="10">
        <v>84</v>
      </c>
      <c r="E30" s="9" t="s">
        <v>178</v>
      </c>
      <c r="F30" s="11">
        <f ca="1">((NOW()-Table2[[#This Row],[DOB]])/365)</f>
        <v>64.09489459189497</v>
      </c>
      <c r="G30" s="9" t="s">
        <v>179</v>
      </c>
      <c r="H30" s="9" t="s">
        <v>65</v>
      </c>
      <c r="I30" s="9" t="s">
        <v>66</v>
      </c>
      <c r="J30" s="9" t="s">
        <v>30</v>
      </c>
      <c r="K30" s="9" t="s">
        <v>40</v>
      </c>
      <c r="L30" s="12">
        <v>11</v>
      </c>
      <c r="M30" s="9" t="s">
        <v>180</v>
      </c>
      <c r="N30" s="10">
        <v>4171</v>
      </c>
      <c r="O30" s="9" t="s">
        <v>33</v>
      </c>
      <c r="P30" s="9" t="s">
        <v>34</v>
      </c>
      <c r="Q30" s="13">
        <v>7</v>
      </c>
      <c r="R30" s="4">
        <f t="shared" ca="1" si="0"/>
        <v>0.93</v>
      </c>
      <c r="S30" s="4">
        <f t="shared" ca="1" si="1"/>
        <v>0.93</v>
      </c>
      <c r="T30" s="4">
        <f t="shared" ca="1" si="2"/>
        <v>1.1625000000000001</v>
      </c>
      <c r="U30" s="4">
        <f t="shared" ca="1" si="3"/>
        <v>1.1625000000000001</v>
      </c>
      <c r="V30" s="5">
        <f>RANK(W30,W1:W1001,0)</f>
        <v>26</v>
      </c>
      <c r="W30" s="14">
        <v>1.46875</v>
      </c>
      <c r="X30" s="7"/>
      <c r="Y30" s="7"/>
      <c r="Z30" s="7"/>
    </row>
    <row r="31" spans="1:26" ht="15.75" hidden="1" customHeight="1" x14ac:dyDescent="0.25">
      <c r="A31" s="8" t="s">
        <v>181</v>
      </c>
      <c r="B31" s="9" t="s">
        <v>182</v>
      </c>
      <c r="C31" s="9" t="s">
        <v>45</v>
      </c>
      <c r="D31" s="10">
        <v>45</v>
      </c>
      <c r="E31" s="9" t="s">
        <v>183</v>
      </c>
      <c r="F31" s="9">
        <f ca="1">((NOW()-Table2[[#This Row],[DOB]])/365)</f>
        <v>64.144209660388114</v>
      </c>
      <c r="G31" s="10"/>
      <c r="H31" s="9" t="s">
        <v>109</v>
      </c>
      <c r="I31" s="9" t="s">
        <v>66</v>
      </c>
      <c r="J31" s="9" t="s">
        <v>30</v>
      </c>
      <c r="K31" s="9" t="s">
        <v>40</v>
      </c>
      <c r="L31" s="12">
        <v>8</v>
      </c>
      <c r="M31" s="9" t="s">
        <v>184</v>
      </c>
      <c r="N31" s="10">
        <v>3056</v>
      </c>
      <c r="O31" s="9" t="s">
        <v>50</v>
      </c>
      <c r="P31" s="9" t="s">
        <v>34</v>
      </c>
      <c r="Q31" s="10">
        <v>10</v>
      </c>
      <c r="R31" s="5">
        <f t="shared" ca="1" si="0"/>
        <v>0.45</v>
      </c>
      <c r="S31" s="5">
        <f t="shared" ca="1" si="1"/>
        <v>0.45</v>
      </c>
      <c r="T31" s="5">
        <f t="shared" ca="1" si="2"/>
        <v>0.5625</v>
      </c>
      <c r="U31" s="5">
        <f t="shared" ca="1" si="3"/>
        <v>0.5625</v>
      </c>
      <c r="V31" s="5">
        <f>RANK(W31,W1:W1001,0)</f>
        <v>30</v>
      </c>
      <c r="W31" s="16">
        <v>1.4609375</v>
      </c>
      <c r="X31" s="7"/>
      <c r="Y31" s="7"/>
      <c r="Z31" s="7"/>
    </row>
    <row r="32" spans="1:26" ht="15.75" hidden="1" customHeight="1" x14ac:dyDescent="0.25">
      <c r="A32" s="8" t="s">
        <v>185</v>
      </c>
      <c r="B32" s="9" t="s">
        <v>186</v>
      </c>
      <c r="C32" s="9" t="s">
        <v>45</v>
      </c>
      <c r="D32" s="10">
        <v>62</v>
      </c>
      <c r="E32" s="9" t="s">
        <v>187</v>
      </c>
      <c r="F32" s="9">
        <f ca="1">((NOW()-Table2[[#This Row],[DOB]])/365)</f>
        <v>44.955168564497711</v>
      </c>
      <c r="G32" s="10"/>
      <c r="H32" s="9" t="s">
        <v>47</v>
      </c>
      <c r="I32" s="9" t="s">
        <v>66</v>
      </c>
      <c r="J32" s="9" t="s">
        <v>30</v>
      </c>
      <c r="K32" s="9" t="s">
        <v>31</v>
      </c>
      <c r="L32" s="12">
        <v>17</v>
      </c>
      <c r="M32" s="9" t="s">
        <v>188</v>
      </c>
      <c r="N32" s="10">
        <v>2280</v>
      </c>
      <c r="O32" s="9" t="s">
        <v>42</v>
      </c>
      <c r="P32" s="9" t="s">
        <v>34</v>
      </c>
      <c r="Q32" s="10">
        <v>8</v>
      </c>
      <c r="R32" s="5">
        <f t="shared" ca="1" si="0"/>
        <v>0.7</v>
      </c>
      <c r="S32" s="5">
        <f t="shared" ca="1" si="1"/>
        <v>0.875</v>
      </c>
      <c r="T32" s="5">
        <f t="shared" ca="1" si="2"/>
        <v>0.875</v>
      </c>
      <c r="U32" s="5">
        <f t="shared" ca="1" si="3"/>
        <v>0.875</v>
      </c>
      <c r="V32" s="5">
        <f>RANK(W32,W1:W1001,0)</f>
        <v>30</v>
      </c>
      <c r="W32" s="16">
        <v>1.4609375</v>
      </c>
      <c r="X32" s="7"/>
      <c r="Y32" s="7"/>
      <c r="Z32" s="7"/>
    </row>
    <row r="33" spans="1:26" ht="15.75" customHeight="1" x14ac:dyDescent="0.25">
      <c r="A33" s="8" t="s">
        <v>189</v>
      </c>
      <c r="B33" s="9" t="s">
        <v>190</v>
      </c>
      <c r="C33" s="9" t="s">
        <v>25</v>
      </c>
      <c r="D33" s="10">
        <v>70</v>
      </c>
      <c r="E33" s="9" t="s">
        <v>191</v>
      </c>
      <c r="F33" s="11">
        <f ca="1">((NOW()-Table2[[#This Row],[DOB]])/365)</f>
        <v>73.135990482305928</v>
      </c>
      <c r="G33" s="9" t="s">
        <v>114</v>
      </c>
      <c r="H33" s="9" t="s">
        <v>109</v>
      </c>
      <c r="I33" s="9" t="s">
        <v>29</v>
      </c>
      <c r="J33" s="9" t="s">
        <v>30</v>
      </c>
      <c r="K33" s="9" t="s">
        <v>31</v>
      </c>
      <c r="L33" s="12">
        <v>12</v>
      </c>
      <c r="M33" s="9" t="s">
        <v>192</v>
      </c>
      <c r="N33" s="10">
        <v>2470</v>
      </c>
      <c r="O33" s="9" t="s">
        <v>42</v>
      </c>
      <c r="P33" s="9" t="s">
        <v>34</v>
      </c>
      <c r="Q33" s="13">
        <v>2</v>
      </c>
      <c r="R33" s="4">
        <f t="shared" ca="1" si="0"/>
        <v>0.88</v>
      </c>
      <c r="S33" s="4">
        <f t="shared" ca="1" si="1"/>
        <v>1.1000000000000001</v>
      </c>
      <c r="T33" s="4">
        <f t="shared" ca="1" si="2"/>
        <v>1.1000000000000001</v>
      </c>
      <c r="U33" s="4">
        <f t="shared" ca="1" si="3"/>
        <v>0.93500000000000005</v>
      </c>
      <c r="V33" s="5">
        <f>RANK(W33,W1:W1001,0)</f>
        <v>32</v>
      </c>
      <c r="W33" s="14">
        <v>1.453125</v>
      </c>
      <c r="X33" s="7"/>
      <c r="Y33" s="7"/>
      <c r="Z33" s="7"/>
    </row>
    <row r="34" spans="1:26" ht="15.75" customHeight="1" x14ac:dyDescent="0.25">
      <c r="A34" s="8" t="s">
        <v>193</v>
      </c>
      <c r="B34" s="9" t="s">
        <v>194</v>
      </c>
      <c r="C34" s="9" t="s">
        <v>45</v>
      </c>
      <c r="D34" s="10">
        <v>88</v>
      </c>
      <c r="E34" s="9" t="s">
        <v>195</v>
      </c>
      <c r="F34" s="11">
        <f ca="1">((NOW()-Table2[[#This Row],[DOB]])/365)</f>
        <v>37.979826098744283</v>
      </c>
      <c r="G34" s="9" t="s">
        <v>196</v>
      </c>
      <c r="H34" s="9" t="s">
        <v>47</v>
      </c>
      <c r="I34" s="9" t="s">
        <v>29</v>
      </c>
      <c r="J34" s="9" t="s">
        <v>30</v>
      </c>
      <c r="K34" s="9" t="s">
        <v>31</v>
      </c>
      <c r="L34" s="12">
        <v>7</v>
      </c>
      <c r="M34" s="9" t="s">
        <v>197</v>
      </c>
      <c r="N34" s="10">
        <v>2620</v>
      </c>
      <c r="O34" s="9" t="s">
        <v>42</v>
      </c>
      <c r="P34" s="9" t="s">
        <v>34</v>
      </c>
      <c r="Q34" s="13">
        <v>7</v>
      </c>
      <c r="R34" s="4">
        <f t="shared" ca="1" si="0"/>
        <v>0.47</v>
      </c>
      <c r="S34" s="4">
        <f t="shared" ca="1" si="1"/>
        <v>0.58749999999999991</v>
      </c>
      <c r="T34" s="4">
        <f t="shared" ca="1" si="2"/>
        <v>0.73437499999999989</v>
      </c>
      <c r="U34" s="4">
        <f t="shared" ca="1" si="3"/>
        <v>0.62421874999999993</v>
      </c>
      <c r="V34" s="5">
        <f>RANK(W34,W1:W1001,0)</f>
        <v>32</v>
      </c>
      <c r="W34" s="14">
        <v>1.453125</v>
      </c>
      <c r="X34" s="7"/>
      <c r="Y34" s="7"/>
      <c r="Z34" s="7"/>
    </row>
    <row r="35" spans="1:26" ht="15.75" customHeight="1" x14ac:dyDescent="0.25">
      <c r="A35" s="8" t="s">
        <v>198</v>
      </c>
      <c r="B35" s="9" t="s">
        <v>199</v>
      </c>
      <c r="C35" s="9" t="s">
        <v>25</v>
      </c>
      <c r="D35" s="10">
        <v>71</v>
      </c>
      <c r="E35" s="9" t="s">
        <v>200</v>
      </c>
      <c r="F35" s="11">
        <f ca="1">((NOW()-Table2[[#This Row],[DOB]])/365)</f>
        <v>43.297634317922366</v>
      </c>
      <c r="G35" s="9" t="s">
        <v>174</v>
      </c>
      <c r="H35" s="9" t="s">
        <v>151</v>
      </c>
      <c r="I35" s="9" t="s">
        <v>29</v>
      </c>
      <c r="J35" s="9" t="s">
        <v>30</v>
      </c>
      <c r="K35" s="9" t="s">
        <v>40</v>
      </c>
      <c r="L35" s="12">
        <v>9</v>
      </c>
      <c r="M35" s="9" t="s">
        <v>201</v>
      </c>
      <c r="N35" s="10">
        <v>4122</v>
      </c>
      <c r="O35" s="9" t="s">
        <v>33</v>
      </c>
      <c r="P35" s="9" t="s">
        <v>34</v>
      </c>
      <c r="Q35" s="13">
        <v>9</v>
      </c>
      <c r="R35" s="4">
        <f t="shared" ca="1" si="0"/>
        <v>0.88</v>
      </c>
      <c r="S35" s="4">
        <f t="shared" ca="1" si="1"/>
        <v>0.88</v>
      </c>
      <c r="T35" s="4">
        <f t="shared" ca="1" si="2"/>
        <v>1.1000000000000001</v>
      </c>
      <c r="U35" s="4">
        <f t="shared" ca="1" si="3"/>
        <v>0.93500000000000005</v>
      </c>
      <c r="V35" s="5">
        <f>RANK(W35,W1:W1001,0)</f>
        <v>32</v>
      </c>
      <c r="W35" s="14">
        <v>1.453125</v>
      </c>
      <c r="X35" s="7"/>
      <c r="Y35" s="7"/>
      <c r="Z35" s="7"/>
    </row>
    <row r="36" spans="1:26" ht="15.75" customHeight="1" x14ac:dyDescent="0.25">
      <c r="A36" s="8" t="s">
        <v>202</v>
      </c>
      <c r="B36" s="9" t="s">
        <v>203</v>
      </c>
      <c r="C36" s="9" t="s">
        <v>45</v>
      </c>
      <c r="D36" s="10">
        <v>27</v>
      </c>
      <c r="E36" s="15">
        <v>28254</v>
      </c>
      <c r="F36" s="11">
        <f ca="1">((NOW()-Table2[[#This Row],[DOB]])/365)</f>
        <v>47.672976783675793</v>
      </c>
      <c r="G36" s="9" t="s">
        <v>204</v>
      </c>
      <c r="H36" s="9" t="s">
        <v>47</v>
      </c>
      <c r="I36" s="9" t="s">
        <v>48</v>
      </c>
      <c r="J36" s="9" t="s">
        <v>30</v>
      </c>
      <c r="K36" s="9" t="s">
        <v>40</v>
      </c>
      <c r="L36" s="12">
        <v>20</v>
      </c>
      <c r="M36" s="9" t="s">
        <v>205</v>
      </c>
      <c r="N36" s="10">
        <v>3226</v>
      </c>
      <c r="O36" s="9" t="s">
        <v>50</v>
      </c>
      <c r="P36" s="9" t="s">
        <v>34</v>
      </c>
      <c r="Q36" s="13">
        <v>9</v>
      </c>
      <c r="R36" s="4">
        <f t="shared" ca="1" si="0"/>
        <v>0.64</v>
      </c>
      <c r="S36" s="4">
        <f t="shared" ca="1" si="1"/>
        <v>0.64</v>
      </c>
      <c r="T36" s="4">
        <f t="shared" ca="1" si="2"/>
        <v>0.8</v>
      </c>
      <c r="U36" s="4">
        <f t="shared" ca="1" si="3"/>
        <v>0.8</v>
      </c>
      <c r="V36" s="5">
        <f>RANK(W36,W1:W1001,0)</f>
        <v>32</v>
      </c>
      <c r="W36" s="14">
        <v>1.453125</v>
      </c>
      <c r="X36" s="7"/>
      <c r="Y36" s="7"/>
      <c r="Z36" s="7"/>
    </row>
    <row r="37" spans="1:26" ht="15.75" customHeight="1" x14ac:dyDescent="0.25">
      <c r="A37" s="8" t="s">
        <v>206</v>
      </c>
      <c r="B37" s="9" t="s">
        <v>207</v>
      </c>
      <c r="C37" s="9" t="s">
        <v>45</v>
      </c>
      <c r="D37" s="10">
        <v>48</v>
      </c>
      <c r="E37" s="9" t="s">
        <v>208</v>
      </c>
      <c r="F37" s="11">
        <f ca="1">((NOW()-Table2[[#This Row],[DOB]])/365)</f>
        <v>49.672976783675793</v>
      </c>
      <c r="G37" s="9" t="s">
        <v>209</v>
      </c>
      <c r="H37" s="9" t="s">
        <v>47</v>
      </c>
      <c r="I37" s="9" t="s">
        <v>48</v>
      </c>
      <c r="J37" s="9" t="s">
        <v>30</v>
      </c>
      <c r="K37" s="9" t="s">
        <v>31</v>
      </c>
      <c r="L37" s="12">
        <v>13</v>
      </c>
      <c r="M37" s="9" t="s">
        <v>210</v>
      </c>
      <c r="N37" s="10">
        <v>4817</v>
      </c>
      <c r="O37" s="9" t="s">
        <v>33</v>
      </c>
      <c r="P37" s="9" t="s">
        <v>34</v>
      </c>
      <c r="Q37" s="13">
        <v>1</v>
      </c>
      <c r="R37" s="4">
        <f t="shared" ca="1" si="0"/>
        <v>0.43</v>
      </c>
      <c r="S37" s="4">
        <f t="shared" ca="1" si="1"/>
        <v>0.53749999999999998</v>
      </c>
      <c r="T37" s="4">
        <f t="shared" ca="1" si="2"/>
        <v>0.53749999999999998</v>
      </c>
      <c r="U37" s="4">
        <f t="shared" ca="1" si="3"/>
        <v>0.53749999999999998</v>
      </c>
      <c r="V37" s="5">
        <f>RANK(W37,W1:W1001,0)</f>
        <v>36</v>
      </c>
      <c r="W37" s="14">
        <v>1.4476562500000001</v>
      </c>
      <c r="X37" s="7"/>
      <c r="Y37" s="7"/>
      <c r="Z37" s="7"/>
    </row>
    <row r="38" spans="1:26" ht="15.75" customHeight="1" x14ac:dyDescent="0.25">
      <c r="A38" s="8" t="s">
        <v>211</v>
      </c>
      <c r="B38" s="9" t="s">
        <v>212</v>
      </c>
      <c r="C38" s="9" t="s">
        <v>25</v>
      </c>
      <c r="D38" s="10">
        <v>76</v>
      </c>
      <c r="E38" s="9" t="s">
        <v>213</v>
      </c>
      <c r="F38" s="11">
        <f ca="1">((NOW()-Table2[[#This Row],[DOB]])/365)</f>
        <v>56.801743906963466</v>
      </c>
      <c r="G38" s="9" t="s">
        <v>214</v>
      </c>
      <c r="H38" s="9" t="s">
        <v>151</v>
      </c>
      <c r="I38" s="9" t="s">
        <v>66</v>
      </c>
      <c r="J38" s="9" t="s">
        <v>30</v>
      </c>
      <c r="K38" s="9" t="s">
        <v>40</v>
      </c>
      <c r="L38" s="12">
        <v>13</v>
      </c>
      <c r="M38" s="9" t="s">
        <v>215</v>
      </c>
      <c r="N38" s="10">
        <v>2017</v>
      </c>
      <c r="O38" s="9" t="s">
        <v>42</v>
      </c>
      <c r="P38" s="9" t="s">
        <v>34</v>
      </c>
      <c r="Q38" s="13">
        <v>10</v>
      </c>
      <c r="R38" s="4">
        <f t="shared" ca="1" si="0"/>
        <v>0.79</v>
      </c>
      <c r="S38" s="4">
        <f t="shared" ca="1" si="1"/>
        <v>0.79</v>
      </c>
      <c r="T38" s="4">
        <f t="shared" ca="1" si="2"/>
        <v>0.98750000000000004</v>
      </c>
      <c r="U38" s="4">
        <f t="shared" ca="1" si="3"/>
        <v>0.98750000000000004</v>
      </c>
      <c r="V38" s="5">
        <f>RANK(W38,W1:W1001,0)</f>
        <v>36</v>
      </c>
      <c r="W38" s="14">
        <v>1.4476562500000001</v>
      </c>
      <c r="X38" s="7"/>
      <c r="Y38" s="7"/>
      <c r="Z38" s="7"/>
    </row>
    <row r="39" spans="1:26" ht="15.75" hidden="1" customHeight="1" x14ac:dyDescent="0.25">
      <c r="A39" s="8" t="s">
        <v>216</v>
      </c>
      <c r="B39" s="9" t="s">
        <v>217</v>
      </c>
      <c r="C39" s="9" t="s">
        <v>25</v>
      </c>
      <c r="D39" s="10">
        <v>58</v>
      </c>
      <c r="E39" s="9" t="s">
        <v>218</v>
      </c>
      <c r="F39" s="9">
        <f ca="1">((NOW()-Table2[[#This Row],[DOB]])/365)</f>
        <v>45.749689112442915</v>
      </c>
      <c r="G39" s="10"/>
      <c r="H39" s="9" t="s">
        <v>28</v>
      </c>
      <c r="I39" s="9" t="s">
        <v>29</v>
      </c>
      <c r="J39" s="9" t="s">
        <v>30</v>
      </c>
      <c r="K39" s="9" t="s">
        <v>40</v>
      </c>
      <c r="L39" s="12">
        <v>15</v>
      </c>
      <c r="M39" s="9" t="s">
        <v>219</v>
      </c>
      <c r="N39" s="10">
        <v>3190</v>
      </c>
      <c r="O39" s="9" t="s">
        <v>50</v>
      </c>
      <c r="P39" s="9" t="s">
        <v>34</v>
      </c>
      <c r="Q39" s="10">
        <v>8</v>
      </c>
      <c r="R39" s="5">
        <f t="shared" ca="1" si="0"/>
        <v>0.99</v>
      </c>
      <c r="S39" s="5">
        <f t="shared" ca="1" si="1"/>
        <v>0.99</v>
      </c>
      <c r="T39" s="5">
        <f t="shared" ca="1" si="2"/>
        <v>0.99</v>
      </c>
      <c r="U39" s="5">
        <f t="shared" ca="1" si="3"/>
        <v>0.84150000000000003</v>
      </c>
      <c r="V39" s="5">
        <f>RANK(W39,W1:W1001,0)</f>
        <v>38</v>
      </c>
      <c r="W39" s="16">
        <v>1.4375</v>
      </c>
      <c r="X39" s="7"/>
      <c r="Y39" s="7"/>
      <c r="Z39" s="7"/>
    </row>
    <row r="40" spans="1:26" ht="15.75" hidden="1" customHeight="1" x14ac:dyDescent="0.25">
      <c r="A40" s="8" t="s">
        <v>220</v>
      </c>
      <c r="B40" s="9" t="s">
        <v>221</v>
      </c>
      <c r="C40" s="9" t="s">
        <v>25</v>
      </c>
      <c r="D40" s="10">
        <v>44</v>
      </c>
      <c r="E40" s="9" t="s">
        <v>222</v>
      </c>
      <c r="F40" s="9">
        <f ca="1">((NOW()-Table2[[#This Row],[DOB]])/365)</f>
        <v>69.593524728881277</v>
      </c>
      <c r="G40" s="10"/>
      <c r="H40" s="9" t="s">
        <v>39</v>
      </c>
      <c r="I40" s="9" t="s">
        <v>29</v>
      </c>
      <c r="J40" s="9" t="s">
        <v>30</v>
      </c>
      <c r="K40" s="9" t="s">
        <v>31</v>
      </c>
      <c r="L40" s="12">
        <v>13</v>
      </c>
      <c r="M40" s="9" t="s">
        <v>223</v>
      </c>
      <c r="N40" s="10">
        <v>3280</v>
      </c>
      <c r="O40" s="9" t="s">
        <v>50</v>
      </c>
      <c r="P40" s="9" t="s">
        <v>34</v>
      </c>
      <c r="Q40" s="10">
        <v>2</v>
      </c>
      <c r="R40" s="5">
        <f t="shared" ca="1" si="0"/>
        <v>1.08</v>
      </c>
      <c r="S40" s="5">
        <f t="shared" ca="1" si="1"/>
        <v>1.35</v>
      </c>
      <c r="T40" s="5">
        <f t="shared" ca="1" si="2"/>
        <v>1.35</v>
      </c>
      <c r="U40" s="5">
        <f t="shared" ca="1" si="3"/>
        <v>1.1475</v>
      </c>
      <c r="V40" s="5">
        <f>RANK(W40,W1:W1001,0)</f>
        <v>38</v>
      </c>
      <c r="W40" s="16">
        <v>1.4375</v>
      </c>
      <c r="X40" s="7"/>
      <c r="Y40" s="7"/>
      <c r="Z40" s="7"/>
    </row>
    <row r="41" spans="1:26" ht="15.75" hidden="1" customHeight="1" x14ac:dyDescent="0.25">
      <c r="A41" s="8" t="s">
        <v>224</v>
      </c>
      <c r="B41" s="9" t="s">
        <v>225</v>
      </c>
      <c r="C41" s="9" t="s">
        <v>25</v>
      </c>
      <c r="D41" s="10">
        <v>64</v>
      </c>
      <c r="E41" s="9" t="s">
        <v>226</v>
      </c>
      <c r="F41" s="9">
        <f ca="1">((NOW()-Table2[[#This Row],[DOB]])/365)</f>
        <v>31.357908290525106</v>
      </c>
      <c r="G41" s="10"/>
      <c r="H41" s="9" t="s">
        <v>28</v>
      </c>
      <c r="I41" s="9" t="s">
        <v>48</v>
      </c>
      <c r="J41" s="9" t="s">
        <v>30</v>
      </c>
      <c r="K41" s="9" t="s">
        <v>31</v>
      </c>
      <c r="L41" s="12">
        <v>8</v>
      </c>
      <c r="M41" s="9" t="s">
        <v>227</v>
      </c>
      <c r="N41" s="10">
        <v>2160</v>
      </c>
      <c r="O41" s="9" t="s">
        <v>42</v>
      </c>
      <c r="P41" s="9" t="s">
        <v>34</v>
      </c>
      <c r="Q41" s="10">
        <v>9</v>
      </c>
      <c r="R41" s="5">
        <f t="shared" ca="1" si="0"/>
        <v>1.1000000000000001</v>
      </c>
      <c r="S41" s="5">
        <f t="shared" ca="1" si="1"/>
        <v>1.375</v>
      </c>
      <c r="T41" s="5">
        <f t="shared" ca="1" si="2"/>
        <v>1.71875</v>
      </c>
      <c r="U41" s="5">
        <f t="shared" ca="1" si="3"/>
        <v>1.71875</v>
      </c>
      <c r="V41" s="5">
        <f>RANK(W41,W1:W1001,0)</f>
        <v>40</v>
      </c>
      <c r="W41" s="16">
        <v>1.434375</v>
      </c>
      <c r="X41" s="7"/>
      <c r="Y41" s="7"/>
      <c r="Z41" s="7"/>
    </row>
    <row r="42" spans="1:26" ht="15.75" hidden="1" customHeight="1" x14ac:dyDescent="0.25">
      <c r="A42" s="8" t="s">
        <v>228</v>
      </c>
      <c r="B42" s="9" t="s">
        <v>229</v>
      </c>
      <c r="C42" s="9" t="s">
        <v>45</v>
      </c>
      <c r="D42" s="10">
        <v>73</v>
      </c>
      <c r="E42" s="9" t="s">
        <v>230</v>
      </c>
      <c r="F42" s="9">
        <f ca="1">((NOW()-Table2[[#This Row],[DOB]])/365)</f>
        <v>71.922291852168939</v>
      </c>
      <c r="G42" s="10"/>
      <c r="H42" s="9" t="s">
        <v>109</v>
      </c>
      <c r="I42" s="9" t="s">
        <v>66</v>
      </c>
      <c r="J42" s="9" t="s">
        <v>30</v>
      </c>
      <c r="K42" s="9" t="s">
        <v>40</v>
      </c>
      <c r="L42" s="12">
        <v>10</v>
      </c>
      <c r="M42" s="9" t="s">
        <v>231</v>
      </c>
      <c r="N42" s="10">
        <v>2756</v>
      </c>
      <c r="O42" s="9" t="s">
        <v>42</v>
      </c>
      <c r="P42" s="9" t="s">
        <v>34</v>
      </c>
      <c r="Q42" s="10">
        <v>8</v>
      </c>
      <c r="R42" s="5">
        <f t="shared" ca="1" si="0"/>
        <v>0.4</v>
      </c>
      <c r="S42" s="5">
        <f t="shared" ca="1" si="1"/>
        <v>0.4</v>
      </c>
      <c r="T42" s="5">
        <f t="shared" ca="1" si="2"/>
        <v>0.4</v>
      </c>
      <c r="U42" s="5">
        <f t="shared" ca="1" si="3"/>
        <v>0.4</v>
      </c>
      <c r="V42" s="5">
        <f>RANK(W42,W1:W1001,0)</f>
        <v>40</v>
      </c>
      <c r="W42" s="16">
        <v>1.434375</v>
      </c>
      <c r="X42" s="7"/>
      <c r="Y42" s="7"/>
      <c r="Z42" s="7"/>
    </row>
    <row r="43" spans="1:26" ht="15.75" customHeight="1" x14ac:dyDescent="0.25">
      <c r="A43" s="8" t="s">
        <v>232</v>
      </c>
      <c r="B43" s="9" t="s">
        <v>233</v>
      </c>
      <c r="C43" s="9" t="s">
        <v>45</v>
      </c>
      <c r="D43" s="10">
        <v>24</v>
      </c>
      <c r="E43" s="9" t="s">
        <v>234</v>
      </c>
      <c r="F43" s="11">
        <f ca="1">((NOW()-Table2[[#This Row],[DOB]])/365)</f>
        <v>39.820921989155245</v>
      </c>
      <c r="G43" s="9" t="s">
        <v>235</v>
      </c>
      <c r="H43" s="9" t="s">
        <v>47</v>
      </c>
      <c r="I43" s="9" t="s">
        <v>29</v>
      </c>
      <c r="J43" s="9" t="s">
        <v>30</v>
      </c>
      <c r="K43" s="9" t="s">
        <v>40</v>
      </c>
      <c r="L43" s="12">
        <v>3</v>
      </c>
      <c r="M43" s="9" t="s">
        <v>236</v>
      </c>
      <c r="N43" s="10">
        <v>3149</v>
      </c>
      <c r="O43" s="9" t="s">
        <v>50</v>
      </c>
      <c r="P43" s="9" t="s">
        <v>34</v>
      </c>
      <c r="Q43" s="13">
        <v>10</v>
      </c>
      <c r="R43" s="4">
        <f t="shared" ca="1" si="0"/>
        <v>0.51</v>
      </c>
      <c r="S43" s="4">
        <f t="shared" ca="1" si="1"/>
        <v>0.51</v>
      </c>
      <c r="T43" s="4">
        <f t="shared" ca="1" si="2"/>
        <v>0.63749999999999996</v>
      </c>
      <c r="U43" s="4">
        <f t="shared" ca="1" si="3"/>
        <v>0.541875</v>
      </c>
      <c r="V43" s="5">
        <f>RANK(W43,W1:W1001,0)</f>
        <v>42</v>
      </c>
      <c r="W43" s="14">
        <v>1.421875</v>
      </c>
      <c r="X43" s="7"/>
      <c r="Y43" s="7"/>
      <c r="Z43" s="7"/>
    </row>
    <row r="44" spans="1:26" ht="15.75" hidden="1" customHeight="1" x14ac:dyDescent="0.25">
      <c r="A44" s="8" t="s">
        <v>237</v>
      </c>
      <c r="B44" s="9" t="s">
        <v>238</v>
      </c>
      <c r="C44" s="9" t="s">
        <v>45</v>
      </c>
      <c r="D44" s="10">
        <v>79</v>
      </c>
      <c r="E44" s="9" t="s">
        <v>239</v>
      </c>
      <c r="F44" s="9">
        <f ca="1">((NOW()-Table2[[#This Row],[DOB]])/365)</f>
        <v>78.23188089326483</v>
      </c>
      <c r="G44" s="10"/>
      <c r="H44" s="9" t="s">
        <v>77</v>
      </c>
      <c r="I44" s="9" t="s">
        <v>29</v>
      </c>
      <c r="J44" s="9" t="s">
        <v>30</v>
      </c>
      <c r="K44" s="9" t="s">
        <v>40</v>
      </c>
      <c r="L44" s="12">
        <v>8</v>
      </c>
      <c r="M44" s="9" t="s">
        <v>240</v>
      </c>
      <c r="N44" s="10">
        <v>2024</v>
      </c>
      <c r="O44" s="9" t="s">
        <v>42</v>
      </c>
      <c r="P44" s="9" t="s">
        <v>34</v>
      </c>
      <c r="Q44" s="10">
        <v>10</v>
      </c>
      <c r="R44" s="5">
        <f t="shared" ca="1" si="0"/>
        <v>1.0900000000000001</v>
      </c>
      <c r="S44" s="5">
        <f t="shared" ca="1" si="1"/>
        <v>1.0900000000000001</v>
      </c>
      <c r="T44" s="5">
        <f t="shared" ca="1" si="2"/>
        <v>1.3625</v>
      </c>
      <c r="U44" s="5">
        <f t="shared" ca="1" si="3"/>
        <v>1.1581250000000001</v>
      </c>
      <c r="V44" s="5">
        <f>RANK(W44,W1:W1001,0)</f>
        <v>42</v>
      </c>
      <c r="W44" s="16">
        <v>1.421875</v>
      </c>
      <c r="X44" s="7"/>
      <c r="Y44" s="7"/>
      <c r="Z44" s="7"/>
    </row>
    <row r="45" spans="1:26" ht="15.75" customHeight="1" x14ac:dyDescent="0.25">
      <c r="A45" s="8" t="s">
        <v>241</v>
      </c>
      <c r="B45" s="9" t="s">
        <v>242</v>
      </c>
      <c r="C45" s="9" t="s">
        <v>45</v>
      </c>
      <c r="D45" s="10">
        <v>52</v>
      </c>
      <c r="E45" s="9" t="s">
        <v>243</v>
      </c>
      <c r="F45" s="11">
        <f ca="1">((NOW()-Table2[[#This Row],[DOB]])/365)</f>
        <v>58.319552126141545</v>
      </c>
      <c r="G45" s="9" t="s">
        <v>235</v>
      </c>
      <c r="H45" s="9" t="s">
        <v>151</v>
      </c>
      <c r="I45" s="9" t="s">
        <v>48</v>
      </c>
      <c r="J45" s="9" t="s">
        <v>30</v>
      </c>
      <c r="K45" s="9" t="s">
        <v>40</v>
      </c>
      <c r="L45" s="12">
        <v>9</v>
      </c>
      <c r="M45" s="9" t="s">
        <v>244</v>
      </c>
      <c r="N45" s="10">
        <v>2761</v>
      </c>
      <c r="O45" s="9" t="s">
        <v>42</v>
      </c>
      <c r="P45" s="9" t="s">
        <v>34</v>
      </c>
      <c r="Q45" s="13">
        <v>8</v>
      </c>
      <c r="R45" s="4">
        <f t="shared" ca="1" si="0"/>
        <v>0.66</v>
      </c>
      <c r="S45" s="4">
        <f t="shared" ca="1" si="1"/>
        <v>0.66</v>
      </c>
      <c r="T45" s="4">
        <f t="shared" ca="1" si="2"/>
        <v>0.66</v>
      </c>
      <c r="U45" s="4">
        <f t="shared" ca="1" si="3"/>
        <v>0.66</v>
      </c>
      <c r="V45" s="5">
        <f>RANK(W45,W1:W1001,0)</f>
        <v>44</v>
      </c>
      <c r="W45" s="14">
        <v>1.42109375</v>
      </c>
      <c r="X45" s="7"/>
      <c r="Y45" s="7"/>
      <c r="Z45" s="7"/>
    </row>
    <row r="46" spans="1:26" ht="15.75" hidden="1" customHeight="1" x14ac:dyDescent="0.25">
      <c r="A46" s="8" t="s">
        <v>245</v>
      </c>
      <c r="B46" s="9" t="s">
        <v>246</v>
      </c>
      <c r="C46" s="9" t="s">
        <v>25</v>
      </c>
      <c r="D46" s="10">
        <v>76</v>
      </c>
      <c r="E46" s="9" t="s">
        <v>247</v>
      </c>
      <c r="F46" s="9">
        <f ca="1">((NOW()-Table2[[#This Row],[DOB]])/365)</f>
        <v>63.108593222031956</v>
      </c>
      <c r="G46" s="10"/>
      <c r="H46" s="9" t="s">
        <v>151</v>
      </c>
      <c r="I46" s="9" t="s">
        <v>66</v>
      </c>
      <c r="J46" s="9" t="s">
        <v>30</v>
      </c>
      <c r="K46" s="9" t="s">
        <v>40</v>
      </c>
      <c r="L46" s="12">
        <v>6</v>
      </c>
      <c r="M46" s="9" t="s">
        <v>248</v>
      </c>
      <c r="N46" s="10">
        <v>3027</v>
      </c>
      <c r="O46" s="9" t="s">
        <v>50</v>
      </c>
      <c r="P46" s="9" t="s">
        <v>34</v>
      </c>
      <c r="Q46" s="10">
        <v>5</v>
      </c>
      <c r="R46" s="5">
        <f t="shared" ca="1" si="0"/>
        <v>1.04</v>
      </c>
      <c r="S46" s="5">
        <f t="shared" ca="1" si="1"/>
        <v>1.04</v>
      </c>
      <c r="T46" s="5">
        <f t="shared" ca="1" si="2"/>
        <v>1.04</v>
      </c>
      <c r="U46" s="5">
        <f t="shared" ca="1" si="3"/>
        <v>1.04</v>
      </c>
      <c r="V46" s="5">
        <f>RANK(W46,W1:W1001,0)</f>
        <v>44</v>
      </c>
      <c r="W46" s="16">
        <v>1.42109375</v>
      </c>
      <c r="X46" s="7"/>
      <c r="Y46" s="7"/>
      <c r="Z46" s="7"/>
    </row>
    <row r="47" spans="1:26" ht="15.75" customHeight="1" x14ac:dyDescent="0.25">
      <c r="A47" s="8" t="s">
        <v>249</v>
      </c>
      <c r="B47" s="9" t="s">
        <v>250</v>
      </c>
      <c r="C47" s="9" t="s">
        <v>45</v>
      </c>
      <c r="D47" s="10">
        <v>29</v>
      </c>
      <c r="E47" s="9" t="s">
        <v>251</v>
      </c>
      <c r="F47" s="11">
        <f ca="1">((NOW()-Table2[[#This Row],[DOB]])/365)</f>
        <v>68.377086372716889</v>
      </c>
      <c r="G47" s="9" t="s">
        <v>252</v>
      </c>
      <c r="H47" s="9" t="s">
        <v>77</v>
      </c>
      <c r="I47" s="9" t="s">
        <v>66</v>
      </c>
      <c r="J47" s="9" t="s">
        <v>30</v>
      </c>
      <c r="K47" s="9" t="s">
        <v>31</v>
      </c>
      <c r="L47" s="12">
        <v>5</v>
      </c>
      <c r="M47" s="9" t="s">
        <v>253</v>
      </c>
      <c r="N47" s="10">
        <v>2034</v>
      </c>
      <c r="O47" s="9" t="s">
        <v>42</v>
      </c>
      <c r="P47" s="9" t="s">
        <v>34</v>
      </c>
      <c r="Q47" s="13">
        <v>12</v>
      </c>
      <c r="R47" s="4">
        <f t="shared" ca="1" si="0"/>
        <v>1.0900000000000001</v>
      </c>
      <c r="S47" s="4">
        <f t="shared" ca="1" si="1"/>
        <v>1.3625</v>
      </c>
      <c r="T47" s="4">
        <f t="shared" ca="1" si="2"/>
        <v>1.703125</v>
      </c>
      <c r="U47" s="4">
        <f t="shared" ca="1" si="3"/>
        <v>1.703125</v>
      </c>
      <c r="V47" s="5">
        <f>RANK(W47,W1:W1001,0)</f>
        <v>46</v>
      </c>
      <c r="W47" s="14">
        <v>1.4078124999999999</v>
      </c>
      <c r="X47" s="7"/>
      <c r="Y47" s="7"/>
      <c r="Z47" s="7"/>
    </row>
    <row r="48" spans="1:26" ht="15.75" customHeight="1" x14ac:dyDescent="0.25">
      <c r="A48" s="8" t="s">
        <v>254</v>
      </c>
      <c r="B48" s="9" t="s">
        <v>255</v>
      </c>
      <c r="C48" s="9" t="s">
        <v>45</v>
      </c>
      <c r="D48" s="10">
        <v>14</v>
      </c>
      <c r="E48" s="9" t="s">
        <v>256</v>
      </c>
      <c r="F48" s="11">
        <f ca="1">((NOW()-Table2[[#This Row],[DOB]])/365)</f>
        <v>68.500374043949762</v>
      </c>
      <c r="G48" s="9" t="s">
        <v>196</v>
      </c>
      <c r="H48" s="9" t="s">
        <v>47</v>
      </c>
      <c r="I48" s="9" t="s">
        <v>48</v>
      </c>
      <c r="J48" s="9" t="s">
        <v>30</v>
      </c>
      <c r="K48" s="9" t="s">
        <v>31</v>
      </c>
      <c r="L48" s="12">
        <v>19</v>
      </c>
      <c r="M48" s="9" t="s">
        <v>257</v>
      </c>
      <c r="N48" s="10">
        <v>4852</v>
      </c>
      <c r="O48" s="9" t="s">
        <v>33</v>
      </c>
      <c r="P48" s="9" t="s">
        <v>34</v>
      </c>
      <c r="Q48" s="13">
        <v>1</v>
      </c>
      <c r="R48" s="4">
        <f t="shared" ca="1" si="0"/>
        <v>1.06</v>
      </c>
      <c r="S48" s="4">
        <f t="shared" ca="1" si="1"/>
        <v>1.3250000000000002</v>
      </c>
      <c r="T48" s="4">
        <f t="shared" ca="1" si="2"/>
        <v>1.3250000000000002</v>
      </c>
      <c r="U48" s="4">
        <f t="shared" ca="1" si="3"/>
        <v>1.3250000000000002</v>
      </c>
      <c r="V48" s="5">
        <f>RANK(W48,W1:W1001,0)</f>
        <v>46</v>
      </c>
      <c r="W48" s="14">
        <v>1.4078124999999999</v>
      </c>
      <c r="X48" s="7"/>
      <c r="Y48" s="7"/>
      <c r="Z48" s="7"/>
    </row>
    <row r="49" spans="1:26" ht="15.75" customHeight="1" x14ac:dyDescent="0.25">
      <c r="A49" s="8" t="s">
        <v>258</v>
      </c>
      <c r="B49" s="9" t="s">
        <v>259</v>
      </c>
      <c r="C49" s="9" t="s">
        <v>45</v>
      </c>
      <c r="D49" s="10">
        <v>85</v>
      </c>
      <c r="E49" s="9" t="s">
        <v>260</v>
      </c>
      <c r="F49" s="11">
        <f ca="1">((NOW()-Table2[[#This Row],[DOB]])/365)</f>
        <v>30.089415139840177</v>
      </c>
      <c r="G49" s="9" t="s">
        <v>261</v>
      </c>
      <c r="H49" s="9" t="s">
        <v>151</v>
      </c>
      <c r="I49" s="9" t="s">
        <v>66</v>
      </c>
      <c r="J49" s="9" t="s">
        <v>30</v>
      </c>
      <c r="K49" s="9" t="s">
        <v>31</v>
      </c>
      <c r="L49" s="12">
        <v>14</v>
      </c>
      <c r="M49" s="9" t="s">
        <v>262</v>
      </c>
      <c r="N49" s="10">
        <v>4305</v>
      </c>
      <c r="O49" s="9" t="s">
        <v>33</v>
      </c>
      <c r="P49" s="9" t="s">
        <v>34</v>
      </c>
      <c r="Q49" s="13">
        <v>4</v>
      </c>
      <c r="R49" s="4">
        <f t="shared" ca="1" si="0"/>
        <v>0.72</v>
      </c>
      <c r="S49" s="4">
        <f t="shared" ca="1" si="1"/>
        <v>0.89999999999999991</v>
      </c>
      <c r="T49" s="4">
        <f t="shared" ca="1" si="2"/>
        <v>1.125</v>
      </c>
      <c r="U49" s="4">
        <f t="shared" ca="1" si="3"/>
        <v>1.125</v>
      </c>
      <c r="V49" s="5">
        <f>RANK(W49,W1:W1001,0)</f>
        <v>46</v>
      </c>
      <c r="W49" s="14">
        <v>1.4078124999999999</v>
      </c>
      <c r="X49" s="7"/>
      <c r="Y49" s="7"/>
      <c r="Z49" s="7"/>
    </row>
    <row r="50" spans="1:26" ht="15.75" customHeight="1" x14ac:dyDescent="0.25">
      <c r="A50" s="8" t="s">
        <v>263</v>
      </c>
      <c r="B50" s="9" t="s">
        <v>264</v>
      </c>
      <c r="C50" s="9" t="s">
        <v>45</v>
      </c>
      <c r="D50" s="10">
        <v>59</v>
      </c>
      <c r="E50" s="9" t="s">
        <v>265</v>
      </c>
      <c r="F50" s="11">
        <f ca="1">((NOW()-Table2[[#This Row],[DOB]])/365)</f>
        <v>47.659278153538807</v>
      </c>
      <c r="G50" s="9" t="s">
        <v>266</v>
      </c>
      <c r="H50" s="9" t="s">
        <v>47</v>
      </c>
      <c r="I50" s="9" t="s">
        <v>29</v>
      </c>
      <c r="J50" s="9" t="s">
        <v>30</v>
      </c>
      <c r="K50" s="9" t="s">
        <v>31</v>
      </c>
      <c r="L50" s="12">
        <v>17</v>
      </c>
      <c r="M50" s="9" t="s">
        <v>267</v>
      </c>
      <c r="N50" s="10">
        <v>3741</v>
      </c>
      <c r="O50" s="9" t="s">
        <v>50</v>
      </c>
      <c r="P50" s="9" t="s">
        <v>34</v>
      </c>
      <c r="Q50" s="13">
        <v>7</v>
      </c>
      <c r="R50" s="4">
        <f t="shared" ca="1" si="0"/>
        <v>0.47</v>
      </c>
      <c r="S50" s="4">
        <f t="shared" ca="1" si="1"/>
        <v>0.58749999999999991</v>
      </c>
      <c r="T50" s="4">
        <f t="shared" ca="1" si="2"/>
        <v>0.58749999999999991</v>
      </c>
      <c r="U50" s="4">
        <f t="shared" ca="1" si="3"/>
        <v>0.4993749999999999</v>
      </c>
      <c r="V50" s="5">
        <f>RANK(W50,W1:W1001,0)</f>
        <v>46</v>
      </c>
      <c r="W50" s="14">
        <v>1.4078124999999999</v>
      </c>
      <c r="X50" s="7"/>
      <c r="Y50" s="7"/>
      <c r="Z50" s="7"/>
    </row>
    <row r="51" spans="1:26" ht="15.75" customHeight="1" x14ac:dyDescent="0.25">
      <c r="A51" s="8" t="s">
        <v>268</v>
      </c>
      <c r="B51" s="9" t="s">
        <v>269</v>
      </c>
      <c r="C51" s="9" t="s">
        <v>25</v>
      </c>
      <c r="D51" s="10">
        <v>12</v>
      </c>
      <c r="E51" s="9" t="s">
        <v>270</v>
      </c>
      <c r="F51" s="11">
        <f ca="1">((NOW()-Table2[[#This Row],[DOB]])/365)</f>
        <v>74.708593222031951</v>
      </c>
      <c r="G51" s="9" t="s">
        <v>271</v>
      </c>
      <c r="H51" s="9" t="s">
        <v>272</v>
      </c>
      <c r="I51" s="9" t="s">
        <v>29</v>
      </c>
      <c r="J51" s="9" t="s">
        <v>30</v>
      </c>
      <c r="K51" s="9" t="s">
        <v>40</v>
      </c>
      <c r="L51" s="12">
        <v>20</v>
      </c>
      <c r="M51" s="9" t="s">
        <v>273</v>
      </c>
      <c r="N51" s="10">
        <v>2067</v>
      </c>
      <c r="O51" s="9" t="s">
        <v>42</v>
      </c>
      <c r="P51" s="9" t="s">
        <v>34</v>
      </c>
      <c r="Q51" s="13">
        <v>12</v>
      </c>
      <c r="R51" s="4">
        <f t="shared" ca="1" si="0"/>
        <v>0.74</v>
      </c>
      <c r="S51" s="4">
        <f t="shared" ca="1" si="1"/>
        <v>0.74</v>
      </c>
      <c r="T51" s="4">
        <f t="shared" ca="1" si="2"/>
        <v>0.92500000000000004</v>
      </c>
      <c r="U51" s="4">
        <f t="shared" ca="1" si="3"/>
        <v>0.78625</v>
      </c>
      <c r="V51" s="5">
        <f>RANK(W51,W1:W1001,0)</f>
        <v>50</v>
      </c>
      <c r="W51" s="14">
        <v>1.40625</v>
      </c>
      <c r="X51" s="7"/>
      <c r="Y51" s="7"/>
      <c r="Z51" s="7"/>
    </row>
    <row r="52" spans="1:26" ht="15.75" hidden="1" customHeight="1" x14ac:dyDescent="0.25">
      <c r="A52" s="8" t="s">
        <v>274</v>
      </c>
      <c r="B52" s="9" t="s">
        <v>275</v>
      </c>
      <c r="C52" s="9" t="s">
        <v>25</v>
      </c>
      <c r="D52" s="10">
        <v>60</v>
      </c>
      <c r="E52" s="15">
        <v>28532</v>
      </c>
      <c r="F52" s="15">
        <f ca="1">((NOW()-Table2[[#This Row],[DOB]])/365)</f>
        <v>46.911332948059353</v>
      </c>
      <c r="G52" s="10"/>
      <c r="H52" s="9" t="s">
        <v>28</v>
      </c>
      <c r="I52" s="9" t="s">
        <v>48</v>
      </c>
      <c r="J52" s="9" t="s">
        <v>30</v>
      </c>
      <c r="K52" s="9" t="s">
        <v>40</v>
      </c>
      <c r="L52" s="12">
        <v>10</v>
      </c>
      <c r="M52" s="9" t="s">
        <v>276</v>
      </c>
      <c r="N52" s="10">
        <v>3174</v>
      </c>
      <c r="O52" s="9" t="s">
        <v>50</v>
      </c>
      <c r="P52" s="9" t="s">
        <v>34</v>
      </c>
      <c r="Q52" s="10">
        <v>8</v>
      </c>
      <c r="R52" s="5">
        <f t="shared" ca="1" si="0"/>
        <v>1.05</v>
      </c>
      <c r="S52" s="5">
        <f t="shared" ca="1" si="1"/>
        <v>1.05</v>
      </c>
      <c r="T52" s="5">
        <f t="shared" ca="1" si="2"/>
        <v>1.05</v>
      </c>
      <c r="U52" s="5">
        <f t="shared" ca="1" si="3"/>
        <v>1.05</v>
      </c>
      <c r="V52" s="5">
        <f>RANK(W52,W1:W1001,0)</f>
        <v>50</v>
      </c>
      <c r="W52" s="16">
        <v>1.40625</v>
      </c>
      <c r="X52" s="7"/>
      <c r="Y52" s="7"/>
      <c r="Z52" s="7"/>
    </row>
    <row r="53" spans="1:26" ht="15.75" customHeight="1" x14ac:dyDescent="0.25">
      <c r="A53" s="8" t="s">
        <v>277</v>
      </c>
      <c r="B53" s="9" t="s">
        <v>278</v>
      </c>
      <c r="C53" s="9" t="s">
        <v>25</v>
      </c>
      <c r="D53" s="10">
        <v>62</v>
      </c>
      <c r="E53" s="9" t="s">
        <v>279</v>
      </c>
      <c r="F53" s="11">
        <f ca="1">((NOW()-Table2[[#This Row],[DOB]])/365)</f>
        <v>25.790785002853873</v>
      </c>
      <c r="G53" s="9" t="s">
        <v>196</v>
      </c>
      <c r="H53" s="9" t="s">
        <v>47</v>
      </c>
      <c r="I53" s="9" t="s">
        <v>48</v>
      </c>
      <c r="J53" s="9" t="s">
        <v>30</v>
      </c>
      <c r="K53" s="9" t="s">
        <v>31</v>
      </c>
      <c r="L53" s="12">
        <v>5</v>
      </c>
      <c r="M53" s="9" t="s">
        <v>280</v>
      </c>
      <c r="N53" s="10">
        <v>4017</v>
      </c>
      <c r="O53" s="9" t="s">
        <v>33</v>
      </c>
      <c r="P53" s="9" t="s">
        <v>34</v>
      </c>
      <c r="Q53" s="13">
        <v>8</v>
      </c>
      <c r="R53" s="4">
        <f t="shared" ca="1" si="0"/>
        <v>0.95</v>
      </c>
      <c r="S53" s="4">
        <f t="shared" ca="1" si="1"/>
        <v>1.1875</v>
      </c>
      <c r="T53" s="4">
        <f t="shared" ca="1" si="2"/>
        <v>1.1875</v>
      </c>
      <c r="U53" s="4">
        <f t="shared" ca="1" si="3"/>
        <v>1.1875</v>
      </c>
      <c r="V53" s="5">
        <f>RANK(W53,W1:W1001,0)</f>
        <v>52</v>
      </c>
      <c r="W53" s="14">
        <v>1.39453125</v>
      </c>
      <c r="X53" s="7"/>
      <c r="Y53" s="7"/>
      <c r="Z53" s="7"/>
    </row>
    <row r="54" spans="1:26" ht="15.75" customHeight="1" x14ac:dyDescent="0.25">
      <c r="A54" s="8" t="s">
        <v>281</v>
      </c>
      <c r="B54" s="9" t="s">
        <v>282</v>
      </c>
      <c r="C54" s="9" t="s">
        <v>25</v>
      </c>
      <c r="D54" s="10">
        <v>55</v>
      </c>
      <c r="E54" s="9" t="s">
        <v>283</v>
      </c>
      <c r="F54" s="11">
        <f ca="1">((NOW()-Table2[[#This Row],[DOB]])/365)</f>
        <v>31.048319249429216</v>
      </c>
      <c r="G54" s="9" t="s">
        <v>284</v>
      </c>
      <c r="H54" s="9" t="s">
        <v>109</v>
      </c>
      <c r="I54" s="9" t="s">
        <v>66</v>
      </c>
      <c r="J54" s="9" t="s">
        <v>30</v>
      </c>
      <c r="K54" s="9" t="s">
        <v>31</v>
      </c>
      <c r="L54" s="12">
        <v>11</v>
      </c>
      <c r="M54" s="9" t="s">
        <v>285</v>
      </c>
      <c r="N54" s="10">
        <v>3805</v>
      </c>
      <c r="O54" s="9" t="s">
        <v>50</v>
      </c>
      <c r="P54" s="9" t="s">
        <v>34</v>
      </c>
      <c r="Q54" s="13">
        <v>7</v>
      </c>
      <c r="R54" s="4">
        <f t="shared" ca="1" si="0"/>
        <v>1.06</v>
      </c>
      <c r="S54" s="4">
        <f t="shared" ca="1" si="1"/>
        <v>1.3250000000000002</v>
      </c>
      <c r="T54" s="4">
        <f t="shared" ca="1" si="2"/>
        <v>1.3250000000000002</v>
      </c>
      <c r="U54" s="4">
        <f t="shared" ca="1" si="3"/>
        <v>1.3250000000000002</v>
      </c>
      <c r="V54" s="5">
        <f>RANK(W54,W1:W1001,0)</f>
        <v>52</v>
      </c>
      <c r="W54" s="14">
        <v>1.39453125</v>
      </c>
      <c r="X54" s="7"/>
      <c r="Y54" s="7"/>
      <c r="Z54" s="7"/>
    </row>
    <row r="55" spans="1:26" ht="15.75" hidden="1" customHeight="1" x14ac:dyDescent="0.25">
      <c r="A55" s="8" t="s">
        <v>286</v>
      </c>
      <c r="B55" s="9" t="s">
        <v>287</v>
      </c>
      <c r="C55" s="9" t="s">
        <v>45</v>
      </c>
      <c r="D55" s="10">
        <v>97</v>
      </c>
      <c r="E55" s="9" t="s">
        <v>288</v>
      </c>
      <c r="F55" s="9">
        <f ca="1">((NOW()-Table2[[#This Row],[DOB]])/365)</f>
        <v>43.105853496004556</v>
      </c>
      <c r="G55" s="10"/>
      <c r="H55" s="9" t="s">
        <v>39</v>
      </c>
      <c r="I55" s="9" t="s">
        <v>29</v>
      </c>
      <c r="J55" s="9" t="s">
        <v>30</v>
      </c>
      <c r="K55" s="9" t="s">
        <v>40</v>
      </c>
      <c r="L55" s="12">
        <v>8</v>
      </c>
      <c r="M55" s="9" t="s">
        <v>289</v>
      </c>
      <c r="N55" s="10">
        <v>2232</v>
      </c>
      <c r="O55" s="9" t="s">
        <v>42</v>
      </c>
      <c r="P55" s="9" t="s">
        <v>34</v>
      </c>
      <c r="Q55" s="10">
        <v>10</v>
      </c>
      <c r="R55" s="5">
        <f t="shared" ca="1" si="0"/>
        <v>1</v>
      </c>
      <c r="S55" s="5">
        <f t="shared" ca="1" si="1"/>
        <v>1</v>
      </c>
      <c r="T55" s="5">
        <f t="shared" ca="1" si="2"/>
        <v>1.25</v>
      </c>
      <c r="U55" s="5">
        <f t="shared" ca="1" si="3"/>
        <v>1.0625</v>
      </c>
      <c r="V55" s="5">
        <f>RANK(W55,W1:W1001,0)</f>
        <v>54</v>
      </c>
      <c r="W55" s="16">
        <v>1.3812500000000001</v>
      </c>
      <c r="X55" s="7"/>
      <c r="Y55" s="7"/>
      <c r="Z55" s="7"/>
    </row>
    <row r="56" spans="1:26" ht="15.75" customHeight="1" x14ac:dyDescent="0.25">
      <c r="A56" s="8" t="s">
        <v>290</v>
      </c>
      <c r="B56" s="9" t="s">
        <v>291</v>
      </c>
      <c r="C56" s="9" t="s">
        <v>45</v>
      </c>
      <c r="D56" s="10">
        <v>87</v>
      </c>
      <c r="E56" s="9" t="s">
        <v>292</v>
      </c>
      <c r="F56" s="11">
        <f ca="1">((NOW()-Table2[[#This Row],[DOB]])/365)</f>
        <v>29.78530555079908</v>
      </c>
      <c r="G56" s="9" t="s">
        <v>293</v>
      </c>
      <c r="H56" s="9" t="s">
        <v>77</v>
      </c>
      <c r="I56" s="9" t="s">
        <v>29</v>
      </c>
      <c r="J56" s="9" t="s">
        <v>30</v>
      </c>
      <c r="K56" s="9" t="s">
        <v>40</v>
      </c>
      <c r="L56" s="12">
        <v>16</v>
      </c>
      <c r="M56" s="9" t="s">
        <v>294</v>
      </c>
      <c r="N56" s="10">
        <v>3166</v>
      </c>
      <c r="O56" s="9" t="s">
        <v>50</v>
      </c>
      <c r="P56" s="9" t="s">
        <v>34</v>
      </c>
      <c r="Q56" s="13">
        <v>10</v>
      </c>
      <c r="R56" s="4">
        <f t="shared" ca="1" si="0"/>
        <v>0.47</v>
      </c>
      <c r="S56" s="4">
        <f t="shared" ca="1" si="1"/>
        <v>0.47</v>
      </c>
      <c r="T56" s="4">
        <f t="shared" ca="1" si="2"/>
        <v>0.58749999999999991</v>
      </c>
      <c r="U56" s="4">
        <f t="shared" ca="1" si="3"/>
        <v>0.4993749999999999</v>
      </c>
      <c r="V56" s="5">
        <f>RANK(W56,W1:W1001,0)</f>
        <v>54</v>
      </c>
      <c r="W56" s="14">
        <v>1.3812500000000001</v>
      </c>
      <c r="X56" s="7"/>
      <c r="Y56" s="7"/>
      <c r="Z56" s="7"/>
    </row>
    <row r="57" spans="1:26" ht="15.75" customHeight="1" x14ac:dyDescent="0.25">
      <c r="A57" s="8" t="s">
        <v>295</v>
      </c>
      <c r="B57" s="9" t="s">
        <v>296</v>
      </c>
      <c r="C57" s="9" t="s">
        <v>45</v>
      </c>
      <c r="D57" s="10">
        <v>52</v>
      </c>
      <c r="E57" s="9" t="s">
        <v>297</v>
      </c>
      <c r="F57" s="11">
        <f ca="1">((NOW()-Table2[[#This Row],[DOB]])/365)</f>
        <v>43.930511030251132</v>
      </c>
      <c r="G57" s="9" t="s">
        <v>298</v>
      </c>
      <c r="H57" s="9" t="s">
        <v>28</v>
      </c>
      <c r="I57" s="9" t="s">
        <v>29</v>
      </c>
      <c r="J57" s="9" t="s">
        <v>30</v>
      </c>
      <c r="K57" s="9" t="s">
        <v>40</v>
      </c>
      <c r="L57" s="12">
        <v>9</v>
      </c>
      <c r="M57" s="9" t="s">
        <v>299</v>
      </c>
      <c r="N57" s="10">
        <v>2226</v>
      </c>
      <c r="O57" s="9" t="s">
        <v>42</v>
      </c>
      <c r="P57" s="9" t="s">
        <v>34</v>
      </c>
      <c r="Q57" s="13">
        <v>10</v>
      </c>
      <c r="R57" s="4">
        <f t="shared" ca="1" si="0"/>
        <v>0.52</v>
      </c>
      <c r="S57" s="4">
        <f t="shared" ca="1" si="1"/>
        <v>0.52</v>
      </c>
      <c r="T57" s="4">
        <f t="shared" ca="1" si="2"/>
        <v>0.65</v>
      </c>
      <c r="U57" s="4">
        <f t="shared" ca="1" si="3"/>
        <v>0.55249999999999999</v>
      </c>
      <c r="V57" s="5">
        <f>RANK(W57,W1:W1001,0)</f>
        <v>54</v>
      </c>
      <c r="W57" s="14">
        <v>1.3812500000000001</v>
      </c>
      <c r="X57" s="7"/>
      <c r="Y57" s="7"/>
      <c r="Z57" s="7"/>
    </row>
    <row r="58" spans="1:26" ht="15.75" customHeight="1" x14ac:dyDescent="0.25">
      <c r="A58" s="8" t="s">
        <v>300</v>
      </c>
      <c r="B58" s="9" t="s">
        <v>301</v>
      </c>
      <c r="C58" s="9" t="s">
        <v>25</v>
      </c>
      <c r="D58" s="10">
        <v>75</v>
      </c>
      <c r="E58" s="9" t="s">
        <v>302</v>
      </c>
      <c r="F58" s="11">
        <f ca="1">((NOW()-Table2[[#This Row],[DOB]])/365)</f>
        <v>45.064757605593599</v>
      </c>
      <c r="G58" s="9" t="s">
        <v>303</v>
      </c>
      <c r="H58" s="9" t="s">
        <v>272</v>
      </c>
      <c r="I58" s="9" t="s">
        <v>29</v>
      </c>
      <c r="J58" s="9" t="s">
        <v>30</v>
      </c>
      <c r="K58" s="9" t="s">
        <v>40</v>
      </c>
      <c r="L58" s="12">
        <v>12</v>
      </c>
      <c r="M58" s="9" t="s">
        <v>304</v>
      </c>
      <c r="N58" s="10">
        <v>2750</v>
      </c>
      <c r="O58" s="9" t="s">
        <v>42</v>
      </c>
      <c r="P58" s="9" t="s">
        <v>34</v>
      </c>
      <c r="Q58" s="13">
        <v>8</v>
      </c>
      <c r="R58" s="4">
        <f t="shared" ca="1" si="0"/>
        <v>0.61</v>
      </c>
      <c r="S58" s="4">
        <f t="shared" ca="1" si="1"/>
        <v>0.61</v>
      </c>
      <c r="T58" s="4">
        <f t="shared" ca="1" si="2"/>
        <v>0.61</v>
      </c>
      <c r="U58" s="4">
        <f t="shared" ca="1" si="3"/>
        <v>0.51849999999999996</v>
      </c>
      <c r="V58" s="5">
        <f>RANK(W58,W1:W1001,0)</f>
        <v>57</v>
      </c>
      <c r="W58" s="14">
        <v>1.375</v>
      </c>
      <c r="X58" s="7"/>
      <c r="Y58" s="7"/>
      <c r="Z58" s="7"/>
    </row>
    <row r="59" spans="1:26" ht="15.75" customHeight="1" x14ac:dyDescent="0.25">
      <c r="A59" s="8" t="s">
        <v>305</v>
      </c>
      <c r="B59" s="9" t="s">
        <v>306</v>
      </c>
      <c r="C59" s="9" t="s">
        <v>45</v>
      </c>
      <c r="D59" s="10">
        <v>51</v>
      </c>
      <c r="E59" s="9" t="s">
        <v>307</v>
      </c>
      <c r="F59" s="11">
        <f ca="1">((NOW()-Table2[[#This Row],[DOB]])/365)</f>
        <v>52.196264454908672</v>
      </c>
      <c r="G59" s="9" t="s">
        <v>308</v>
      </c>
      <c r="H59" s="9" t="s">
        <v>151</v>
      </c>
      <c r="I59" s="9" t="s">
        <v>29</v>
      </c>
      <c r="J59" s="9" t="s">
        <v>30</v>
      </c>
      <c r="K59" s="9" t="s">
        <v>40</v>
      </c>
      <c r="L59" s="12">
        <v>14</v>
      </c>
      <c r="M59" s="9" t="s">
        <v>309</v>
      </c>
      <c r="N59" s="10">
        <v>3196</v>
      </c>
      <c r="O59" s="9" t="s">
        <v>50</v>
      </c>
      <c r="P59" s="9" t="s">
        <v>34</v>
      </c>
      <c r="Q59" s="13">
        <v>9</v>
      </c>
      <c r="R59" s="4">
        <f t="shared" ca="1" si="0"/>
        <v>0.49</v>
      </c>
      <c r="S59" s="4">
        <f t="shared" ca="1" si="1"/>
        <v>0.49</v>
      </c>
      <c r="T59" s="4">
        <f t="shared" ca="1" si="2"/>
        <v>0.61250000000000004</v>
      </c>
      <c r="U59" s="4">
        <f t="shared" ca="1" si="3"/>
        <v>0.520625</v>
      </c>
      <c r="V59" s="5">
        <f>RANK(W59,W1:W1001,0)</f>
        <v>57</v>
      </c>
      <c r="W59" s="14">
        <v>1.375</v>
      </c>
      <c r="X59" s="7"/>
      <c r="Y59" s="7"/>
      <c r="Z59" s="7"/>
    </row>
    <row r="60" spans="1:26" ht="15.75" customHeight="1" x14ac:dyDescent="0.25">
      <c r="A60" s="8" t="s">
        <v>310</v>
      </c>
      <c r="B60" s="10"/>
      <c r="C60" s="9" t="s">
        <v>25</v>
      </c>
      <c r="D60" s="10">
        <v>64</v>
      </c>
      <c r="E60" s="9" t="s">
        <v>311</v>
      </c>
      <c r="F60" s="11">
        <f ca="1">((NOW()-Table2[[#This Row],[DOB]])/365)</f>
        <v>58.459278153538804</v>
      </c>
      <c r="G60" s="9" t="s">
        <v>312</v>
      </c>
      <c r="H60" s="9" t="s">
        <v>151</v>
      </c>
      <c r="I60" s="9" t="s">
        <v>29</v>
      </c>
      <c r="J60" s="9" t="s">
        <v>30</v>
      </c>
      <c r="K60" s="9" t="s">
        <v>31</v>
      </c>
      <c r="L60" s="12">
        <v>8</v>
      </c>
      <c r="M60" s="9" t="s">
        <v>313</v>
      </c>
      <c r="N60" s="10">
        <v>3156</v>
      </c>
      <c r="O60" s="9" t="s">
        <v>50</v>
      </c>
      <c r="P60" s="9" t="s">
        <v>34</v>
      </c>
      <c r="Q60" s="13">
        <v>5</v>
      </c>
      <c r="R60" s="4">
        <f t="shared" ca="1" si="0"/>
        <v>0.82</v>
      </c>
      <c r="S60" s="4">
        <f t="shared" ca="1" si="1"/>
        <v>1.0249999999999999</v>
      </c>
      <c r="T60" s="4">
        <f t="shared" ca="1" si="2"/>
        <v>1.0249999999999999</v>
      </c>
      <c r="U60" s="4">
        <f t="shared" ca="1" si="3"/>
        <v>0.87124999999999986</v>
      </c>
      <c r="V60" s="5">
        <f>RANK(W60,W1:W1001,0)</f>
        <v>57</v>
      </c>
      <c r="W60" s="14">
        <v>1.375</v>
      </c>
      <c r="X60" s="7"/>
      <c r="Y60" s="7"/>
      <c r="Z60" s="7"/>
    </row>
    <row r="61" spans="1:26" ht="15.75" customHeight="1" x14ac:dyDescent="0.25">
      <c r="A61" s="8" t="s">
        <v>314</v>
      </c>
      <c r="B61" s="9" t="s">
        <v>315</v>
      </c>
      <c r="C61" s="9" t="s">
        <v>316</v>
      </c>
      <c r="D61" s="10">
        <v>5</v>
      </c>
      <c r="E61" s="17"/>
      <c r="F61" s="11">
        <f ca="1">((NOW()-Table2[[#This Row],[DOB]])/365)</f>
        <v>125.08119596175798</v>
      </c>
      <c r="G61" s="9" t="s">
        <v>123</v>
      </c>
      <c r="H61" s="9" t="s">
        <v>88</v>
      </c>
      <c r="I61" s="9" t="s">
        <v>29</v>
      </c>
      <c r="J61" s="9" t="s">
        <v>30</v>
      </c>
      <c r="K61" s="9" t="s">
        <v>40</v>
      </c>
      <c r="L61" s="12">
        <v>4</v>
      </c>
      <c r="M61" s="9" t="s">
        <v>317</v>
      </c>
      <c r="N61" s="10">
        <v>3810</v>
      </c>
      <c r="O61" s="9" t="s">
        <v>50</v>
      </c>
      <c r="P61" s="9" t="s">
        <v>34</v>
      </c>
      <c r="Q61" s="13">
        <v>5</v>
      </c>
      <c r="R61" s="4">
        <f t="shared" ca="1" si="0"/>
        <v>1.01</v>
      </c>
      <c r="S61" s="4">
        <f t="shared" ca="1" si="1"/>
        <v>1.01</v>
      </c>
      <c r="T61" s="4">
        <f t="shared" ca="1" si="2"/>
        <v>1.01</v>
      </c>
      <c r="U61" s="4">
        <f t="shared" ca="1" si="3"/>
        <v>0.85849999999999993</v>
      </c>
      <c r="V61" s="5">
        <f>RANK(W61,W1:W1001,0)</f>
        <v>57</v>
      </c>
      <c r="W61" s="14">
        <v>1.375</v>
      </c>
      <c r="X61" s="7"/>
      <c r="Y61" s="7"/>
      <c r="Z61" s="7"/>
    </row>
    <row r="62" spans="1:26" ht="15.75" customHeight="1" x14ac:dyDescent="0.25">
      <c r="A62" s="8" t="s">
        <v>318</v>
      </c>
      <c r="B62" s="9" t="s">
        <v>319</v>
      </c>
      <c r="C62" s="9" t="s">
        <v>25</v>
      </c>
      <c r="D62" s="10">
        <v>47</v>
      </c>
      <c r="E62" s="9" t="s">
        <v>320</v>
      </c>
      <c r="F62" s="11">
        <f ca="1">((NOW()-Table2[[#This Row],[DOB]])/365)</f>
        <v>41.908593222031953</v>
      </c>
      <c r="G62" s="9" t="s">
        <v>266</v>
      </c>
      <c r="H62" s="9" t="s">
        <v>47</v>
      </c>
      <c r="I62" s="9" t="s">
        <v>66</v>
      </c>
      <c r="J62" s="9" t="s">
        <v>30</v>
      </c>
      <c r="K62" s="9" t="s">
        <v>31</v>
      </c>
      <c r="L62" s="12">
        <v>17</v>
      </c>
      <c r="M62" s="9" t="s">
        <v>321</v>
      </c>
      <c r="N62" s="10">
        <v>2257</v>
      </c>
      <c r="O62" s="9" t="s">
        <v>42</v>
      </c>
      <c r="P62" s="9" t="s">
        <v>34</v>
      </c>
      <c r="Q62" s="13">
        <v>7</v>
      </c>
      <c r="R62" s="4">
        <f t="shared" ca="1" si="0"/>
        <v>0.6</v>
      </c>
      <c r="S62" s="4">
        <f t="shared" ca="1" si="1"/>
        <v>0.75</v>
      </c>
      <c r="T62" s="4">
        <f t="shared" ca="1" si="2"/>
        <v>0.75</v>
      </c>
      <c r="U62" s="4">
        <f t="shared" ca="1" si="3"/>
        <v>0.75</v>
      </c>
      <c r="V62" s="5">
        <f>RANK(W62,W1:W1001,0)</f>
        <v>57</v>
      </c>
      <c r="W62" s="14">
        <v>1.375</v>
      </c>
      <c r="X62" s="7"/>
      <c r="Y62" s="7"/>
      <c r="Z62" s="7"/>
    </row>
    <row r="63" spans="1:26" ht="15.75" customHeight="1" x14ac:dyDescent="0.25">
      <c r="A63" s="8" t="s">
        <v>322</v>
      </c>
      <c r="B63" s="9" t="s">
        <v>323</v>
      </c>
      <c r="C63" s="9" t="s">
        <v>25</v>
      </c>
      <c r="D63" s="10">
        <v>31</v>
      </c>
      <c r="E63" s="9" t="s">
        <v>324</v>
      </c>
      <c r="F63" s="11">
        <f ca="1">((NOW()-Table2[[#This Row],[DOB]])/365)</f>
        <v>53.037360345319627</v>
      </c>
      <c r="G63" s="9" t="s">
        <v>325</v>
      </c>
      <c r="H63" s="9" t="s">
        <v>272</v>
      </c>
      <c r="I63" s="9" t="s">
        <v>29</v>
      </c>
      <c r="J63" s="9" t="s">
        <v>30</v>
      </c>
      <c r="K63" s="9" t="s">
        <v>31</v>
      </c>
      <c r="L63" s="12">
        <v>9</v>
      </c>
      <c r="M63" s="9" t="s">
        <v>326</v>
      </c>
      <c r="N63" s="10">
        <v>2763</v>
      </c>
      <c r="O63" s="9" t="s">
        <v>42</v>
      </c>
      <c r="P63" s="9" t="s">
        <v>34</v>
      </c>
      <c r="Q63" s="13">
        <v>9</v>
      </c>
      <c r="R63" s="4">
        <f t="shared" ca="1" si="0"/>
        <v>0.45</v>
      </c>
      <c r="S63" s="4">
        <f t="shared" ca="1" si="1"/>
        <v>0.5625</v>
      </c>
      <c r="T63" s="4">
        <f t="shared" ca="1" si="2"/>
        <v>0.703125</v>
      </c>
      <c r="U63" s="4">
        <f t="shared" ca="1" si="3"/>
        <v>0.59765625</v>
      </c>
      <c r="V63" s="5">
        <f>RANK(W63,W1:W1001,0)</f>
        <v>62</v>
      </c>
      <c r="W63" s="14">
        <v>1.36796875</v>
      </c>
      <c r="X63" s="7"/>
      <c r="Y63" s="7"/>
      <c r="Z63" s="7"/>
    </row>
    <row r="64" spans="1:26" ht="15.75" customHeight="1" x14ac:dyDescent="0.25">
      <c r="A64" s="8" t="s">
        <v>327</v>
      </c>
      <c r="B64" s="9" t="s">
        <v>328</v>
      </c>
      <c r="C64" s="9" t="s">
        <v>25</v>
      </c>
      <c r="D64" s="10">
        <v>59</v>
      </c>
      <c r="E64" s="9" t="s">
        <v>329</v>
      </c>
      <c r="F64" s="11">
        <f ca="1">((NOW()-Table2[[#This Row],[DOB]])/365)</f>
        <v>82.949689112442911</v>
      </c>
      <c r="G64" s="9" t="s">
        <v>330</v>
      </c>
      <c r="H64" s="9" t="s">
        <v>47</v>
      </c>
      <c r="I64" s="9" t="s">
        <v>66</v>
      </c>
      <c r="J64" s="9" t="s">
        <v>30</v>
      </c>
      <c r="K64" s="9" t="s">
        <v>40</v>
      </c>
      <c r="L64" s="12">
        <v>11</v>
      </c>
      <c r="M64" s="9" t="s">
        <v>331</v>
      </c>
      <c r="N64" s="10">
        <v>2072</v>
      </c>
      <c r="O64" s="9" t="s">
        <v>42</v>
      </c>
      <c r="P64" s="9" t="s">
        <v>34</v>
      </c>
      <c r="Q64" s="13">
        <v>10</v>
      </c>
      <c r="R64" s="4">
        <f t="shared" ca="1" si="0"/>
        <v>0.47</v>
      </c>
      <c r="S64" s="4">
        <f t="shared" ca="1" si="1"/>
        <v>0.47</v>
      </c>
      <c r="T64" s="4">
        <f t="shared" ca="1" si="2"/>
        <v>0.58749999999999991</v>
      </c>
      <c r="U64" s="4">
        <f t="shared" ca="1" si="3"/>
        <v>0.58749999999999991</v>
      </c>
      <c r="V64" s="5">
        <f>RANK(W64,W1:W1001,0)</f>
        <v>62</v>
      </c>
      <c r="W64" s="14">
        <v>1.36796875</v>
      </c>
      <c r="X64" s="7"/>
      <c r="Y64" s="7"/>
      <c r="Z64" s="7"/>
    </row>
    <row r="65" spans="1:26" ht="15.75" customHeight="1" x14ac:dyDescent="0.25">
      <c r="A65" s="8" t="s">
        <v>332</v>
      </c>
      <c r="B65" s="9" t="s">
        <v>333</v>
      </c>
      <c r="C65" s="9" t="s">
        <v>45</v>
      </c>
      <c r="D65" s="10">
        <v>70</v>
      </c>
      <c r="E65" s="9" t="s">
        <v>334</v>
      </c>
      <c r="F65" s="11">
        <f ca="1">((NOW()-Table2[[#This Row],[DOB]])/365)</f>
        <v>57.823661715182645</v>
      </c>
      <c r="G65" s="9" t="s">
        <v>335</v>
      </c>
      <c r="H65" s="9" t="s">
        <v>28</v>
      </c>
      <c r="I65" s="9" t="s">
        <v>66</v>
      </c>
      <c r="J65" s="9" t="s">
        <v>30</v>
      </c>
      <c r="K65" s="9" t="s">
        <v>31</v>
      </c>
      <c r="L65" s="12">
        <v>17</v>
      </c>
      <c r="M65" s="9" t="s">
        <v>336</v>
      </c>
      <c r="N65" s="10">
        <v>4504</v>
      </c>
      <c r="O65" s="9" t="s">
        <v>33</v>
      </c>
      <c r="P65" s="9" t="s">
        <v>34</v>
      </c>
      <c r="Q65" s="13">
        <v>6</v>
      </c>
      <c r="R65" s="4">
        <f t="shared" ca="1" si="0"/>
        <v>0.81</v>
      </c>
      <c r="S65" s="4">
        <f t="shared" ca="1" si="1"/>
        <v>1.0125000000000002</v>
      </c>
      <c r="T65" s="4">
        <f t="shared" ca="1" si="2"/>
        <v>1.0125000000000002</v>
      </c>
      <c r="U65" s="4">
        <f t="shared" ca="1" si="3"/>
        <v>1.0125000000000002</v>
      </c>
      <c r="V65" s="5">
        <f>RANK(W65,W1:W1001,0)</f>
        <v>62</v>
      </c>
      <c r="W65" s="14">
        <v>1.36796875</v>
      </c>
      <c r="X65" s="7"/>
      <c r="Y65" s="7"/>
      <c r="Z65" s="7"/>
    </row>
    <row r="66" spans="1:26" ht="15.75" customHeight="1" x14ac:dyDescent="0.25">
      <c r="A66" s="8" t="s">
        <v>337</v>
      </c>
      <c r="B66" s="9" t="s">
        <v>338</v>
      </c>
      <c r="C66" s="9" t="s">
        <v>45</v>
      </c>
      <c r="D66" s="10">
        <v>22</v>
      </c>
      <c r="E66" s="9" t="s">
        <v>339</v>
      </c>
      <c r="F66" s="11">
        <f ca="1">((NOW()-Table2[[#This Row],[DOB]])/365)</f>
        <v>25.122291852168942</v>
      </c>
      <c r="G66" s="9" t="s">
        <v>340</v>
      </c>
      <c r="H66" s="9" t="s">
        <v>88</v>
      </c>
      <c r="I66" s="9" t="s">
        <v>66</v>
      </c>
      <c r="J66" s="9" t="s">
        <v>30</v>
      </c>
      <c r="K66" s="9" t="s">
        <v>31</v>
      </c>
      <c r="L66" s="12">
        <v>7</v>
      </c>
      <c r="M66" s="9" t="s">
        <v>341</v>
      </c>
      <c r="N66" s="10">
        <v>4214</v>
      </c>
      <c r="O66" s="9" t="s">
        <v>33</v>
      </c>
      <c r="P66" s="9" t="s">
        <v>34</v>
      </c>
      <c r="Q66" s="13">
        <v>7</v>
      </c>
      <c r="R66" s="4">
        <f t="shared" ca="1" si="0"/>
        <v>0.66</v>
      </c>
      <c r="S66" s="4">
        <f t="shared" ca="1" si="1"/>
        <v>0.82500000000000007</v>
      </c>
      <c r="T66" s="4">
        <f t="shared" ref="T66:T129" ca="1" si="4">S66*(IF(OR(VALUE(Q66)&gt;8,VALUE(D66)&gt;80),1.25,1))</f>
        <v>0.82500000000000007</v>
      </c>
      <c r="U66" s="4">
        <f t="shared" ca="1" si="3"/>
        <v>0.82500000000000007</v>
      </c>
      <c r="V66" s="5">
        <f>RANK(W66,W1:W1001,0)</f>
        <v>65</v>
      </c>
      <c r="W66" s="14">
        <v>1.3625</v>
      </c>
      <c r="X66" s="7"/>
      <c r="Y66" s="7"/>
      <c r="Z66" s="7"/>
    </row>
    <row r="67" spans="1:26" ht="15.75" customHeight="1" x14ac:dyDescent="0.25">
      <c r="A67" s="8" t="s">
        <v>342</v>
      </c>
      <c r="B67" s="9" t="s">
        <v>343</v>
      </c>
      <c r="C67" s="9" t="s">
        <v>45</v>
      </c>
      <c r="D67" s="10">
        <v>58</v>
      </c>
      <c r="E67" s="9" t="s">
        <v>344</v>
      </c>
      <c r="F67" s="11">
        <f ca="1">((NOW()-Table2[[#This Row],[DOB]])/365)</f>
        <v>41.935990482305932</v>
      </c>
      <c r="G67" s="9" t="s">
        <v>102</v>
      </c>
      <c r="H67" s="9" t="s">
        <v>77</v>
      </c>
      <c r="I67" s="9" t="s">
        <v>66</v>
      </c>
      <c r="J67" s="9" t="s">
        <v>30</v>
      </c>
      <c r="K67" s="9" t="s">
        <v>40</v>
      </c>
      <c r="L67" s="12">
        <v>12</v>
      </c>
      <c r="M67" s="9" t="s">
        <v>345</v>
      </c>
      <c r="N67" s="10">
        <v>2168</v>
      </c>
      <c r="O67" s="9" t="s">
        <v>42</v>
      </c>
      <c r="P67" s="9" t="s">
        <v>34</v>
      </c>
      <c r="Q67" s="13">
        <v>8</v>
      </c>
      <c r="R67" s="4">
        <f t="shared" ca="1" si="0"/>
        <v>1.03</v>
      </c>
      <c r="S67" s="4">
        <f t="shared" ca="1" si="1"/>
        <v>1.03</v>
      </c>
      <c r="T67" s="4">
        <f t="shared" ca="1" si="4"/>
        <v>1.03</v>
      </c>
      <c r="U67" s="4">
        <f t="shared" ca="1" si="3"/>
        <v>1.03</v>
      </c>
      <c r="V67" s="5">
        <f>RANK(W67,W1:W1001,0)</f>
        <v>65</v>
      </c>
      <c r="W67" s="14">
        <v>1.3625</v>
      </c>
      <c r="X67" s="7"/>
      <c r="Y67" s="7"/>
      <c r="Z67" s="7"/>
    </row>
    <row r="68" spans="1:26" ht="15.75" customHeight="1" x14ac:dyDescent="0.25">
      <c r="A68" s="8" t="s">
        <v>346</v>
      </c>
      <c r="B68" s="9" t="s">
        <v>347</v>
      </c>
      <c r="C68" s="9" t="s">
        <v>45</v>
      </c>
      <c r="D68" s="10">
        <v>69</v>
      </c>
      <c r="E68" s="9" t="s">
        <v>348</v>
      </c>
      <c r="F68" s="11">
        <f ca="1">((NOW()-Table2[[#This Row],[DOB]])/365)</f>
        <v>28.462017879566204</v>
      </c>
      <c r="G68" s="9" t="s">
        <v>349</v>
      </c>
      <c r="H68" s="9" t="s">
        <v>39</v>
      </c>
      <c r="I68" s="9" t="s">
        <v>48</v>
      </c>
      <c r="J68" s="9" t="s">
        <v>30</v>
      </c>
      <c r="K68" s="9" t="s">
        <v>31</v>
      </c>
      <c r="L68" s="12">
        <v>5</v>
      </c>
      <c r="M68" s="9" t="s">
        <v>350</v>
      </c>
      <c r="N68" s="10">
        <v>4208</v>
      </c>
      <c r="O68" s="9" t="s">
        <v>33</v>
      </c>
      <c r="P68" s="9" t="s">
        <v>34</v>
      </c>
      <c r="Q68" s="13">
        <v>11</v>
      </c>
      <c r="R68" s="4">
        <f t="shared" ca="1" si="0"/>
        <v>0.5</v>
      </c>
      <c r="S68" s="4">
        <f t="shared" ca="1" si="1"/>
        <v>0.625</v>
      </c>
      <c r="T68" s="4">
        <f t="shared" ca="1" si="4"/>
        <v>0.78125</v>
      </c>
      <c r="U68" s="4">
        <f t="shared" ca="1" si="3"/>
        <v>0.78125</v>
      </c>
      <c r="V68" s="5">
        <f>RANK(W68,W1:W1001,0)</f>
        <v>65</v>
      </c>
      <c r="W68" s="14">
        <v>1.3625</v>
      </c>
      <c r="X68" s="7"/>
      <c r="Y68" s="7"/>
      <c r="Z68" s="7"/>
    </row>
    <row r="69" spans="1:26" ht="15.75" customHeight="1" x14ac:dyDescent="0.25">
      <c r="A69" s="8" t="s">
        <v>351</v>
      </c>
      <c r="B69" s="9" t="s">
        <v>352</v>
      </c>
      <c r="C69" s="9" t="s">
        <v>45</v>
      </c>
      <c r="D69" s="10">
        <v>54</v>
      </c>
      <c r="E69" s="9" t="s">
        <v>353</v>
      </c>
      <c r="F69" s="11">
        <f ca="1">((NOW()-Table2[[#This Row],[DOB]])/365)</f>
        <v>40.253798701484008</v>
      </c>
      <c r="G69" s="9" t="s">
        <v>354</v>
      </c>
      <c r="H69" s="9" t="s">
        <v>28</v>
      </c>
      <c r="I69" s="9" t="s">
        <v>48</v>
      </c>
      <c r="J69" s="9" t="s">
        <v>30</v>
      </c>
      <c r="K69" s="9" t="s">
        <v>31</v>
      </c>
      <c r="L69" s="12">
        <v>16</v>
      </c>
      <c r="M69" s="9" t="s">
        <v>355</v>
      </c>
      <c r="N69" s="10">
        <v>4078</v>
      </c>
      <c r="O69" s="9" t="s">
        <v>33</v>
      </c>
      <c r="P69" s="9" t="s">
        <v>34</v>
      </c>
      <c r="Q69" s="13">
        <v>7</v>
      </c>
      <c r="R69" s="4">
        <f t="shared" ca="1" si="0"/>
        <v>0.53</v>
      </c>
      <c r="S69" s="4">
        <f t="shared" ca="1" si="1"/>
        <v>0.66250000000000009</v>
      </c>
      <c r="T69" s="4">
        <f t="shared" ca="1" si="4"/>
        <v>0.66250000000000009</v>
      </c>
      <c r="U69" s="4">
        <f t="shared" ca="1" si="3"/>
        <v>0.66250000000000009</v>
      </c>
      <c r="V69" s="5">
        <f>RANK(W69,W1:W1001,0)</f>
        <v>68</v>
      </c>
      <c r="W69" s="14">
        <v>1.3546875</v>
      </c>
      <c r="X69" s="7"/>
      <c r="Y69" s="7"/>
      <c r="Z69" s="7"/>
    </row>
    <row r="70" spans="1:26" ht="15.75" customHeight="1" x14ac:dyDescent="0.25">
      <c r="A70" s="8" t="s">
        <v>356</v>
      </c>
      <c r="B70" s="9" t="s">
        <v>357</v>
      </c>
      <c r="C70" s="9" t="s">
        <v>25</v>
      </c>
      <c r="D70" s="10">
        <v>62</v>
      </c>
      <c r="E70" s="9" t="s">
        <v>358</v>
      </c>
      <c r="F70" s="11">
        <f ca="1">((NOW()-Table2[[#This Row],[DOB]])/365)</f>
        <v>25.577086372716888</v>
      </c>
      <c r="G70" s="9" t="s">
        <v>349</v>
      </c>
      <c r="H70" s="9" t="s">
        <v>47</v>
      </c>
      <c r="I70" s="9" t="s">
        <v>66</v>
      </c>
      <c r="J70" s="9" t="s">
        <v>30</v>
      </c>
      <c r="K70" s="9" t="s">
        <v>31</v>
      </c>
      <c r="L70" s="12">
        <v>3</v>
      </c>
      <c r="M70" s="9" t="s">
        <v>359</v>
      </c>
      <c r="N70" s="10">
        <v>4036</v>
      </c>
      <c r="O70" s="9" t="s">
        <v>33</v>
      </c>
      <c r="P70" s="9" t="s">
        <v>34</v>
      </c>
      <c r="Q70" s="13">
        <v>5</v>
      </c>
      <c r="R70" s="4">
        <f t="shared" ca="1" si="0"/>
        <v>1.0900000000000001</v>
      </c>
      <c r="S70" s="4">
        <f t="shared" ca="1" si="1"/>
        <v>1.3625</v>
      </c>
      <c r="T70" s="4">
        <f t="shared" ca="1" si="4"/>
        <v>1.3625</v>
      </c>
      <c r="U70" s="4">
        <f t="shared" ca="1" si="3"/>
        <v>1.3625</v>
      </c>
      <c r="V70" s="5">
        <f>RANK(W70,W1:W1001,0)</f>
        <v>68</v>
      </c>
      <c r="W70" s="14">
        <v>1.3546875</v>
      </c>
      <c r="X70" s="7"/>
      <c r="Y70" s="7"/>
      <c r="Z70" s="7"/>
    </row>
    <row r="71" spans="1:26" ht="15.75" customHeight="1" x14ac:dyDescent="0.25">
      <c r="A71" s="8" t="s">
        <v>360</v>
      </c>
      <c r="B71" s="9" t="s">
        <v>361</v>
      </c>
      <c r="C71" s="9" t="s">
        <v>45</v>
      </c>
      <c r="D71" s="10">
        <v>82</v>
      </c>
      <c r="E71" s="9" t="s">
        <v>362</v>
      </c>
      <c r="F71" s="11">
        <f ca="1">((NOW()-Table2[[#This Row],[DOB]])/365)</f>
        <v>36.303113769977159</v>
      </c>
      <c r="G71" s="9" t="s">
        <v>123</v>
      </c>
      <c r="H71" s="9" t="s">
        <v>151</v>
      </c>
      <c r="I71" s="9" t="s">
        <v>66</v>
      </c>
      <c r="J71" s="9" t="s">
        <v>30</v>
      </c>
      <c r="K71" s="9" t="s">
        <v>31</v>
      </c>
      <c r="L71" s="12">
        <v>6</v>
      </c>
      <c r="M71" s="9" t="s">
        <v>363</v>
      </c>
      <c r="N71" s="10">
        <v>4173</v>
      </c>
      <c r="O71" s="9" t="s">
        <v>33</v>
      </c>
      <c r="P71" s="9" t="s">
        <v>34</v>
      </c>
      <c r="Q71" s="13">
        <v>7</v>
      </c>
      <c r="R71" s="4">
        <f t="shared" ca="1" si="0"/>
        <v>1.02</v>
      </c>
      <c r="S71" s="4">
        <f t="shared" ca="1" si="1"/>
        <v>1.2749999999999999</v>
      </c>
      <c r="T71" s="4">
        <f t="shared" ca="1" si="4"/>
        <v>1.59375</v>
      </c>
      <c r="U71" s="4">
        <f t="shared" ca="1" si="3"/>
        <v>1.59375</v>
      </c>
      <c r="V71" s="5">
        <f>RANK(W71,W1:W1001,0)</f>
        <v>68</v>
      </c>
      <c r="W71" s="14">
        <v>1.3546875</v>
      </c>
      <c r="X71" s="7"/>
      <c r="Y71" s="7"/>
      <c r="Z71" s="7"/>
    </row>
    <row r="72" spans="1:26" ht="15.75" customHeight="1" x14ac:dyDescent="0.25">
      <c r="A72" s="8" t="s">
        <v>364</v>
      </c>
      <c r="B72" s="9" t="s">
        <v>365</v>
      </c>
      <c r="C72" s="9" t="s">
        <v>45</v>
      </c>
      <c r="D72" s="10">
        <v>11</v>
      </c>
      <c r="E72" s="9" t="s">
        <v>366</v>
      </c>
      <c r="F72" s="11">
        <f ca="1">((NOW()-Table2[[#This Row],[DOB]])/365)</f>
        <v>28.423661715182643</v>
      </c>
      <c r="G72" s="9" t="s">
        <v>367</v>
      </c>
      <c r="H72" s="9" t="s">
        <v>109</v>
      </c>
      <c r="I72" s="9" t="s">
        <v>66</v>
      </c>
      <c r="J72" s="9" t="s">
        <v>30</v>
      </c>
      <c r="K72" s="9" t="s">
        <v>31</v>
      </c>
      <c r="L72" s="12">
        <v>13</v>
      </c>
      <c r="M72" s="9" t="s">
        <v>368</v>
      </c>
      <c r="N72" s="10">
        <v>2484</v>
      </c>
      <c r="O72" s="9" t="s">
        <v>42</v>
      </c>
      <c r="P72" s="9" t="s">
        <v>34</v>
      </c>
      <c r="Q72" s="13">
        <v>7</v>
      </c>
      <c r="R72" s="4">
        <f t="shared" ca="1" si="0"/>
        <v>0.4</v>
      </c>
      <c r="S72" s="4">
        <f t="shared" ca="1" si="1"/>
        <v>0.5</v>
      </c>
      <c r="T72" s="4">
        <f t="shared" ca="1" si="4"/>
        <v>0.5</v>
      </c>
      <c r="U72" s="4">
        <f t="shared" ca="1" si="3"/>
        <v>0.5</v>
      </c>
      <c r="V72" s="5">
        <f>RANK(W72,W1:W1001,0)</f>
        <v>68</v>
      </c>
      <c r="W72" s="14">
        <v>1.3546875</v>
      </c>
      <c r="X72" s="7"/>
      <c r="Y72" s="7"/>
      <c r="Z72" s="7"/>
    </row>
    <row r="73" spans="1:26" ht="15.75" customHeight="1" x14ac:dyDescent="0.25">
      <c r="A73" s="8" t="s">
        <v>369</v>
      </c>
      <c r="B73" s="9" t="s">
        <v>370</v>
      </c>
      <c r="C73" s="9" t="s">
        <v>45</v>
      </c>
      <c r="D73" s="10">
        <v>78</v>
      </c>
      <c r="E73" s="9" t="s">
        <v>371</v>
      </c>
      <c r="F73" s="11">
        <f ca="1">((NOW()-Table2[[#This Row],[DOB]])/365)</f>
        <v>30.423661715182643</v>
      </c>
      <c r="G73" s="9" t="s">
        <v>372</v>
      </c>
      <c r="H73" s="9" t="s">
        <v>47</v>
      </c>
      <c r="I73" s="9" t="s">
        <v>29</v>
      </c>
      <c r="J73" s="9" t="s">
        <v>30</v>
      </c>
      <c r="K73" s="9" t="s">
        <v>40</v>
      </c>
      <c r="L73" s="12">
        <v>9</v>
      </c>
      <c r="M73" s="9" t="s">
        <v>373</v>
      </c>
      <c r="N73" s="10">
        <v>2121</v>
      </c>
      <c r="O73" s="9" t="s">
        <v>42</v>
      </c>
      <c r="P73" s="9" t="s">
        <v>34</v>
      </c>
      <c r="Q73" s="13">
        <v>10</v>
      </c>
      <c r="R73" s="4">
        <f t="shared" ca="1" si="0"/>
        <v>0.73</v>
      </c>
      <c r="S73" s="4">
        <f t="shared" ca="1" si="1"/>
        <v>0.73</v>
      </c>
      <c r="T73" s="4">
        <f t="shared" ca="1" si="4"/>
        <v>0.91249999999999998</v>
      </c>
      <c r="U73" s="4">
        <f t="shared" ca="1" si="3"/>
        <v>0.77562500000000001</v>
      </c>
      <c r="V73" s="5">
        <f>RANK(W73,W1:W1001,0)</f>
        <v>72</v>
      </c>
      <c r="W73" s="14">
        <v>1.35</v>
      </c>
      <c r="X73" s="7"/>
      <c r="Y73" s="7"/>
      <c r="Z73" s="7"/>
    </row>
    <row r="74" spans="1:26" ht="15.75" customHeight="1" x14ac:dyDescent="0.25">
      <c r="A74" s="8" t="s">
        <v>374</v>
      </c>
      <c r="B74" s="9" t="s">
        <v>375</v>
      </c>
      <c r="C74" s="9" t="s">
        <v>45</v>
      </c>
      <c r="D74" s="10">
        <v>73</v>
      </c>
      <c r="E74" s="9" t="s">
        <v>376</v>
      </c>
      <c r="F74" s="11">
        <f ca="1">((NOW()-Table2[[#This Row],[DOB]])/365)</f>
        <v>25.289415139840177</v>
      </c>
      <c r="G74" s="9" t="s">
        <v>377</v>
      </c>
      <c r="H74" s="9" t="s">
        <v>47</v>
      </c>
      <c r="I74" s="9" t="s">
        <v>66</v>
      </c>
      <c r="J74" s="9" t="s">
        <v>30</v>
      </c>
      <c r="K74" s="9" t="s">
        <v>40</v>
      </c>
      <c r="L74" s="12">
        <v>15</v>
      </c>
      <c r="M74" s="9" t="s">
        <v>378</v>
      </c>
      <c r="N74" s="10">
        <v>4068</v>
      </c>
      <c r="O74" s="9" t="s">
        <v>33</v>
      </c>
      <c r="P74" s="9" t="s">
        <v>34</v>
      </c>
      <c r="Q74" s="13">
        <v>9</v>
      </c>
      <c r="R74" s="4">
        <f t="shared" ca="1" si="0"/>
        <v>0.51</v>
      </c>
      <c r="S74" s="4">
        <f t="shared" ca="1" si="1"/>
        <v>0.51</v>
      </c>
      <c r="T74" s="4">
        <f t="shared" ca="1" si="4"/>
        <v>0.63749999999999996</v>
      </c>
      <c r="U74" s="4">
        <f t="shared" ca="1" si="3"/>
        <v>0.63749999999999996</v>
      </c>
      <c r="V74" s="5">
        <f>RANK(W74,W1:W1001,0)</f>
        <v>72</v>
      </c>
      <c r="W74" s="14">
        <v>1.35</v>
      </c>
      <c r="X74" s="7"/>
      <c r="Y74" s="7"/>
      <c r="Z74" s="7"/>
    </row>
    <row r="75" spans="1:26" ht="15.75" customHeight="1" x14ac:dyDescent="0.25">
      <c r="A75" s="8" t="s">
        <v>379</v>
      </c>
      <c r="B75" s="9" t="s">
        <v>380</v>
      </c>
      <c r="C75" s="9" t="s">
        <v>25</v>
      </c>
      <c r="D75" s="10">
        <v>5</v>
      </c>
      <c r="E75" s="9" t="s">
        <v>381</v>
      </c>
      <c r="F75" s="11">
        <f ca="1">((NOW()-Table2[[#This Row],[DOB]])/365)</f>
        <v>56.905853496004561</v>
      </c>
      <c r="G75" s="9" t="s">
        <v>382</v>
      </c>
      <c r="H75" s="9" t="s">
        <v>151</v>
      </c>
      <c r="I75" s="9" t="s">
        <v>66</v>
      </c>
      <c r="J75" s="9" t="s">
        <v>30</v>
      </c>
      <c r="K75" s="9" t="s">
        <v>40</v>
      </c>
      <c r="L75" s="12">
        <v>15</v>
      </c>
      <c r="M75" s="9" t="s">
        <v>383</v>
      </c>
      <c r="N75" s="10">
        <v>2147</v>
      </c>
      <c r="O75" s="9" t="s">
        <v>42</v>
      </c>
      <c r="P75" s="9" t="s">
        <v>34</v>
      </c>
      <c r="Q75" s="13">
        <v>9</v>
      </c>
      <c r="R75" s="4">
        <f t="shared" ca="1" si="0"/>
        <v>0.78</v>
      </c>
      <c r="S75" s="4">
        <f t="shared" ca="1" si="1"/>
        <v>0.78</v>
      </c>
      <c r="T75" s="4">
        <f t="shared" ca="1" si="4"/>
        <v>0.97500000000000009</v>
      </c>
      <c r="U75" s="4">
        <f t="shared" ca="1" si="3"/>
        <v>0.97500000000000009</v>
      </c>
      <c r="V75" s="5">
        <f>RANK(W75,W1:W1001,0)</f>
        <v>72</v>
      </c>
      <c r="W75" s="14">
        <v>1.35</v>
      </c>
      <c r="X75" s="7"/>
      <c r="Y75" s="7"/>
      <c r="Z75" s="7"/>
    </row>
    <row r="76" spans="1:26" ht="15.75" hidden="1" customHeight="1" x14ac:dyDescent="0.25">
      <c r="A76" s="8" t="s">
        <v>384</v>
      </c>
      <c r="B76" s="9" t="s">
        <v>385</v>
      </c>
      <c r="C76" s="9" t="s">
        <v>45</v>
      </c>
      <c r="D76" s="10">
        <v>76</v>
      </c>
      <c r="E76" s="9" t="s">
        <v>386</v>
      </c>
      <c r="F76" s="9">
        <f ca="1">((NOW()-Table2[[#This Row],[DOB]])/365)</f>
        <v>66.735990482305922</v>
      </c>
      <c r="G76" s="10"/>
      <c r="H76" s="9" t="s">
        <v>47</v>
      </c>
      <c r="I76" s="9" t="s">
        <v>48</v>
      </c>
      <c r="J76" s="9" t="s">
        <v>30</v>
      </c>
      <c r="K76" s="9" t="s">
        <v>31</v>
      </c>
      <c r="L76" s="12">
        <v>19</v>
      </c>
      <c r="M76" s="9" t="s">
        <v>387</v>
      </c>
      <c r="N76" s="10">
        <v>2219</v>
      </c>
      <c r="O76" s="9" t="s">
        <v>42</v>
      </c>
      <c r="P76" s="9" t="s">
        <v>34</v>
      </c>
      <c r="Q76" s="10">
        <v>9</v>
      </c>
      <c r="R76" s="5">
        <f t="shared" ca="1" si="0"/>
        <v>0.43</v>
      </c>
      <c r="S76" s="5">
        <f t="shared" ca="1" si="1"/>
        <v>0.53749999999999998</v>
      </c>
      <c r="T76" s="5">
        <f t="shared" ca="1" si="4"/>
        <v>0.671875</v>
      </c>
      <c r="U76" s="5">
        <f t="shared" ca="1" si="3"/>
        <v>0.671875</v>
      </c>
      <c r="V76" s="5">
        <f>RANK(W76,W1:W1001,0)</f>
        <v>72</v>
      </c>
      <c r="W76" s="16">
        <v>1.35</v>
      </c>
      <c r="X76" s="7"/>
      <c r="Y76" s="7"/>
      <c r="Z76" s="7"/>
    </row>
    <row r="77" spans="1:26" ht="15.75" customHeight="1" x14ac:dyDescent="0.25">
      <c r="A77" s="8" t="s">
        <v>388</v>
      </c>
      <c r="B77" s="9" t="s">
        <v>389</v>
      </c>
      <c r="C77" s="9" t="s">
        <v>25</v>
      </c>
      <c r="D77" s="10">
        <v>98</v>
      </c>
      <c r="E77" s="9" t="s">
        <v>390</v>
      </c>
      <c r="F77" s="11">
        <f ca="1">((NOW()-Table2[[#This Row],[DOB]])/365)</f>
        <v>50.316812400114145</v>
      </c>
      <c r="G77" s="9" t="s">
        <v>391</v>
      </c>
      <c r="H77" s="9" t="s">
        <v>28</v>
      </c>
      <c r="I77" s="9" t="s">
        <v>66</v>
      </c>
      <c r="J77" s="9" t="s">
        <v>30</v>
      </c>
      <c r="K77" s="9" t="s">
        <v>31</v>
      </c>
      <c r="L77" s="12">
        <v>10</v>
      </c>
      <c r="M77" s="9" t="s">
        <v>392</v>
      </c>
      <c r="N77" s="10">
        <v>2034</v>
      </c>
      <c r="O77" s="9" t="s">
        <v>42</v>
      </c>
      <c r="P77" s="9" t="s">
        <v>34</v>
      </c>
      <c r="Q77" s="13">
        <v>12</v>
      </c>
      <c r="R77" s="4">
        <f t="shared" ca="1" si="0"/>
        <v>0.83</v>
      </c>
      <c r="S77" s="4">
        <f t="shared" ca="1" si="1"/>
        <v>1.0374999999999999</v>
      </c>
      <c r="T77" s="4">
        <f t="shared" ca="1" si="4"/>
        <v>1.2968749999999998</v>
      </c>
      <c r="U77" s="4">
        <f t="shared" ca="1" si="3"/>
        <v>1.2968749999999998</v>
      </c>
      <c r="V77" s="5">
        <f>RANK(W77,W1:W1001,0)</f>
        <v>72</v>
      </c>
      <c r="W77" s="14">
        <v>1.35</v>
      </c>
      <c r="X77" s="7"/>
      <c r="Y77" s="7"/>
      <c r="Z77" s="7"/>
    </row>
    <row r="78" spans="1:26" ht="15.75" customHeight="1" x14ac:dyDescent="0.25">
      <c r="A78" s="8" t="s">
        <v>393</v>
      </c>
      <c r="B78" s="9" t="s">
        <v>394</v>
      </c>
      <c r="C78" s="9" t="s">
        <v>25</v>
      </c>
      <c r="D78" s="10">
        <v>0</v>
      </c>
      <c r="E78" s="9" t="s">
        <v>395</v>
      </c>
      <c r="F78" s="11">
        <f ca="1">((NOW()-Table2[[#This Row],[DOB]])/365)</f>
        <v>63.749689112442915</v>
      </c>
      <c r="G78" s="9" t="s">
        <v>396</v>
      </c>
      <c r="H78" s="9" t="s">
        <v>109</v>
      </c>
      <c r="I78" s="9" t="s">
        <v>29</v>
      </c>
      <c r="J78" s="9" t="s">
        <v>30</v>
      </c>
      <c r="K78" s="9" t="s">
        <v>40</v>
      </c>
      <c r="L78" s="12">
        <v>17</v>
      </c>
      <c r="M78" s="9" t="s">
        <v>397</v>
      </c>
      <c r="N78" s="10">
        <v>2759</v>
      </c>
      <c r="O78" s="9" t="s">
        <v>42</v>
      </c>
      <c r="P78" s="9" t="s">
        <v>34</v>
      </c>
      <c r="Q78" s="13">
        <v>9</v>
      </c>
      <c r="R78" s="4">
        <f t="shared" ca="1" si="0"/>
        <v>0.51</v>
      </c>
      <c r="S78" s="4">
        <f t="shared" ca="1" si="1"/>
        <v>0.51</v>
      </c>
      <c r="T78" s="4">
        <f t="shared" ca="1" si="4"/>
        <v>0.63749999999999996</v>
      </c>
      <c r="U78" s="4">
        <f t="shared" ca="1" si="3"/>
        <v>0.541875</v>
      </c>
      <c r="V78" s="5">
        <f>RANK(W78,W1:W1001,0)</f>
        <v>77</v>
      </c>
      <c r="W78" s="14">
        <v>1.3414062499999999</v>
      </c>
      <c r="X78" s="7"/>
      <c r="Y78" s="7"/>
      <c r="Z78" s="7"/>
    </row>
    <row r="79" spans="1:26" ht="15.75" customHeight="1" x14ac:dyDescent="0.25">
      <c r="A79" s="8" t="s">
        <v>398</v>
      </c>
      <c r="B79" s="9" t="s">
        <v>399</v>
      </c>
      <c r="C79" s="9" t="s">
        <v>45</v>
      </c>
      <c r="D79" s="10">
        <v>36</v>
      </c>
      <c r="E79" s="9" t="s">
        <v>400</v>
      </c>
      <c r="F79" s="11">
        <f ca="1">((NOW()-Table2[[#This Row],[DOB]])/365)</f>
        <v>68.23188089326483</v>
      </c>
      <c r="G79" s="9" t="s">
        <v>82</v>
      </c>
      <c r="H79" s="9" t="s">
        <v>109</v>
      </c>
      <c r="I79" s="9" t="s">
        <v>48</v>
      </c>
      <c r="J79" s="9" t="s">
        <v>30</v>
      </c>
      <c r="K79" s="9" t="s">
        <v>31</v>
      </c>
      <c r="L79" s="12">
        <v>13</v>
      </c>
      <c r="M79" s="9" t="s">
        <v>401</v>
      </c>
      <c r="N79" s="10">
        <v>3030</v>
      </c>
      <c r="O79" s="9" t="s">
        <v>50</v>
      </c>
      <c r="P79" s="9" t="s">
        <v>34</v>
      </c>
      <c r="Q79" s="13">
        <v>7</v>
      </c>
      <c r="R79" s="4">
        <f t="shared" ca="1" si="0"/>
        <v>1.07</v>
      </c>
      <c r="S79" s="4">
        <f t="shared" ca="1" si="1"/>
        <v>1.3375000000000001</v>
      </c>
      <c r="T79" s="4">
        <f t="shared" ca="1" si="4"/>
        <v>1.3375000000000001</v>
      </c>
      <c r="U79" s="4">
        <f t="shared" ca="1" si="3"/>
        <v>1.3375000000000001</v>
      </c>
      <c r="V79" s="5">
        <f>RANK(W79,W1:W1001,0)</f>
        <v>78</v>
      </c>
      <c r="W79" s="14">
        <v>1.3374999999999999</v>
      </c>
      <c r="X79" s="7"/>
      <c r="Y79" s="7"/>
      <c r="Z79" s="7"/>
    </row>
    <row r="80" spans="1:26" ht="15.75" customHeight="1" x14ac:dyDescent="0.25">
      <c r="A80" s="8" t="s">
        <v>402</v>
      </c>
      <c r="B80" s="9" t="s">
        <v>403</v>
      </c>
      <c r="C80" s="9" t="s">
        <v>45</v>
      </c>
      <c r="D80" s="10">
        <v>15</v>
      </c>
      <c r="E80" s="9" t="s">
        <v>404</v>
      </c>
      <c r="F80" s="11">
        <f ca="1">((NOW()-Table2[[#This Row],[DOB]])/365)</f>
        <v>52.993524728881269</v>
      </c>
      <c r="G80" s="9" t="s">
        <v>405</v>
      </c>
      <c r="H80" s="9" t="s">
        <v>28</v>
      </c>
      <c r="I80" s="9" t="s">
        <v>29</v>
      </c>
      <c r="J80" s="9" t="s">
        <v>30</v>
      </c>
      <c r="K80" s="9" t="s">
        <v>31</v>
      </c>
      <c r="L80" s="12">
        <v>13</v>
      </c>
      <c r="M80" s="9" t="s">
        <v>406</v>
      </c>
      <c r="N80" s="10">
        <v>2212</v>
      </c>
      <c r="O80" s="9" t="s">
        <v>42</v>
      </c>
      <c r="P80" s="9" t="s">
        <v>34</v>
      </c>
      <c r="Q80" s="13">
        <v>10</v>
      </c>
      <c r="R80" s="4">
        <f t="shared" ca="1" si="0"/>
        <v>1.03</v>
      </c>
      <c r="S80" s="4">
        <f t="shared" ca="1" si="1"/>
        <v>1.2875000000000001</v>
      </c>
      <c r="T80" s="4">
        <f t="shared" ca="1" si="4"/>
        <v>1.609375</v>
      </c>
      <c r="U80" s="4">
        <f t="shared" ca="1" si="3"/>
        <v>1.36796875</v>
      </c>
      <c r="V80" s="5">
        <f>RANK(W80,W1:W1001,0)</f>
        <v>78</v>
      </c>
      <c r="W80" s="14">
        <v>1.3374999999999999</v>
      </c>
      <c r="X80" s="7"/>
      <c r="Y80" s="7"/>
      <c r="Z80" s="7"/>
    </row>
    <row r="81" spans="1:26" ht="15.75" customHeight="1" x14ac:dyDescent="0.25">
      <c r="A81" s="8" t="s">
        <v>407</v>
      </c>
      <c r="B81" s="9" t="s">
        <v>408</v>
      </c>
      <c r="C81" s="9" t="s">
        <v>45</v>
      </c>
      <c r="D81" s="10">
        <v>15</v>
      </c>
      <c r="E81" s="9" t="s">
        <v>409</v>
      </c>
      <c r="F81" s="11">
        <f ca="1">((NOW()-Table2[[#This Row],[DOB]])/365)</f>
        <v>51.119552126141542</v>
      </c>
      <c r="G81" s="9" t="s">
        <v>410</v>
      </c>
      <c r="H81" s="9" t="s">
        <v>65</v>
      </c>
      <c r="I81" s="9" t="s">
        <v>66</v>
      </c>
      <c r="J81" s="9" t="s">
        <v>30</v>
      </c>
      <c r="K81" s="9" t="s">
        <v>40</v>
      </c>
      <c r="L81" s="12">
        <v>6</v>
      </c>
      <c r="M81" s="9" t="s">
        <v>411</v>
      </c>
      <c r="N81" s="10">
        <v>2518</v>
      </c>
      <c r="O81" s="9" t="s">
        <v>42</v>
      </c>
      <c r="P81" s="9" t="s">
        <v>34</v>
      </c>
      <c r="Q81" s="13">
        <v>6</v>
      </c>
      <c r="R81" s="4">
        <f t="shared" ca="1" si="0"/>
        <v>1.05</v>
      </c>
      <c r="S81" s="4">
        <f t="shared" ca="1" si="1"/>
        <v>1.05</v>
      </c>
      <c r="T81" s="4">
        <f t="shared" ca="1" si="4"/>
        <v>1.05</v>
      </c>
      <c r="U81" s="4">
        <f t="shared" ca="1" si="3"/>
        <v>1.05</v>
      </c>
      <c r="V81" s="5">
        <f>RANK(W81,W1:W1001,0)</f>
        <v>78</v>
      </c>
      <c r="W81" s="14">
        <v>1.3374999999999999</v>
      </c>
      <c r="X81" s="7"/>
      <c r="Y81" s="7"/>
      <c r="Z81" s="7"/>
    </row>
    <row r="82" spans="1:26" ht="15.75" customHeight="1" x14ac:dyDescent="0.25">
      <c r="A82" s="8" t="s">
        <v>412</v>
      </c>
      <c r="B82" s="9" t="s">
        <v>413</v>
      </c>
      <c r="C82" s="9" t="s">
        <v>25</v>
      </c>
      <c r="D82" s="10">
        <v>53</v>
      </c>
      <c r="E82" s="9" t="s">
        <v>414</v>
      </c>
      <c r="F82" s="11">
        <f ca="1">((NOW()-Table2[[#This Row],[DOB]])/365)</f>
        <v>29.744209660388123</v>
      </c>
      <c r="G82" s="9" t="s">
        <v>415</v>
      </c>
      <c r="H82" s="9" t="s">
        <v>28</v>
      </c>
      <c r="I82" s="9" t="s">
        <v>29</v>
      </c>
      <c r="J82" s="9" t="s">
        <v>30</v>
      </c>
      <c r="K82" s="9" t="s">
        <v>40</v>
      </c>
      <c r="L82" s="12">
        <v>15</v>
      </c>
      <c r="M82" s="9" t="s">
        <v>416</v>
      </c>
      <c r="N82" s="10">
        <v>2097</v>
      </c>
      <c r="O82" s="9" t="s">
        <v>42</v>
      </c>
      <c r="P82" s="9" t="s">
        <v>34</v>
      </c>
      <c r="Q82" s="13">
        <v>12</v>
      </c>
      <c r="R82" s="4">
        <f t="shared" ca="1" si="0"/>
        <v>0.55000000000000004</v>
      </c>
      <c r="S82" s="4">
        <f t="shared" ca="1" si="1"/>
        <v>0.55000000000000004</v>
      </c>
      <c r="T82" s="4">
        <f t="shared" ca="1" si="4"/>
        <v>0.6875</v>
      </c>
      <c r="U82" s="4">
        <f t="shared" ca="1" si="3"/>
        <v>0.58437499999999998</v>
      </c>
      <c r="V82" s="5">
        <f>RANK(W82,W1:W1001,0)</f>
        <v>78</v>
      </c>
      <c r="W82" s="14">
        <v>1.3374999999999999</v>
      </c>
      <c r="X82" s="7"/>
      <c r="Y82" s="7"/>
      <c r="Z82" s="7"/>
    </row>
    <row r="83" spans="1:26" ht="15.75" customHeight="1" x14ac:dyDescent="0.25">
      <c r="A83" s="8" t="s">
        <v>417</v>
      </c>
      <c r="B83" s="9" t="s">
        <v>418</v>
      </c>
      <c r="C83" s="9" t="s">
        <v>45</v>
      </c>
      <c r="D83" s="10">
        <v>34</v>
      </c>
      <c r="E83" s="9" t="s">
        <v>419</v>
      </c>
      <c r="F83" s="11">
        <f ca="1">((NOW()-Table2[[#This Row],[DOB]])/365)</f>
        <v>59.346949386415517</v>
      </c>
      <c r="G83" s="9" t="s">
        <v>420</v>
      </c>
      <c r="H83" s="9" t="s">
        <v>47</v>
      </c>
      <c r="I83" s="9" t="s">
        <v>29</v>
      </c>
      <c r="J83" s="9" t="s">
        <v>30</v>
      </c>
      <c r="K83" s="9" t="s">
        <v>40</v>
      </c>
      <c r="L83" s="12">
        <v>9</v>
      </c>
      <c r="M83" s="9" t="s">
        <v>421</v>
      </c>
      <c r="N83" s="10">
        <v>2756</v>
      </c>
      <c r="O83" s="9" t="s">
        <v>42</v>
      </c>
      <c r="P83" s="9" t="s">
        <v>34</v>
      </c>
      <c r="Q83" s="13">
        <v>8</v>
      </c>
      <c r="R83" s="4">
        <f t="shared" ca="1" si="0"/>
        <v>0.87</v>
      </c>
      <c r="S83" s="4">
        <f t="shared" ca="1" si="1"/>
        <v>0.87</v>
      </c>
      <c r="T83" s="4">
        <f t="shared" ca="1" si="4"/>
        <v>0.87</v>
      </c>
      <c r="U83" s="4">
        <f t="shared" ca="1" si="3"/>
        <v>0.73949999999999994</v>
      </c>
      <c r="V83" s="5">
        <f>RANK(W83,W1:W1001,0)</f>
        <v>78</v>
      </c>
      <c r="W83" s="14">
        <v>1.3374999999999999</v>
      </c>
      <c r="X83" s="7"/>
      <c r="Y83" s="7"/>
      <c r="Z83" s="7"/>
    </row>
    <row r="84" spans="1:26" ht="15.75" hidden="1" customHeight="1" x14ac:dyDescent="0.25">
      <c r="A84" s="8" t="s">
        <v>422</v>
      </c>
      <c r="B84" s="9" t="s">
        <v>423</v>
      </c>
      <c r="C84" s="9" t="s">
        <v>45</v>
      </c>
      <c r="D84" s="10">
        <v>14</v>
      </c>
      <c r="E84" s="9" t="s">
        <v>424</v>
      </c>
      <c r="F84" s="9">
        <f ca="1">((NOW()-Table2[[#This Row],[DOB]])/365)</f>
        <v>43.878456235730589</v>
      </c>
      <c r="G84" s="10"/>
      <c r="H84" s="9" t="s">
        <v>47</v>
      </c>
      <c r="I84" s="9" t="s">
        <v>29</v>
      </c>
      <c r="J84" s="9" t="s">
        <v>30</v>
      </c>
      <c r="K84" s="9" t="s">
        <v>40</v>
      </c>
      <c r="L84" s="12">
        <v>5</v>
      </c>
      <c r="M84" s="9" t="s">
        <v>425</v>
      </c>
      <c r="N84" s="10">
        <v>2046</v>
      </c>
      <c r="O84" s="9" t="s">
        <v>42</v>
      </c>
      <c r="P84" s="9" t="s">
        <v>34</v>
      </c>
      <c r="Q84" s="10">
        <v>9</v>
      </c>
      <c r="R84" s="5">
        <f t="shared" ca="1" si="0"/>
        <v>0.79</v>
      </c>
      <c r="S84" s="5">
        <f t="shared" ca="1" si="1"/>
        <v>0.79</v>
      </c>
      <c r="T84" s="5">
        <f t="shared" ca="1" si="4"/>
        <v>0.98750000000000004</v>
      </c>
      <c r="U84" s="5">
        <f t="shared" ca="1" si="3"/>
        <v>0.83937499999999998</v>
      </c>
      <c r="V84" s="5">
        <f>RANK(W84,W1:W1001,0)</f>
        <v>78</v>
      </c>
      <c r="W84" s="16">
        <v>1.3374999999999999</v>
      </c>
      <c r="X84" s="7"/>
      <c r="Y84" s="7"/>
      <c r="Z84" s="7"/>
    </row>
    <row r="85" spans="1:26" ht="15.75" customHeight="1" x14ac:dyDescent="0.25">
      <c r="A85" s="8" t="s">
        <v>426</v>
      </c>
      <c r="B85" s="9" t="s">
        <v>427</v>
      </c>
      <c r="C85" s="9" t="s">
        <v>25</v>
      </c>
      <c r="D85" s="10">
        <v>58</v>
      </c>
      <c r="E85" s="15">
        <v>27649</v>
      </c>
      <c r="F85" s="11">
        <f ca="1">((NOW()-Table2[[#This Row],[DOB]])/365)</f>
        <v>49.330511030251138</v>
      </c>
      <c r="G85" s="9" t="s">
        <v>428</v>
      </c>
      <c r="H85" s="9" t="s">
        <v>28</v>
      </c>
      <c r="I85" s="9" t="s">
        <v>66</v>
      </c>
      <c r="J85" s="9" t="s">
        <v>30</v>
      </c>
      <c r="K85" s="9" t="s">
        <v>40</v>
      </c>
      <c r="L85" s="12">
        <v>8</v>
      </c>
      <c r="M85" s="9" t="s">
        <v>429</v>
      </c>
      <c r="N85" s="10">
        <v>3161</v>
      </c>
      <c r="O85" s="9" t="s">
        <v>50</v>
      </c>
      <c r="P85" s="9" t="s">
        <v>34</v>
      </c>
      <c r="Q85" s="13">
        <v>12</v>
      </c>
      <c r="R85" s="4">
        <f t="shared" ca="1" si="0"/>
        <v>0.65</v>
      </c>
      <c r="S85" s="4">
        <f t="shared" ca="1" si="1"/>
        <v>0.65</v>
      </c>
      <c r="T85" s="4">
        <f t="shared" ca="1" si="4"/>
        <v>0.8125</v>
      </c>
      <c r="U85" s="4">
        <f t="shared" ca="1" si="3"/>
        <v>0.8125</v>
      </c>
      <c r="V85" s="5">
        <f>RANK(W85,W1:W1001,0)</f>
        <v>84</v>
      </c>
      <c r="W85" s="14">
        <v>1.328125</v>
      </c>
      <c r="X85" s="7"/>
      <c r="Y85" s="7"/>
      <c r="Z85" s="7"/>
    </row>
    <row r="86" spans="1:26" ht="15.75" customHeight="1" x14ac:dyDescent="0.25">
      <c r="A86" s="8" t="s">
        <v>430</v>
      </c>
      <c r="B86" s="9" t="s">
        <v>431</v>
      </c>
      <c r="C86" s="9" t="s">
        <v>25</v>
      </c>
      <c r="D86" s="10">
        <v>48</v>
      </c>
      <c r="E86" s="9" t="s">
        <v>432</v>
      </c>
      <c r="F86" s="11">
        <f ca="1">((NOW()-Table2[[#This Row],[DOB]])/365)</f>
        <v>63.815442537100452</v>
      </c>
      <c r="G86" s="9" t="s">
        <v>433</v>
      </c>
      <c r="H86" s="9" t="s">
        <v>28</v>
      </c>
      <c r="I86" s="9" t="s">
        <v>66</v>
      </c>
      <c r="J86" s="9" t="s">
        <v>30</v>
      </c>
      <c r="K86" s="9" t="s">
        <v>31</v>
      </c>
      <c r="L86" s="12">
        <v>16</v>
      </c>
      <c r="M86" s="9" t="s">
        <v>434</v>
      </c>
      <c r="N86" s="10">
        <v>2576</v>
      </c>
      <c r="O86" s="9" t="s">
        <v>42</v>
      </c>
      <c r="P86" s="9" t="s">
        <v>34</v>
      </c>
      <c r="Q86" s="13">
        <v>10</v>
      </c>
      <c r="R86" s="4">
        <f t="shared" ca="1" si="0"/>
        <v>0.79</v>
      </c>
      <c r="S86" s="4">
        <f t="shared" ca="1" si="1"/>
        <v>0.98750000000000004</v>
      </c>
      <c r="T86" s="4">
        <f t="shared" ca="1" si="4"/>
        <v>1.234375</v>
      </c>
      <c r="U86" s="4">
        <f t="shared" ca="1" si="3"/>
        <v>1.234375</v>
      </c>
      <c r="V86" s="5">
        <f>RANK(W86,W1:W1001,0)</f>
        <v>85</v>
      </c>
      <c r="W86" s="14">
        <v>1.325</v>
      </c>
      <c r="X86" s="7"/>
      <c r="Y86" s="7"/>
      <c r="Z86" s="7"/>
    </row>
    <row r="87" spans="1:26" ht="15.75" customHeight="1" x14ac:dyDescent="0.25">
      <c r="A87" s="8" t="s">
        <v>435</v>
      </c>
      <c r="B87" s="9" t="s">
        <v>436</v>
      </c>
      <c r="C87" s="9" t="s">
        <v>45</v>
      </c>
      <c r="D87" s="10">
        <v>9</v>
      </c>
      <c r="E87" s="9" t="s">
        <v>437</v>
      </c>
      <c r="F87" s="11">
        <f ca="1">((NOW()-Table2[[#This Row],[DOB]])/365)</f>
        <v>75.719552126141551</v>
      </c>
      <c r="G87" s="9" t="s">
        <v>438</v>
      </c>
      <c r="H87" s="9" t="s">
        <v>151</v>
      </c>
      <c r="I87" s="9" t="s">
        <v>66</v>
      </c>
      <c r="J87" s="9" t="s">
        <v>30</v>
      </c>
      <c r="K87" s="9" t="s">
        <v>40</v>
      </c>
      <c r="L87" s="12">
        <v>13</v>
      </c>
      <c r="M87" s="9" t="s">
        <v>439</v>
      </c>
      <c r="N87" s="10">
        <v>2024</v>
      </c>
      <c r="O87" s="9" t="s">
        <v>42</v>
      </c>
      <c r="P87" s="9" t="s">
        <v>34</v>
      </c>
      <c r="Q87" s="13">
        <v>10</v>
      </c>
      <c r="R87" s="4">
        <f t="shared" ca="1" si="0"/>
        <v>1.01</v>
      </c>
      <c r="S87" s="4">
        <f t="shared" ca="1" si="1"/>
        <v>1.01</v>
      </c>
      <c r="T87" s="4">
        <f t="shared" ca="1" si="4"/>
        <v>1.2625</v>
      </c>
      <c r="U87" s="4">
        <f t="shared" ca="1" si="3"/>
        <v>1.2625</v>
      </c>
      <c r="V87" s="5">
        <f>RANK(W87,W1:W1001,0)</f>
        <v>85</v>
      </c>
      <c r="W87" s="14">
        <v>1.325</v>
      </c>
      <c r="X87" s="7"/>
      <c r="Y87" s="7"/>
      <c r="Z87" s="7"/>
    </row>
    <row r="88" spans="1:26" ht="15.75" customHeight="1" x14ac:dyDescent="0.25">
      <c r="A88" s="8" t="s">
        <v>440</v>
      </c>
      <c r="B88" s="9" t="s">
        <v>441</v>
      </c>
      <c r="C88" s="9" t="s">
        <v>45</v>
      </c>
      <c r="D88" s="10">
        <v>8</v>
      </c>
      <c r="E88" s="9" t="s">
        <v>442</v>
      </c>
      <c r="F88" s="11">
        <f ca="1">((NOW()-Table2[[#This Row],[DOB]])/365)</f>
        <v>25.886675413812778</v>
      </c>
      <c r="G88" s="9" t="s">
        <v>64</v>
      </c>
      <c r="H88" s="9" t="s">
        <v>65</v>
      </c>
      <c r="I88" s="9" t="s">
        <v>48</v>
      </c>
      <c r="J88" s="9" t="s">
        <v>30</v>
      </c>
      <c r="K88" s="9" t="s">
        <v>40</v>
      </c>
      <c r="L88" s="12">
        <v>5</v>
      </c>
      <c r="M88" s="9" t="s">
        <v>443</v>
      </c>
      <c r="N88" s="10">
        <v>2026</v>
      </c>
      <c r="O88" s="9" t="s">
        <v>42</v>
      </c>
      <c r="P88" s="9" t="s">
        <v>34</v>
      </c>
      <c r="Q88" s="13">
        <v>9</v>
      </c>
      <c r="R88" s="4">
        <f t="shared" ca="1" si="0"/>
        <v>0.95</v>
      </c>
      <c r="S88" s="4">
        <f t="shared" ca="1" si="1"/>
        <v>0.95</v>
      </c>
      <c r="T88" s="4">
        <f t="shared" ca="1" si="4"/>
        <v>1.1875</v>
      </c>
      <c r="U88" s="4">
        <f t="shared" ca="1" si="3"/>
        <v>1.1875</v>
      </c>
      <c r="V88" s="5">
        <f>RANK(W88,W1:W1001,0)</f>
        <v>85</v>
      </c>
      <c r="W88" s="14">
        <v>1.325</v>
      </c>
      <c r="X88" s="7"/>
      <c r="Y88" s="7"/>
      <c r="Z88" s="7"/>
    </row>
    <row r="89" spans="1:26" ht="15.75" customHeight="1" x14ac:dyDescent="0.25">
      <c r="A89" s="8" t="s">
        <v>444</v>
      </c>
      <c r="B89" s="10"/>
      <c r="C89" s="9" t="s">
        <v>25</v>
      </c>
      <c r="D89" s="10">
        <v>5</v>
      </c>
      <c r="E89" s="9" t="s">
        <v>445</v>
      </c>
      <c r="F89" s="11">
        <f ca="1">((NOW()-Table2[[#This Row],[DOB]])/365)</f>
        <v>82.215442537100444</v>
      </c>
      <c r="G89" s="9" t="s">
        <v>372</v>
      </c>
      <c r="H89" s="9" t="s">
        <v>151</v>
      </c>
      <c r="I89" s="9" t="s">
        <v>66</v>
      </c>
      <c r="J89" s="9" t="s">
        <v>30</v>
      </c>
      <c r="K89" s="9" t="s">
        <v>40</v>
      </c>
      <c r="L89" s="12">
        <v>13</v>
      </c>
      <c r="M89" s="9" t="s">
        <v>446</v>
      </c>
      <c r="N89" s="10">
        <v>2035</v>
      </c>
      <c r="O89" s="9" t="s">
        <v>42</v>
      </c>
      <c r="P89" s="9" t="s">
        <v>34</v>
      </c>
      <c r="Q89" s="13">
        <v>12</v>
      </c>
      <c r="R89" s="4">
        <f t="shared" ca="1" si="0"/>
        <v>0.4</v>
      </c>
      <c r="S89" s="4">
        <f t="shared" ca="1" si="1"/>
        <v>0.4</v>
      </c>
      <c r="T89" s="4">
        <f t="shared" ca="1" si="4"/>
        <v>0.5</v>
      </c>
      <c r="U89" s="4">
        <f t="shared" ca="1" si="3"/>
        <v>0.5</v>
      </c>
      <c r="V89" s="5">
        <f>RANK(W89,W1:W1001,0)</f>
        <v>88</v>
      </c>
      <c r="W89" s="14">
        <v>1.3148437500000001</v>
      </c>
      <c r="X89" s="7"/>
      <c r="Y89" s="7"/>
      <c r="Z89" s="7"/>
    </row>
    <row r="90" spans="1:26" ht="15.75" customHeight="1" x14ac:dyDescent="0.25">
      <c r="A90" s="8" t="s">
        <v>447</v>
      </c>
      <c r="B90" s="9" t="s">
        <v>448</v>
      </c>
      <c r="C90" s="9" t="s">
        <v>25</v>
      </c>
      <c r="D90" s="10">
        <v>49</v>
      </c>
      <c r="E90" s="9" t="s">
        <v>449</v>
      </c>
      <c r="F90" s="11">
        <f ca="1">((NOW()-Table2[[#This Row],[DOB]])/365)</f>
        <v>74.933250756278525</v>
      </c>
      <c r="G90" s="9" t="s">
        <v>450</v>
      </c>
      <c r="H90" s="9" t="s">
        <v>28</v>
      </c>
      <c r="I90" s="9" t="s">
        <v>29</v>
      </c>
      <c r="J90" s="9" t="s">
        <v>30</v>
      </c>
      <c r="K90" s="9" t="s">
        <v>31</v>
      </c>
      <c r="L90" s="12">
        <v>14</v>
      </c>
      <c r="M90" s="9" t="s">
        <v>451</v>
      </c>
      <c r="N90" s="10">
        <v>2479</v>
      </c>
      <c r="O90" s="9" t="s">
        <v>42</v>
      </c>
      <c r="P90" s="9" t="s">
        <v>34</v>
      </c>
      <c r="Q90" s="13">
        <v>9</v>
      </c>
      <c r="R90" s="4">
        <f t="shared" ca="1" si="0"/>
        <v>0.55000000000000004</v>
      </c>
      <c r="S90" s="4">
        <f t="shared" ca="1" si="1"/>
        <v>0.6875</v>
      </c>
      <c r="T90" s="4">
        <f t="shared" ca="1" si="4"/>
        <v>0.859375</v>
      </c>
      <c r="U90" s="4">
        <f t="shared" ca="1" si="3"/>
        <v>0.73046875</v>
      </c>
      <c r="V90" s="5">
        <f>RANK(W90,W1:W1001,0)</f>
        <v>89</v>
      </c>
      <c r="W90" s="14">
        <v>1.3125</v>
      </c>
      <c r="X90" s="7"/>
      <c r="Y90" s="7"/>
      <c r="Z90" s="7"/>
    </row>
    <row r="91" spans="1:26" ht="15.75" customHeight="1" x14ac:dyDescent="0.25">
      <c r="A91" s="8" t="s">
        <v>452</v>
      </c>
      <c r="B91" s="9" t="s">
        <v>453</v>
      </c>
      <c r="C91" s="9" t="s">
        <v>25</v>
      </c>
      <c r="D91" s="10">
        <v>24</v>
      </c>
      <c r="E91" s="9" t="s">
        <v>454</v>
      </c>
      <c r="F91" s="11">
        <f ca="1">((NOW()-Table2[[#This Row],[DOB]])/365)</f>
        <v>53.401743906963461</v>
      </c>
      <c r="G91" s="9" t="s">
        <v>38</v>
      </c>
      <c r="H91" s="9" t="s">
        <v>109</v>
      </c>
      <c r="I91" s="9" t="s">
        <v>48</v>
      </c>
      <c r="J91" s="9" t="s">
        <v>30</v>
      </c>
      <c r="K91" s="9" t="s">
        <v>40</v>
      </c>
      <c r="L91" s="12">
        <v>16</v>
      </c>
      <c r="M91" s="9" t="s">
        <v>455</v>
      </c>
      <c r="N91" s="10">
        <v>4670</v>
      </c>
      <c r="O91" s="9" t="s">
        <v>33</v>
      </c>
      <c r="P91" s="9" t="s">
        <v>34</v>
      </c>
      <c r="Q91" s="13">
        <v>2</v>
      </c>
      <c r="R91" s="4">
        <f t="shared" ca="1" si="0"/>
        <v>0.62</v>
      </c>
      <c r="S91" s="4">
        <f t="shared" ca="1" si="1"/>
        <v>0.62</v>
      </c>
      <c r="T91" s="4">
        <f t="shared" ca="1" si="4"/>
        <v>0.62</v>
      </c>
      <c r="U91" s="4">
        <f t="shared" ca="1" si="3"/>
        <v>0.62</v>
      </c>
      <c r="V91" s="5">
        <f>RANK(W91,W1:W1001,0)</f>
        <v>89</v>
      </c>
      <c r="W91" s="14">
        <v>1.3125</v>
      </c>
      <c r="X91" s="7"/>
      <c r="Y91" s="7"/>
      <c r="Z91" s="7"/>
    </row>
    <row r="92" spans="1:26" ht="15.75" customHeight="1" x14ac:dyDescent="0.25">
      <c r="A92" s="8" t="s">
        <v>456</v>
      </c>
      <c r="B92" s="9" t="s">
        <v>457</v>
      </c>
      <c r="C92" s="9" t="s">
        <v>25</v>
      </c>
      <c r="D92" s="10">
        <v>93</v>
      </c>
      <c r="E92" s="9" t="s">
        <v>458</v>
      </c>
      <c r="F92" s="11">
        <f ca="1">((NOW()-Table2[[#This Row],[DOB]])/365)</f>
        <v>32.716812400114151</v>
      </c>
      <c r="G92" s="9" t="s">
        <v>98</v>
      </c>
      <c r="H92" s="9" t="s">
        <v>151</v>
      </c>
      <c r="I92" s="9" t="s">
        <v>48</v>
      </c>
      <c r="J92" s="9" t="s">
        <v>30</v>
      </c>
      <c r="K92" s="9" t="s">
        <v>40</v>
      </c>
      <c r="L92" s="12">
        <v>15</v>
      </c>
      <c r="M92" s="9" t="s">
        <v>459</v>
      </c>
      <c r="N92" s="10">
        <v>2125</v>
      </c>
      <c r="O92" s="9" t="s">
        <v>42</v>
      </c>
      <c r="P92" s="9" t="s">
        <v>34</v>
      </c>
      <c r="Q92" s="13">
        <v>10</v>
      </c>
      <c r="R92" s="4">
        <f t="shared" ca="1" si="0"/>
        <v>1.04</v>
      </c>
      <c r="S92" s="4">
        <f t="shared" ca="1" si="1"/>
        <v>1.04</v>
      </c>
      <c r="T92" s="4">
        <f t="shared" ca="1" si="4"/>
        <v>1.3</v>
      </c>
      <c r="U92" s="4">
        <f t="shared" ca="1" si="3"/>
        <v>1.3</v>
      </c>
      <c r="V92" s="5">
        <f>RANK(W92,W1:W1001,0)</f>
        <v>89</v>
      </c>
      <c r="W92" s="14">
        <v>1.3125</v>
      </c>
      <c r="X92" s="7"/>
      <c r="Y92" s="7"/>
      <c r="Z92" s="7"/>
    </row>
    <row r="93" spans="1:26" ht="15.75" customHeight="1" x14ac:dyDescent="0.25">
      <c r="A93" s="8" t="s">
        <v>460</v>
      </c>
      <c r="B93" s="9" t="s">
        <v>461</v>
      </c>
      <c r="C93" s="9" t="s">
        <v>45</v>
      </c>
      <c r="D93" s="10">
        <v>34</v>
      </c>
      <c r="E93" s="15">
        <v>28540</v>
      </c>
      <c r="F93" s="11">
        <f ca="1">((NOW()-Table2[[#This Row],[DOB]])/365)</f>
        <v>46.889415139840175</v>
      </c>
      <c r="G93" s="9" t="s">
        <v>462</v>
      </c>
      <c r="H93" s="9" t="s">
        <v>109</v>
      </c>
      <c r="I93" s="9" t="s">
        <v>29</v>
      </c>
      <c r="J93" s="9" t="s">
        <v>30</v>
      </c>
      <c r="K93" s="9" t="s">
        <v>40</v>
      </c>
      <c r="L93" s="12">
        <v>19</v>
      </c>
      <c r="M93" s="9" t="s">
        <v>463</v>
      </c>
      <c r="N93" s="10">
        <v>2263</v>
      </c>
      <c r="O93" s="9" t="s">
        <v>42</v>
      </c>
      <c r="P93" s="9" t="s">
        <v>34</v>
      </c>
      <c r="Q93" s="13">
        <v>7</v>
      </c>
      <c r="R93" s="4">
        <f t="shared" ca="1" si="0"/>
        <v>0.48</v>
      </c>
      <c r="S93" s="4">
        <f t="shared" ca="1" si="1"/>
        <v>0.48</v>
      </c>
      <c r="T93" s="4">
        <f t="shared" ca="1" si="4"/>
        <v>0.48</v>
      </c>
      <c r="U93" s="4">
        <f t="shared" ca="1" si="3"/>
        <v>0.40799999999999997</v>
      </c>
      <c r="V93" s="5">
        <f>RANK(W93,W1:W1001,0)</f>
        <v>89</v>
      </c>
      <c r="W93" s="14">
        <v>1.3125</v>
      </c>
      <c r="X93" s="7"/>
      <c r="Y93" s="7"/>
      <c r="Z93" s="7"/>
    </row>
    <row r="94" spans="1:26" ht="15.75" hidden="1" customHeight="1" x14ac:dyDescent="0.25">
      <c r="A94" s="8" t="s">
        <v>464</v>
      </c>
      <c r="B94" s="9" t="s">
        <v>465</v>
      </c>
      <c r="C94" s="9" t="s">
        <v>45</v>
      </c>
      <c r="D94" s="10">
        <v>84</v>
      </c>
      <c r="E94" s="9" t="s">
        <v>466</v>
      </c>
      <c r="F94" s="9">
        <f ca="1">((NOW()-Table2[[#This Row],[DOB]])/365)</f>
        <v>47.35790829052511</v>
      </c>
      <c r="G94" s="10"/>
      <c r="H94" s="9" t="s">
        <v>77</v>
      </c>
      <c r="I94" s="9" t="s">
        <v>29</v>
      </c>
      <c r="J94" s="9" t="s">
        <v>30</v>
      </c>
      <c r="K94" s="9" t="s">
        <v>40</v>
      </c>
      <c r="L94" s="12">
        <v>11</v>
      </c>
      <c r="M94" s="9" t="s">
        <v>467</v>
      </c>
      <c r="N94" s="10">
        <v>2015</v>
      </c>
      <c r="O94" s="9" t="s">
        <v>42</v>
      </c>
      <c r="P94" s="9" t="s">
        <v>34</v>
      </c>
      <c r="Q94" s="10">
        <v>9</v>
      </c>
      <c r="R94" s="5">
        <f t="shared" ca="1" si="0"/>
        <v>0.52</v>
      </c>
      <c r="S94" s="5">
        <f t="shared" ca="1" si="1"/>
        <v>0.52</v>
      </c>
      <c r="T94" s="5">
        <f t="shared" ca="1" si="4"/>
        <v>0.65</v>
      </c>
      <c r="U94" s="5">
        <f t="shared" ca="1" si="3"/>
        <v>0.55249999999999999</v>
      </c>
      <c r="V94" s="5">
        <f>RANK(W94,W1:W1001,0)</f>
        <v>89</v>
      </c>
      <c r="W94" s="16">
        <v>1.3125</v>
      </c>
      <c r="X94" s="7"/>
      <c r="Y94" s="7"/>
      <c r="Z94" s="7"/>
    </row>
    <row r="95" spans="1:26" ht="15.75" customHeight="1" x14ac:dyDescent="0.25">
      <c r="A95" s="8" t="s">
        <v>468</v>
      </c>
      <c r="B95" s="9" t="s">
        <v>469</v>
      </c>
      <c r="C95" s="9" t="s">
        <v>25</v>
      </c>
      <c r="D95" s="10">
        <v>94</v>
      </c>
      <c r="E95" s="9" t="s">
        <v>470</v>
      </c>
      <c r="F95" s="11">
        <f ca="1">((NOW()-Table2[[#This Row],[DOB]])/365)</f>
        <v>72.319552126141545</v>
      </c>
      <c r="G95" s="9" t="s">
        <v>471</v>
      </c>
      <c r="H95" s="9" t="s">
        <v>151</v>
      </c>
      <c r="I95" s="9" t="s">
        <v>48</v>
      </c>
      <c r="J95" s="9" t="s">
        <v>30</v>
      </c>
      <c r="K95" s="9" t="s">
        <v>31</v>
      </c>
      <c r="L95" s="12">
        <v>14</v>
      </c>
      <c r="M95" s="9" t="s">
        <v>472</v>
      </c>
      <c r="N95" s="10">
        <v>4037</v>
      </c>
      <c r="O95" s="9" t="s">
        <v>33</v>
      </c>
      <c r="P95" s="9" t="s">
        <v>34</v>
      </c>
      <c r="Q95" s="13">
        <v>8</v>
      </c>
      <c r="R95" s="4">
        <f t="shared" ca="1" si="0"/>
        <v>0.42</v>
      </c>
      <c r="S95" s="4">
        <f t="shared" ca="1" si="1"/>
        <v>0.52500000000000002</v>
      </c>
      <c r="T95" s="4">
        <f t="shared" ca="1" si="4"/>
        <v>0.65625</v>
      </c>
      <c r="U95" s="4">
        <f t="shared" ca="1" si="3"/>
        <v>0.65625</v>
      </c>
      <c r="V95" s="5">
        <f>RANK(W95,W1:W1001,0)</f>
        <v>89</v>
      </c>
      <c r="W95" s="14">
        <v>1.3125</v>
      </c>
      <c r="X95" s="7"/>
      <c r="Y95" s="7"/>
      <c r="Z95" s="7"/>
    </row>
    <row r="96" spans="1:26" ht="15.75" hidden="1" customHeight="1" x14ac:dyDescent="0.25">
      <c r="A96" s="8" t="s">
        <v>473</v>
      </c>
      <c r="B96" s="9" t="s">
        <v>474</v>
      </c>
      <c r="C96" s="9" t="s">
        <v>25</v>
      </c>
      <c r="D96" s="10">
        <v>25</v>
      </c>
      <c r="E96" s="15">
        <v>28838</v>
      </c>
      <c r="F96" s="15">
        <f ca="1">((NOW()-Table2[[#This Row],[DOB]])/365)</f>
        <v>46.072976783675792</v>
      </c>
      <c r="G96" s="10"/>
      <c r="H96" s="9" t="s">
        <v>151</v>
      </c>
      <c r="I96" s="9" t="s">
        <v>29</v>
      </c>
      <c r="J96" s="9" t="s">
        <v>30</v>
      </c>
      <c r="K96" s="9" t="s">
        <v>40</v>
      </c>
      <c r="L96" s="12">
        <v>12</v>
      </c>
      <c r="M96" s="9" t="s">
        <v>475</v>
      </c>
      <c r="N96" s="10">
        <v>4510</v>
      </c>
      <c r="O96" s="9" t="s">
        <v>33</v>
      </c>
      <c r="P96" s="9" t="s">
        <v>34</v>
      </c>
      <c r="Q96" s="10">
        <v>5</v>
      </c>
      <c r="R96" s="5">
        <f t="shared" ca="1" si="0"/>
        <v>0.84</v>
      </c>
      <c r="S96" s="5">
        <f t="shared" ca="1" si="1"/>
        <v>0.84</v>
      </c>
      <c r="T96" s="5">
        <f t="shared" ca="1" si="4"/>
        <v>0.84</v>
      </c>
      <c r="U96" s="5">
        <f t="shared" ca="1" si="3"/>
        <v>0.71399999999999997</v>
      </c>
      <c r="V96" s="5">
        <f>RANK(W96,W1:W1001,0)</f>
        <v>89</v>
      </c>
      <c r="W96" s="16">
        <v>1.3125</v>
      </c>
      <c r="X96" s="7"/>
      <c r="Y96" s="7"/>
      <c r="Z96" s="7"/>
    </row>
    <row r="97" spans="1:26" ht="15.75" hidden="1" customHeight="1" x14ac:dyDescent="0.25">
      <c r="A97" s="8" t="s">
        <v>476</v>
      </c>
      <c r="B97" s="9" t="s">
        <v>477</v>
      </c>
      <c r="C97" s="9" t="s">
        <v>25</v>
      </c>
      <c r="D97" s="10">
        <v>91</v>
      </c>
      <c r="E97" s="9" t="s">
        <v>478</v>
      </c>
      <c r="F97" s="9">
        <f ca="1">((NOW()-Table2[[#This Row],[DOB]])/365)</f>
        <v>25.209963085045654</v>
      </c>
      <c r="G97" s="10"/>
      <c r="H97" s="9" t="s">
        <v>28</v>
      </c>
      <c r="I97" s="9" t="s">
        <v>66</v>
      </c>
      <c r="J97" s="9" t="s">
        <v>30</v>
      </c>
      <c r="K97" s="9" t="s">
        <v>31</v>
      </c>
      <c r="L97" s="12">
        <v>8</v>
      </c>
      <c r="M97" s="9" t="s">
        <v>479</v>
      </c>
      <c r="N97" s="10">
        <v>2138</v>
      </c>
      <c r="O97" s="9" t="s">
        <v>42</v>
      </c>
      <c r="P97" s="9" t="s">
        <v>34</v>
      </c>
      <c r="Q97" s="10">
        <v>12</v>
      </c>
      <c r="R97" s="5">
        <f t="shared" ca="1" si="0"/>
        <v>0.61</v>
      </c>
      <c r="S97" s="5">
        <f t="shared" ca="1" si="1"/>
        <v>0.76249999999999996</v>
      </c>
      <c r="T97" s="5">
        <f t="shared" ca="1" si="4"/>
        <v>0.953125</v>
      </c>
      <c r="U97" s="5">
        <f t="shared" ca="1" si="3"/>
        <v>0.953125</v>
      </c>
      <c r="V97" s="5">
        <f>RANK(W97,W1:W1001,0)</f>
        <v>96</v>
      </c>
      <c r="W97" s="16">
        <v>1.3</v>
      </c>
      <c r="X97" s="7"/>
      <c r="Y97" s="7"/>
      <c r="Z97" s="7"/>
    </row>
    <row r="98" spans="1:26" ht="15.75" customHeight="1" x14ac:dyDescent="0.25">
      <c r="A98" s="8" t="s">
        <v>480</v>
      </c>
      <c r="B98" s="9" t="s">
        <v>481</v>
      </c>
      <c r="C98" s="9" t="s">
        <v>25</v>
      </c>
      <c r="D98" s="10">
        <v>18</v>
      </c>
      <c r="E98" s="9" t="s">
        <v>482</v>
      </c>
      <c r="F98" s="11">
        <f ca="1">((NOW()-Table2[[#This Row],[DOB]])/365)</f>
        <v>81.944209660388125</v>
      </c>
      <c r="G98" s="9" t="s">
        <v>483</v>
      </c>
      <c r="H98" s="9" t="s">
        <v>39</v>
      </c>
      <c r="I98" s="9" t="s">
        <v>29</v>
      </c>
      <c r="J98" s="9" t="s">
        <v>30</v>
      </c>
      <c r="K98" s="9" t="s">
        <v>31</v>
      </c>
      <c r="L98" s="12">
        <v>15</v>
      </c>
      <c r="M98" s="9" t="s">
        <v>484</v>
      </c>
      <c r="N98" s="10">
        <v>3350</v>
      </c>
      <c r="O98" s="9" t="s">
        <v>50</v>
      </c>
      <c r="P98" s="9" t="s">
        <v>34</v>
      </c>
      <c r="Q98" s="13">
        <v>4</v>
      </c>
      <c r="R98" s="4">
        <f t="shared" ca="1" si="0"/>
        <v>0.94</v>
      </c>
      <c r="S98" s="4">
        <f t="shared" ca="1" si="1"/>
        <v>1.1749999999999998</v>
      </c>
      <c r="T98" s="4">
        <f t="shared" ca="1" si="4"/>
        <v>1.1749999999999998</v>
      </c>
      <c r="U98" s="4">
        <f t="shared" ca="1" si="3"/>
        <v>0.9987499999999998</v>
      </c>
      <c r="V98" s="5">
        <f>RANK(W98,W1:W1001,0)</f>
        <v>96</v>
      </c>
      <c r="W98" s="14">
        <v>1.3</v>
      </c>
      <c r="X98" s="7"/>
      <c r="Y98" s="7"/>
      <c r="Z98" s="7"/>
    </row>
    <row r="99" spans="1:26" ht="15.75" customHeight="1" x14ac:dyDescent="0.25">
      <c r="A99" s="8" t="s">
        <v>485</v>
      </c>
      <c r="B99" s="9" t="s">
        <v>486</v>
      </c>
      <c r="C99" s="9" t="s">
        <v>25</v>
      </c>
      <c r="D99" s="10">
        <v>60</v>
      </c>
      <c r="E99" s="9" t="s">
        <v>487</v>
      </c>
      <c r="F99" s="11">
        <f ca="1">((NOW()-Table2[[#This Row],[DOB]])/365)</f>
        <v>30.182565824771682</v>
      </c>
      <c r="G99" s="9" t="s">
        <v>488</v>
      </c>
      <c r="H99" s="9" t="s">
        <v>77</v>
      </c>
      <c r="I99" s="9" t="s">
        <v>29</v>
      </c>
      <c r="J99" s="9" t="s">
        <v>30</v>
      </c>
      <c r="K99" s="9" t="s">
        <v>40</v>
      </c>
      <c r="L99" s="12">
        <v>11</v>
      </c>
      <c r="M99" s="9" t="s">
        <v>489</v>
      </c>
      <c r="N99" s="10">
        <v>4017</v>
      </c>
      <c r="O99" s="9" t="s">
        <v>33</v>
      </c>
      <c r="P99" s="9" t="s">
        <v>34</v>
      </c>
      <c r="Q99" s="13">
        <v>6</v>
      </c>
      <c r="R99" s="4">
        <f t="shared" ca="1" si="0"/>
        <v>0.76</v>
      </c>
      <c r="S99" s="4">
        <f t="shared" ca="1" si="1"/>
        <v>0.76</v>
      </c>
      <c r="T99" s="4">
        <f t="shared" ca="1" si="4"/>
        <v>0.76</v>
      </c>
      <c r="U99" s="4">
        <f t="shared" ca="1" si="3"/>
        <v>0.64600000000000002</v>
      </c>
      <c r="V99" s="5">
        <f>RANK(W99,W1:W1001,0)</f>
        <v>96</v>
      </c>
      <c r="W99" s="14">
        <v>1.3</v>
      </c>
      <c r="X99" s="7"/>
      <c r="Y99" s="7"/>
      <c r="Z99" s="7"/>
    </row>
    <row r="100" spans="1:26" ht="15.75" customHeight="1" x14ac:dyDescent="0.25">
      <c r="A100" s="8" t="s">
        <v>490</v>
      </c>
      <c r="B100" s="9" t="s">
        <v>491</v>
      </c>
      <c r="C100" s="9" t="s">
        <v>25</v>
      </c>
      <c r="D100" s="10">
        <v>26</v>
      </c>
      <c r="E100" s="9" t="s">
        <v>492</v>
      </c>
      <c r="F100" s="11">
        <f ca="1">((NOW()-Table2[[#This Row],[DOB]])/365)</f>
        <v>52.190785002853872</v>
      </c>
      <c r="G100" s="9" t="s">
        <v>38</v>
      </c>
      <c r="H100" s="9" t="s">
        <v>28</v>
      </c>
      <c r="I100" s="9" t="s">
        <v>66</v>
      </c>
      <c r="J100" s="9" t="s">
        <v>30</v>
      </c>
      <c r="K100" s="9" t="s">
        <v>40</v>
      </c>
      <c r="L100" s="12">
        <v>11</v>
      </c>
      <c r="M100" s="9" t="s">
        <v>493</v>
      </c>
      <c r="N100" s="10">
        <v>2232</v>
      </c>
      <c r="O100" s="9" t="s">
        <v>42</v>
      </c>
      <c r="P100" s="9" t="s">
        <v>34</v>
      </c>
      <c r="Q100" s="13">
        <v>10</v>
      </c>
      <c r="R100" s="4">
        <f t="shared" ca="1" si="0"/>
        <v>1.02</v>
      </c>
      <c r="S100" s="4">
        <f t="shared" ca="1" si="1"/>
        <v>1.02</v>
      </c>
      <c r="T100" s="4">
        <f t="shared" ca="1" si="4"/>
        <v>1.2749999999999999</v>
      </c>
      <c r="U100" s="4">
        <f t="shared" ca="1" si="3"/>
        <v>1.2749999999999999</v>
      </c>
      <c r="V100" s="5">
        <f>RANK(W100,W1:W1001,0)</f>
        <v>99</v>
      </c>
      <c r="W100" s="14">
        <v>1.296875</v>
      </c>
      <c r="X100" s="7"/>
      <c r="Y100" s="7"/>
      <c r="Z100" s="7"/>
    </row>
    <row r="101" spans="1:26" ht="15.75" customHeight="1" x14ac:dyDescent="0.25">
      <c r="A101" s="8" t="s">
        <v>494</v>
      </c>
      <c r="B101" s="9" t="s">
        <v>495</v>
      </c>
      <c r="C101" s="9" t="s">
        <v>45</v>
      </c>
      <c r="D101" s="10">
        <v>30</v>
      </c>
      <c r="E101" s="9" t="s">
        <v>496</v>
      </c>
      <c r="F101" s="11">
        <f ca="1">((NOW()-Table2[[#This Row],[DOB]])/365)</f>
        <v>24.656538427511407</v>
      </c>
      <c r="G101" s="9" t="s">
        <v>497</v>
      </c>
      <c r="H101" s="9" t="s">
        <v>28</v>
      </c>
      <c r="I101" s="9" t="s">
        <v>66</v>
      </c>
      <c r="J101" s="9" t="s">
        <v>30</v>
      </c>
      <c r="K101" s="9" t="s">
        <v>31</v>
      </c>
      <c r="L101" s="12">
        <v>14</v>
      </c>
      <c r="M101" s="9" t="s">
        <v>498</v>
      </c>
      <c r="N101" s="10">
        <v>3173</v>
      </c>
      <c r="O101" s="9" t="s">
        <v>50</v>
      </c>
      <c r="P101" s="9" t="s">
        <v>34</v>
      </c>
      <c r="Q101" s="13">
        <v>8</v>
      </c>
      <c r="R101" s="4">
        <f t="shared" ca="1" si="0"/>
        <v>1.03</v>
      </c>
      <c r="S101" s="4">
        <f t="shared" ca="1" si="1"/>
        <v>1.2875000000000001</v>
      </c>
      <c r="T101" s="4">
        <f t="shared" ca="1" si="4"/>
        <v>1.2875000000000001</v>
      </c>
      <c r="U101" s="4">
        <f t="shared" ca="1" si="3"/>
        <v>1.2875000000000001</v>
      </c>
      <c r="V101" s="5">
        <f>RANK(W101,W1:W1001,0)</f>
        <v>99</v>
      </c>
      <c r="W101" s="14">
        <v>1.296875</v>
      </c>
      <c r="X101" s="7"/>
      <c r="Y101" s="7"/>
      <c r="Z101" s="7"/>
    </row>
    <row r="102" spans="1:26" ht="15.75" customHeight="1" x14ac:dyDescent="0.25">
      <c r="A102" s="8" t="s">
        <v>499</v>
      </c>
      <c r="B102" s="9" t="s">
        <v>500</v>
      </c>
      <c r="C102" s="9" t="s">
        <v>45</v>
      </c>
      <c r="D102" s="10">
        <v>84</v>
      </c>
      <c r="E102" s="9" t="s">
        <v>501</v>
      </c>
      <c r="F102" s="11">
        <f ca="1">((NOW()-Table2[[#This Row],[DOB]])/365)</f>
        <v>33.957908290525104</v>
      </c>
      <c r="G102" s="9" t="s">
        <v>123</v>
      </c>
      <c r="H102" s="9" t="s">
        <v>77</v>
      </c>
      <c r="I102" s="9" t="s">
        <v>29</v>
      </c>
      <c r="J102" s="9" t="s">
        <v>30</v>
      </c>
      <c r="K102" s="9" t="s">
        <v>40</v>
      </c>
      <c r="L102" s="12">
        <v>3</v>
      </c>
      <c r="M102" s="9" t="s">
        <v>502</v>
      </c>
      <c r="N102" s="10">
        <v>4118</v>
      </c>
      <c r="O102" s="9" t="s">
        <v>33</v>
      </c>
      <c r="P102" s="9" t="s">
        <v>34</v>
      </c>
      <c r="Q102" s="13">
        <v>4</v>
      </c>
      <c r="R102" s="4">
        <f t="shared" ca="1" si="0"/>
        <v>0.52</v>
      </c>
      <c r="S102" s="4">
        <f t="shared" ca="1" si="1"/>
        <v>0.52</v>
      </c>
      <c r="T102" s="4">
        <f t="shared" ca="1" si="4"/>
        <v>0.65</v>
      </c>
      <c r="U102" s="4">
        <f t="shared" ca="1" si="3"/>
        <v>0.55249999999999999</v>
      </c>
      <c r="V102" s="5">
        <f>RANK(W102,W1:W1001,0)</f>
        <v>99</v>
      </c>
      <c r="W102" s="14">
        <v>1.296875</v>
      </c>
      <c r="X102" s="7"/>
      <c r="Y102" s="7"/>
      <c r="Z102" s="7"/>
    </row>
    <row r="103" spans="1:26" ht="15.75" customHeight="1" x14ac:dyDescent="0.25">
      <c r="A103" s="8" t="s">
        <v>503</v>
      </c>
      <c r="B103" s="9" t="s">
        <v>504</v>
      </c>
      <c r="C103" s="9" t="s">
        <v>45</v>
      </c>
      <c r="D103" s="10">
        <v>56</v>
      </c>
      <c r="E103" s="9" t="s">
        <v>505</v>
      </c>
      <c r="F103" s="11">
        <f ca="1">((NOW()-Table2[[#This Row],[DOB]])/365)</f>
        <v>30.900374043949764</v>
      </c>
      <c r="G103" s="9" t="s">
        <v>367</v>
      </c>
      <c r="H103" s="9" t="s">
        <v>109</v>
      </c>
      <c r="I103" s="9" t="s">
        <v>29</v>
      </c>
      <c r="J103" s="9" t="s">
        <v>30</v>
      </c>
      <c r="K103" s="9" t="s">
        <v>40</v>
      </c>
      <c r="L103" s="12">
        <v>12</v>
      </c>
      <c r="M103" s="9" t="s">
        <v>506</v>
      </c>
      <c r="N103" s="10">
        <v>4670</v>
      </c>
      <c r="O103" s="9" t="s">
        <v>33</v>
      </c>
      <c r="P103" s="9" t="s">
        <v>34</v>
      </c>
      <c r="Q103" s="13">
        <v>2</v>
      </c>
      <c r="R103" s="4">
        <f t="shared" ca="1" si="0"/>
        <v>0.81</v>
      </c>
      <c r="S103" s="4">
        <f t="shared" ca="1" si="1"/>
        <v>0.81</v>
      </c>
      <c r="T103" s="4">
        <f t="shared" ca="1" si="4"/>
        <v>0.81</v>
      </c>
      <c r="U103" s="4">
        <f t="shared" ca="1" si="3"/>
        <v>0.6885</v>
      </c>
      <c r="V103" s="5">
        <f>RANK(W103,W1:W1001,0)</f>
        <v>102</v>
      </c>
      <c r="W103" s="14">
        <v>1.28828125</v>
      </c>
      <c r="X103" s="7"/>
      <c r="Y103" s="7"/>
      <c r="Z103" s="7"/>
    </row>
    <row r="104" spans="1:26" ht="15.75" customHeight="1" x14ac:dyDescent="0.25">
      <c r="A104" s="8" t="s">
        <v>507</v>
      </c>
      <c r="B104" s="9" t="s">
        <v>508</v>
      </c>
      <c r="C104" s="9" t="s">
        <v>25</v>
      </c>
      <c r="D104" s="10">
        <v>19</v>
      </c>
      <c r="E104" s="9" t="s">
        <v>509</v>
      </c>
      <c r="F104" s="11">
        <f ca="1">((NOW()-Table2[[#This Row],[DOB]])/365)</f>
        <v>85.004483632990855</v>
      </c>
      <c r="G104" s="9" t="s">
        <v>510</v>
      </c>
      <c r="H104" s="9" t="s">
        <v>28</v>
      </c>
      <c r="I104" s="9" t="s">
        <v>29</v>
      </c>
      <c r="J104" s="9" t="s">
        <v>30</v>
      </c>
      <c r="K104" s="9" t="s">
        <v>40</v>
      </c>
      <c r="L104" s="12">
        <v>9</v>
      </c>
      <c r="M104" s="9" t="s">
        <v>511</v>
      </c>
      <c r="N104" s="10">
        <v>2390</v>
      </c>
      <c r="O104" s="9" t="s">
        <v>42</v>
      </c>
      <c r="P104" s="9" t="s">
        <v>34</v>
      </c>
      <c r="Q104" s="13">
        <v>2</v>
      </c>
      <c r="R104" s="4">
        <f t="shared" ca="1" si="0"/>
        <v>0.63</v>
      </c>
      <c r="S104" s="4">
        <f t="shared" ca="1" si="1"/>
        <v>0.63</v>
      </c>
      <c r="T104" s="4">
        <f t="shared" ca="1" si="4"/>
        <v>0.63</v>
      </c>
      <c r="U104" s="4">
        <f t="shared" ca="1" si="3"/>
        <v>0.53549999999999998</v>
      </c>
      <c r="V104" s="5">
        <f>RANK(W104,W1:W1001,0)</f>
        <v>102</v>
      </c>
      <c r="W104" s="14">
        <v>1.28828125</v>
      </c>
      <c r="X104" s="7"/>
      <c r="Y104" s="7"/>
      <c r="Z104" s="7"/>
    </row>
    <row r="105" spans="1:26" ht="15.75" customHeight="1" x14ac:dyDescent="0.25">
      <c r="A105" s="8" t="s">
        <v>512</v>
      </c>
      <c r="B105" s="9" t="s">
        <v>513</v>
      </c>
      <c r="C105" s="9" t="s">
        <v>45</v>
      </c>
      <c r="D105" s="10">
        <v>64</v>
      </c>
      <c r="E105" s="9" t="s">
        <v>514</v>
      </c>
      <c r="F105" s="11">
        <f ca="1">((NOW()-Table2[[#This Row],[DOB]])/365)</f>
        <v>44.220921989155244</v>
      </c>
      <c r="G105" s="9" t="s">
        <v>515</v>
      </c>
      <c r="H105" s="9" t="s">
        <v>47</v>
      </c>
      <c r="I105" s="9" t="s">
        <v>48</v>
      </c>
      <c r="J105" s="9" t="s">
        <v>30</v>
      </c>
      <c r="K105" s="9" t="s">
        <v>40</v>
      </c>
      <c r="L105" s="12">
        <v>8</v>
      </c>
      <c r="M105" s="9" t="s">
        <v>516</v>
      </c>
      <c r="N105" s="10">
        <v>3919</v>
      </c>
      <c r="O105" s="9" t="s">
        <v>50</v>
      </c>
      <c r="P105" s="9" t="s">
        <v>34</v>
      </c>
      <c r="Q105" s="13">
        <v>2</v>
      </c>
      <c r="R105" s="4">
        <f t="shared" ca="1" si="0"/>
        <v>1.0900000000000001</v>
      </c>
      <c r="S105" s="4">
        <f t="shared" ca="1" si="1"/>
        <v>1.0900000000000001</v>
      </c>
      <c r="T105" s="4">
        <f t="shared" ca="1" si="4"/>
        <v>1.0900000000000001</v>
      </c>
      <c r="U105" s="4">
        <f t="shared" ca="1" si="3"/>
        <v>1.0900000000000001</v>
      </c>
      <c r="V105" s="5">
        <f>RANK(W105,W1:W1001,0)</f>
        <v>104</v>
      </c>
      <c r="W105" s="14">
        <v>1.2875000000000001</v>
      </c>
      <c r="X105" s="7"/>
      <c r="Y105" s="7"/>
      <c r="Z105" s="7"/>
    </row>
    <row r="106" spans="1:26" ht="15.75" customHeight="1" x14ac:dyDescent="0.25">
      <c r="A106" s="8" t="s">
        <v>337</v>
      </c>
      <c r="B106" s="9" t="s">
        <v>517</v>
      </c>
      <c r="C106" s="9" t="s">
        <v>45</v>
      </c>
      <c r="D106" s="10">
        <v>59</v>
      </c>
      <c r="E106" s="9" t="s">
        <v>518</v>
      </c>
      <c r="F106" s="11">
        <f ca="1">((NOW()-Table2[[#This Row],[DOB]])/365)</f>
        <v>63.23462061929223</v>
      </c>
      <c r="G106" s="9" t="s">
        <v>519</v>
      </c>
      <c r="H106" s="9" t="s">
        <v>47</v>
      </c>
      <c r="I106" s="9" t="s">
        <v>66</v>
      </c>
      <c r="J106" s="9" t="s">
        <v>30</v>
      </c>
      <c r="K106" s="9" t="s">
        <v>31</v>
      </c>
      <c r="L106" s="12">
        <v>15</v>
      </c>
      <c r="M106" s="9" t="s">
        <v>520</v>
      </c>
      <c r="N106" s="10">
        <v>3047</v>
      </c>
      <c r="O106" s="9" t="s">
        <v>50</v>
      </c>
      <c r="P106" s="9" t="s">
        <v>34</v>
      </c>
      <c r="Q106" s="13">
        <v>6</v>
      </c>
      <c r="R106" s="4">
        <f t="shared" ca="1" si="0"/>
        <v>0.54</v>
      </c>
      <c r="S106" s="4">
        <f t="shared" ca="1" si="1"/>
        <v>0.67500000000000004</v>
      </c>
      <c r="T106" s="4">
        <f t="shared" ca="1" si="4"/>
        <v>0.67500000000000004</v>
      </c>
      <c r="U106" s="4">
        <f t="shared" ca="1" si="3"/>
        <v>0.67500000000000004</v>
      </c>
      <c r="V106" s="5">
        <f>RANK(W106,W1:W1001,0)</f>
        <v>104</v>
      </c>
      <c r="W106" s="14">
        <v>1.2875000000000001</v>
      </c>
      <c r="X106" s="7"/>
      <c r="Y106" s="7"/>
      <c r="Z106" s="7"/>
    </row>
    <row r="107" spans="1:26" ht="15.75" customHeight="1" x14ac:dyDescent="0.25">
      <c r="A107" s="8" t="s">
        <v>521</v>
      </c>
      <c r="B107" s="9" t="s">
        <v>522</v>
      </c>
      <c r="C107" s="9" t="s">
        <v>25</v>
      </c>
      <c r="D107" s="10">
        <v>50</v>
      </c>
      <c r="E107" s="9" t="s">
        <v>523</v>
      </c>
      <c r="F107" s="11">
        <f ca="1">((NOW()-Table2[[#This Row],[DOB]])/365)</f>
        <v>78.23736034531963</v>
      </c>
      <c r="G107" s="9" t="s">
        <v>524</v>
      </c>
      <c r="H107" s="9" t="s">
        <v>88</v>
      </c>
      <c r="I107" s="9" t="s">
        <v>29</v>
      </c>
      <c r="J107" s="9" t="s">
        <v>30</v>
      </c>
      <c r="K107" s="9" t="s">
        <v>31</v>
      </c>
      <c r="L107" s="12">
        <v>16</v>
      </c>
      <c r="M107" s="9" t="s">
        <v>525</v>
      </c>
      <c r="N107" s="10">
        <v>4116</v>
      </c>
      <c r="O107" s="9" t="s">
        <v>33</v>
      </c>
      <c r="P107" s="9" t="s">
        <v>34</v>
      </c>
      <c r="Q107" s="13">
        <v>3</v>
      </c>
      <c r="R107" s="4">
        <f t="shared" ca="1" si="0"/>
        <v>0.95</v>
      </c>
      <c r="S107" s="4">
        <f t="shared" ca="1" si="1"/>
        <v>1.1875</v>
      </c>
      <c r="T107" s="4">
        <f t="shared" ca="1" si="4"/>
        <v>1.1875</v>
      </c>
      <c r="U107" s="4">
        <f t="shared" ca="1" si="3"/>
        <v>1.0093749999999999</v>
      </c>
      <c r="V107" s="5">
        <f>RANK(W107,W1:W1001,0)</f>
        <v>104</v>
      </c>
      <c r="W107" s="14">
        <v>1.2875000000000001</v>
      </c>
      <c r="X107" s="7"/>
      <c r="Y107" s="7"/>
      <c r="Z107" s="7"/>
    </row>
    <row r="108" spans="1:26" ht="15.75" customHeight="1" x14ac:dyDescent="0.25">
      <c r="A108" s="8" t="s">
        <v>526</v>
      </c>
      <c r="B108" s="9" t="s">
        <v>527</v>
      </c>
      <c r="C108" s="9" t="s">
        <v>45</v>
      </c>
      <c r="D108" s="10">
        <v>21</v>
      </c>
      <c r="E108" s="9" t="s">
        <v>528</v>
      </c>
      <c r="F108" s="11">
        <f ca="1">((NOW()-Table2[[#This Row],[DOB]])/365)</f>
        <v>61.579826098744284</v>
      </c>
      <c r="G108" s="9" t="s">
        <v>214</v>
      </c>
      <c r="H108" s="9" t="s">
        <v>272</v>
      </c>
      <c r="I108" s="9" t="s">
        <v>29</v>
      </c>
      <c r="J108" s="9" t="s">
        <v>30</v>
      </c>
      <c r="K108" s="9" t="s">
        <v>40</v>
      </c>
      <c r="L108" s="12">
        <v>18</v>
      </c>
      <c r="M108" s="9" t="s">
        <v>529</v>
      </c>
      <c r="N108" s="10">
        <v>2230</v>
      </c>
      <c r="O108" s="9" t="s">
        <v>42</v>
      </c>
      <c r="P108" s="9" t="s">
        <v>34</v>
      </c>
      <c r="Q108" s="13">
        <v>9</v>
      </c>
      <c r="R108" s="4">
        <f t="shared" ca="1" si="0"/>
        <v>1.04</v>
      </c>
      <c r="S108" s="4">
        <f t="shared" ca="1" si="1"/>
        <v>1.04</v>
      </c>
      <c r="T108" s="4">
        <f t="shared" ca="1" si="4"/>
        <v>1.3</v>
      </c>
      <c r="U108" s="4">
        <f t="shared" ca="1" si="3"/>
        <v>1.105</v>
      </c>
      <c r="V108" s="5">
        <f>RANK(W108,W1:W1001,0)</f>
        <v>104</v>
      </c>
      <c r="W108" s="14">
        <v>1.2875000000000001</v>
      </c>
      <c r="X108" s="7"/>
      <c r="Y108" s="7"/>
      <c r="Z108" s="7"/>
    </row>
    <row r="109" spans="1:26" ht="15.75" customHeight="1" x14ac:dyDescent="0.25">
      <c r="A109" s="8" t="s">
        <v>530</v>
      </c>
      <c r="B109" s="9" t="s">
        <v>531</v>
      </c>
      <c r="C109" s="9" t="s">
        <v>25</v>
      </c>
      <c r="D109" s="10">
        <v>14</v>
      </c>
      <c r="E109" s="9" t="s">
        <v>532</v>
      </c>
      <c r="F109" s="11">
        <f ca="1">((NOW()-Table2[[#This Row],[DOB]])/365)</f>
        <v>52.719552126141544</v>
      </c>
      <c r="G109" s="9" t="s">
        <v>533</v>
      </c>
      <c r="H109" s="9" t="s">
        <v>77</v>
      </c>
      <c r="I109" s="9" t="s">
        <v>66</v>
      </c>
      <c r="J109" s="9" t="s">
        <v>30</v>
      </c>
      <c r="K109" s="9" t="s">
        <v>40</v>
      </c>
      <c r="L109" s="12">
        <v>19</v>
      </c>
      <c r="M109" s="9" t="s">
        <v>534</v>
      </c>
      <c r="N109" s="10">
        <v>3153</v>
      </c>
      <c r="O109" s="9" t="s">
        <v>50</v>
      </c>
      <c r="P109" s="9" t="s">
        <v>34</v>
      </c>
      <c r="Q109" s="13">
        <v>8</v>
      </c>
      <c r="R109" s="4">
        <f t="shared" ca="1" si="0"/>
        <v>0.87</v>
      </c>
      <c r="S109" s="4">
        <f t="shared" ca="1" si="1"/>
        <v>0.87</v>
      </c>
      <c r="T109" s="4">
        <f t="shared" ca="1" si="4"/>
        <v>0.87</v>
      </c>
      <c r="U109" s="4">
        <f t="shared" ca="1" si="3"/>
        <v>0.87</v>
      </c>
      <c r="V109" s="5">
        <f>RANK(W109,W1:W1001,0)</f>
        <v>104</v>
      </c>
      <c r="W109" s="14">
        <v>1.2875000000000001</v>
      </c>
      <c r="X109" s="7"/>
      <c r="Y109" s="7"/>
      <c r="Z109" s="7"/>
    </row>
    <row r="110" spans="1:26" ht="15.75" customHeight="1" x14ac:dyDescent="0.25">
      <c r="A110" s="8" t="s">
        <v>535</v>
      </c>
      <c r="B110" s="9" t="s">
        <v>536</v>
      </c>
      <c r="C110" s="9" t="s">
        <v>45</v>
      </c>
      <c r="D110" s="10">
        <v>95</v>
      </c>
      <c r="E110" s="9" t="s">
        <v>537</v>
      </c>
      <c r="F110" s="11">
        <f ca="1">((NOW()-Table2[[#This Row],[DOB]])/365)</f>
        <v>63.229141167237437</v>
      </c>
      <c r="G110" s="9" t="s">
        <v>76</v>
      </c>
      <c r="H110" s="9" t="s">
        <v>151</v>
      </c>
      <c r="I110" s="9" t="s">
        <v>29</v>
      </c>
      <c r="J110" s="9" t="s">
        <v>30</v>
      </c>
      <c r="K110" s="9" t="s">
        <v>40</v>
      </c>
      <c r="L110" s="12">
        <v>5</v>
      </c>
      <c r="M110" s="9" t="s">
        <v>538</v>
      </c>
      <c r="N110" s="10">
        <v>2340</v>
      </c>
      <c r="O110" s="9" t="s">
        <v>42</v>
      </c>
      <c r="P110" s="9" t="s">
        <v>34</v>
      </c>
      <c r="Q110" s="13">
        <v>1</v>
      </c>
      <c r="R110" s="4">
        <f t="shared" ca="1" si="0"/>
        <v>0.89</v>
      </c>
      <c r="S110" s="4">
        <f t="shared" ca="1" si="1"/>
        <v>0.89</v>
      </c>
      <c r="T110" s="4">
        <f t="shared" ca="1" si="4"/>
        <v>1.1125</v>
      </c>
      <c r="U110" s="4">
        <f t="shared" ca="1" si="3"/>
        <v>0.94562500000000005</v>
      </c>
      <c r="V110" s="5">
        <f>RANK(W110,W1:W1001,0)</f>
        <v>104</v>
      </c>
      <c r="W110" s="14">
        <v>1.2875000000000001</v>
      </c>
      <c r="X110" s="7"/>
      <c r="Y110" s="7"/>
      <c r="Z110" s="7"/>
    </row>
    <row r="111" spans="1:26" ht="15.75" hidden="1" customHeight="1" x14ac:dyDescent="0.25">
      <c r="A111" s="8" t="s">
        <v>539</v>
      </c>
      <c r="B111" s="9" t="s">
        <v>540</v>
      </c>
      <c r="C111" s="9" t="s">
        <v>45</v>
      </c>
      <c r="D111" s="10">
        <v>1</v>
      </c>
      <c r="E111" s="9" t="s">
        <v>541</v>
      </c>
      <c r="F111" s="9">
        <f ca="1">((NOW()-Table2[[#This Row],[DOB]])/365)</f>
        <v>55.174346646689493</v>
      </c>
      <c r="G111" s="10"/>
      <c r="H111" s="9" t="s">
        <v>28</v>
      </c>
      <c r="I111" s="9" t="s">
        <v>29</v>
      </c>
      <c r="J111" s="9" t="s">
        <v>30</v>
      </c>
      <c r="K111" s="9" t="s">
        <v>31</v>
      </c>
      <c r="L111" s="12">
        <v>16</v>
      </c>
      <c r="M111" s="9" t="s">
        <v>542</v>
      </c>
      <c r="N111" s="10">
        <v>4000</v>
      </c>
      <c r="O111" s="9" t="s">
        <v>33</v>
      </c>
      <c r="P111" s="9" t="s">
        <v>34</v>
      </c>
      <c r="Q111" s="18">
        <v>8</v>
      </c>
      <c r="R111" s="5">
        <f t="shared" ca="1" si="0"/>
        <v>0.63</v>
      </c>
      <c r="S111" s="5">
        <f t="shared" ca="1" si="1"/>
        <v>0.78749999999999998</v>
      </c>
      <c r="T111" s="5">
        <f t="shared" ca="1" si="4"/>
        <v>0.78749999999999998</v>
      </c>
      <c r="U111" s="5">
        <f t="shared" ca="1" si="3"/>
        <v>0.66937499999999994</v>
      </c>
      <c r="V111" s="5">
        <f>RANK(W111,W1:W1001,0)</f>
        <v>104</v>
      </c>
      <c r="W111" s="16">
        <v>1.2875000000000001</v>
      </c>
      <c r="X111" s="7"/>
      <c r="Y111" s="7"/>
      <c r="Z111" s="7"/>
    </row>
    <row r="112" spans="1:26" ht="15.75" customHeight="1" x14ac:dyDescent="0.25">
      <c r="A112" s="8" t="s">
        <v>543</v>
      </c>
      <c r="B112" s="9" t="s">
        <v>544</v>
      </c>
      <c r="C112" s="9" t="s">
        <v>45</v>
      </c>
      <c r="D112" s="10">
        <v>95</v>
      </c>
      <c r="E112" s="9" t="s">
        <v>545</v>
      </c>
      <c r="F112" s="11">
        <f ca="1">((NOW()-Table2[[#This Row],[DOB]])/365)</f>
        <v>56.157908290525107</v>
      </c>
      <c r="G112" s="9" t="s">
        <v>546</v>
      </c>
      <c r="H112" s="9" t="s">
        <v>109</v>
      </c>
      <c r="I112" s="9" t="s">
        <v>29</v>
      </c>
      <c r="J112" s="9" t="s">
        <v>30</v>
      </c>
      <c r="K112" s="9" t="s">
        <v>31</v>
      </c>
      <c r="L112" s="12">
        <v>7</v>
      </c>
      <c r="M112" s="9" t="s">
        <v>547</v>
      </c>
      <c r="N112" s="10">
        <v>3802</v>
      </c>
      <c r="O112" s="9" t="s">
        <v>50</v>
      </c>
      <c r="P112" s="9" t="s">
        <v>34</v>
      </c>
      <c r="Q112" s="13">
        <v>7</v>
      </c>
      <c r="R112" s="4">
        <f t="shared" ca="1" si="0"/>
        <v>0.74</v>
      </c>
      <c r="S112" s="4">
        <f t="shared" ca="1" si="1"/>
        <v>0.92500000000000004</v>
      </c>
      <c r="T112" s="4">
        <f t="shared" ca="1" si="4"/>
        <v>1.15625</v>
      </c>
      <c r="U112" s="4">
        <f t="shared" ca="1" si="3"/>
        <v>0.98281249999999998</v>
      </c>
      <c r="V112" s="5">
        <f>RANK(W112,W1:W1001,0)</f>
        <v>111</v>
      </c>
      <c r="W112" s="14">
        <v>1.28125</v>
      </c>
      <c r="X112" s="7"/>
      <c r="Y112" s="7"/>
      <c r="Z112" s="7"/>
    </row>
    <row r="113" spans="1:26" ht="15.75" customHeight="1" x14ac:dyDescent="0.25">
      <c r="A113" s="8" t="s">
        <v>548</v>
      </c>
      <c r="B113" s="9" t="s">
        <v>549</v>
      </c>
      <c r="C113" s="9" t="s">
        <v>25</v>
      </c>
      <c r="D113" s="10">
        <v>37</v>
      </c>
      <c r="E113" s="9" t="s">
        <v>550</v>
      </c>
      <c r="F113" s="11">
        <f ca="1">((NOW()-Table2[[#This Row],[DOB]])/365)</f>
        <v>85.114072674086756</v>
      </c>
      <c r="G113" s="9" t="s">
        <v>551</v>
      </c>
      <c r="H113" s="9" t="s">
        <v>47</v>
      </c>
      <c r="I113" s="9" t="s">
        <v>29</v>
      </c>
      <c r="J113" s="9" t="s">
        <v>30</v>
      </c>
      <c r="K113" s="9" t="s">
        <v>31</v>
      </c>
      <c r="L113" s="12">
        <v>11</v>
      </c>
      <c r="M113" s="9" t="s">
        <v>552</v>
      </c>
      <c r="N113" s="10">
        <v>4207</v>
      </c>
      <c r="O113" s="9" t="s">
        <v>33</v>
      </c>
      <c r="P113" s="9" t="s">
        <v>34</v>
      </c>
      <c r="Q113" s="13">
        <v>5</v>
      </c>
      <c r="R113" s="4">
        <f t="shared" ca="1" si="0"/>
        <v>0.76</v>
      </c>
      <c r="S113" s="4">
        <f t="shared" ca="1" si="1"/>
        <v>0.95</v>
      </c>
      <c r="T113" s="4">
        <f t="shared" ca="1" si="4"/>
        <v>0.95</v>
      </c>
      <c r="U113" s="4">
        <f t="shared" ca="1" si="3"/>
        <v>0.8075</v>
      </c>
      <c r="V113" s="5">
        <f>RANK(W113,W1:W1001,0)</f>
        <v>111</v>
      </c>
      <c r="W113" s="14">
        <v>1.28125</v>
      </c>
      <c r="X113" s="7"/>
      <c r="Y113" s="7"/>
      <c r="Z113" s="7"/>
    </row>
    <row r="114" spans="1:26" ht="15.75" customHeight="1" x14ac:dyDescent="0.25">
      <c r="A114" s="8" t="s">
        <v>553</v>
      </c>
      <c r="B114" s="9" t="s">
        <v>554</v>
      </c>
      <c r="C114" s="9" t="s">
        <v>25</v>
      </c>
      <c r="D114" s="10">
        <v>72</v>
      </c>
      <c r="E114" s="9" t="s">
        <v>555</v>
      </c>
      <c r="F114" s="11">
        <f ca="1">((NOW()-Table2[[#This Row],[DOB]])/365)</f>
        <v>63.190785002853872</v>
      </c>
      <c r="G114" s="9" t="s">
        <v>38</v>
      </c>
      <c r="H114" s="9" t="s">
        <v>151</v>
      </c>
      <c r="I114" s="9" t="s">
        <v>66</v>
      </c>
      <c r="J114" s="9" t="s">
        <v>30</v>
      </c>
      <c r="K114" s="9" t="s">
        <v>40</v>
      </c>
      <c r="L114" s="12">
        <v>14</v>
      </c>
      <c r="M114" s="9" t="s">
        <v>556</v>
      </c>
      <c r="N114" s="10">
        <v>2223</v>
      </c>
      <c r="O114" s="9" t="s">
        <v>42</v>
      </c>
      <c r="P114" s="9" t="s">
        <v>34</v>
      </c>
      <c r="Q114" s="13">
        <v>11</v>
      </c>
      <c r="R114" s="4">
        <f t="shared" ca="1" si="0"/>
        <v>0.97</v>
      </c>
      <c r="S114" s="4">
        <f t="shared" ca="1" si="1"/>
        <v>0.97</v>
      </c>
      <c r="T114" s="4">
        <f t="shared" ca="1" si="4"/>
        <v>1.2124999999999999</v>
      </c>
      <c r="U114" s="4">
        <f t="shared" ca="1" si="3"/>
        <v>1.2124999999999999</v>
      </c>
      <c r="V114" s="5">
        <f>RANK(W114,W1:W1001,0)</f>
        <v>111</v>
      </c>
      <c r="W114" s="14">
        <v>1.28125</v>
      </c>
      <c r="X114" s="7"/>
      <c r="Y114" s="7"/>
      <c r="Z114" s="7"/>
    </row>
    <row r="115" spans="1:26" ht="15.75" customHeight="1" x14ac:dyDescent="0.25">
      <c r="A115" s="8" t="s">
        <v>557</v>
      </c>
      <c r="B115" s="9" t="s">
        <v>558</v>
      </c>
      <c r="C115" s="9" t="s">
        <v>45</v>
      </c>
      <c r="D115" s="10">
        <v>0</v>
      </c>
      <c r="E115" s="9" t="s">
        <v>559</v>
      </c>
      <c r="F115" s="11">
        <f ca="1">((NOW()-Table2[[#This Row],[DOB]])/365)</f>
        <v>29.399004180936068</v>
      </c>
      <c r="G115" s="9" t="s">
        <v>519</v>
      </c>
      <c r="H115" s="9" t="s">
        <v>88</v>
      </c>
      <c r="I115" s="9" t="s">
        <v>29</v>
      </c>
      <c r="J115" s="9" t="s">
        <v>30</v>
      </c>
      <c r="K115" s="9" t="s">
        <v>40</v>
      </c>
      <c r="L115" s="12">
        <v>5</v>
      </c>
      <c r="M115" s="9" t="s">
        <v>560</v>
      </c>
      <c r="N115" s="10">
        <v>3280</v>
      </c>
      <c r="O115" s="9" t="s">
        <v>50</v>
      </c>
      <c r="P115" s="9" t="s">
        <v>34</v>
      </c>
      <c r="Q115" s="13">
        <v>2</v>
      </c>
      <c r="R115" s="4">
        <f t="shared" ca="1" si="0"/>
        <v>0.99</v>
      </c>
      <c r="S115" s="4">
        <f t="shared" ca="1" si="1"/>
        <v>0.99</v>
      </c>
      <c r="T115" s="4">
        <f t="shared" ca="1" si="4"/>
        <v>0.99</v>
      </c>
      <c r="U115" s="4">
        <f t="shared" ca="1" si="3"/>
        <v>0.84150000000000003</v>
      </c>
      <c r="V115" s="5">
        <f>RANK(W115,W1:W1001,0)</f>
        <v>114</v>
      </c>
      <c r="W115" s="14">
        <v>1.2749999999999999</v>
      </c>
      <c r="X115" s="7"/>
      <c r="Y115" s="7"/>
      <c r="Z115" s="7"/>
    </row>
    <row r="116" spans="1:26" ht="15.75" customHeight="1" x14ac:dyDescent="0.25">
      <c r="A116" s="8" t="s">
        <v>561</v>
      </c>
      <c r="B116" s="9" t="s">
        <v>562</v>
      </c>
      <c r="C116" s="9" t="s">
        <v>45</v>
      </c>
      <c r="D116" s="10">
        <v>53</v>
      </c>
      <c r="E116" s="15">
        <v>28437</v>
      </c>
      <c r="F116" s="11">
        <f ca="1">((NOW()-Table2[[#This Row],[DOB]])/365)</f>
        <v>47.171606920662093</v>
      </c>
      <c r="G116" s="9" t="s">
        <v>563</v>
      </c>
      <c r="H116" s="9" t="s">
        <v>28</v>
      </c>
      <c r="I116" s="9" t="s">
        <v>48</v>
      </c>
      <c r="J116" s="9" t="s">
        <v>30</v>
      </c>
      <c r="K116" s="9" t="s">
        <v>40</v>
      </c>
      <c r="L116" s="12">
        <v>18</v>
      </c>
      <c r="M116" s="9" t="s">
        <v>564</v>
      </c>
      <c r="N116" s="10">
        <v>4129</v>
      </c>
      <c r="O116" s="9" t="s">
        <v>33</v>
      </c>
      <c r="P116" s="9" t="s">
        <v>34</v>
      </c>
      <c r="Q116" s="13">
        <v>6</v>
      </c>
      <c r="R116" s="4">
        <f t="shared" ca="1" si="0"/>
        <v>0.89</v>
      </c>
      <c r="S116" s="4">
        <f t="shared" ca="1" si="1"/>
        <v>0.89</v>
      </c>
      <c r="T116" s="4">
        <f t="shared" ca="1" si="4"/>
        <v>0.89</v>
      </c>
      <c r="U116" s="4">
        <f t="shared" ca="1" si="3"/>
        <v>0.89</v>
      </c>
      <c r="V116" s="5">
        <f>RANK(W116,W1:W1001,0)</f>
        <v>114</v>
      </c>
      <c r="W116" s="14">
        <v>1.2749999999999999</v>
      </c>
      <c r="X116" s="7"/>
      <c r="Y116" s="7"/>
      <c r="Z116" s="7"/>
    </row>
    <row r="117" spans="1:26" ht="15.75" hidden="1" customHeight="1" x14ac:dyDescent="0.25">
      <c r="A117" s="8" t="s">
        <v>565</v>
      </c>
      <c r="B117" s="9" t="s">
        <v>566</v>
      </c>
      <c r="C117" s="9" t="s">
        <v>25</v>
      </c>
      <c r="D117" s="10">
        <v>45</v>
      </c>
      <c r="E117" s="9" t="s">
        <v>567</v>
      </c>
      <c r="F117" s="9">
        <f ca="1">((NOW()-Table2[[#This Row],[DOB]])/365)</f>
        <v>27.144209660388121</v>
      </c>
      <c r="G117" s="10"/>
      <c r="H117" s="9" t="s">
        <v>109</v>
      </c>
      <c r="I117" s="9" t="s">
        <v>29</v>
      </c>
      <c r="J117" s="9" t="s">
        <v>30</v>
      </c>
      <c r="K117" s="9" t="s">
        <v>40</v>
      </c>
      <c r="L117" s="12">
        <v>5</v>
      </c>
      <c r="M117" s="9" t="s">
        <v>568</v>
      </c>
      <c r="N117" s="10">
        <v>2546</v>
      </c>
      <c r="O117" s="9" t="s">
        <v>42</v>
      </c>
      <c r="P117" s="9" t="s">
        <v>34</v>
      </c>
      <c r="Q117" s="10">
        <v>5</v>
      </c>
      <c r="R117" s="5">
        <f t="shared" ca="1" si="0"/>
        <v>0.42</v>
      </c>
      <c r="S117" s="5">
        <f t="shared" ca="1" si="1"/>
        <v>0.42</v>
      </c>
      <c r="T117" s="5">
        <f t="shared" ca="1" si="4"/>
        <v>0.42</v>
      </c>
      <c r="U117" s="5">
        <f t="shared" ca="1" si="3"/>
        <v>0.35699999999999998</v>
      </c>
      <c r="V117" s="5">
        <f>RANK(W117,W1:W1001,0)</f>
        <v>114</v>
      </c>
      <c r="W117" s="16">
        <v>1.2749999999999999</v>
      </c>
      <c r="X117" s="7"/>
      <c r="Y117" s="7"/>
      <c r="Z117" s="7"/>
    </row>
    <row r="118" spans="1:26" ht="15.75" customHeight="1" x14ac:dyDescent="0.25">
      <c r="A118" s="8" t="s">
        <v>569</v>
      </c>
      <c r="B118" s="9" t="s">
        <v>570</v>
      </c>
      <c r="C118" s="9" t="s">
        <v>25</v>
      </c>
      <c r="D118" s="10">
        <v>64</v>
      </c>
      <c r="E118" s="9" t="s">
        <v>571</v>
      </c>
      <c r="F118" s="11">
        <f ca="1">((NOW()-Table2[[#This Row],[DOB]])/365)</f>
        <v>78.527771304223734</v>
      </c>
      <c r="G118" s="9" t="s">
        <v>572</v>
      </c>
      <c r="H118" s="9" t="s">
        <v>103</v>
      </c>
      <c r="I118" s="9" t="s">
        <v>48</v>
      </c>
      <c r="J118" s="9" t="s">
        <v>30</v>
      </c>
      <c r="K118" s="9" t="s">
        <v>31</v>
      </c>
      <c r="L118" s="12">
        <v>17</v>
      </c>
      <c r="M118" s="9" t="s">
        <v>573</v>
      </c>
      <c r="N118" s="10">
        <v>2089</v>
      </c>
      <c r="O118" s="9" t="s">
        <v>42</v>
      </c>
      <c r="P118" s="9" t="s">
        <v>34</v>
      </c>
      <c r="Q118" s="13">
        <v>9</v>
      </c>
      <c r="R118" s="4">
        <f t="shared" ca="1" si="0"/>
        <v>0.46</v>
      </c>
      <c r="S118" s="4">
        <f t="shared" ca="1" si="1"/>
        <v>0.57500000000000007</v>
      </c>
      <c r="T118" s="4">
        <f t="shared" ca="1" si="4"/>
        <v>0.71875000000000011</v>
      </c>
      <c r="U118" s="4">
        <f t="shared" ca="1" si="3"/>
        <v>0.71875000000000011</v>
      </c>
      <c r="V118" s="5">
        <f>RANK(W118,W1:W1001,0)</f>
        <v>114</v>
      </c>
      <c r="W118" s="14">
        <v>1.2749999999999999</v>
      </c>
      <c r="X118" s="7"/>
      <c r="Y118" s="7"/>
      <c r="Z118" s="7"/>
    </row>
    <row r="119" spans="1:26" ht="15.75" customHeight="1" x14ac:dyDescent="0.25">
      <c r="A119" s="8" t="s">
        <v>574</v>
      </c>
      <c r="B119" s="9" t="s">
        <v>575</v>
      </c>
      <c r="C119" s="9" t="s">
        <v>45</v>
      </c>
      <c r="D119" s="10">
        <v>21</v>
      </c>
      <c r="E119" s="9" t="s">
        <v>576</v>
      </c>
      <c r="F119" s="11">
        <f ca="1">((NOW()-Table2[[#This Row],[DOB]])/365)</f>
        <v>46.996264454908669</v>
      </c>
      <c r="G119" s="9" t="s">
        <v>577</v>
      </c>
      <c r="H119" s="9" t="s">
        <v>47</v>
      </c>
      <c r="I119" s="9" t="s">
        <v>66</v>
      </c>
      <c r="J119" s="9" t="s">
        <v>30</v>
      </c>
      <c r="K119" s="9" t="s">
        <v>31</v>
      </c>
      <c r="L119" s="12">
        <v>6</v>
      </c>
      <c r="M119" s="9" t="s">
        <v>578</v>
      </c>
      <c r="N119" s="10">
        <v>3094</v>
      </c>
      <c r="O119" s="9" t="s">
        <v>50</v>
      </c>
      <c r="P119" s="9" t="s">
        <v>34</v>
      </c>
      <c r="Q119" s="13">
        <v>9</v>
      </c>
      <c r="R119" s="4">
        <f t="shared" ca="1" si="0"/>
        <v>0.63</v>
      </c>
      <c r="S119" s="4">
        <f t="shared" ca="1" si="1"/>
        <v>0.78749999999999998</v>
      </c>
      <c r="T119" s="4">
        <f t="shared" ca="1" si="4"/>
        <v>0.984375</v>
      </c>
      <c r="U119" s="4">
        <f t="shared" ca="1" si="3"/>
        <v>0.984375</v>
      </c>
      <c r="V119" s="5">
        <f>RANK(W119,W1:W1001,0)</f>
        <v>114</v>
      </c>
      <c r="W119" s="14">
        <v>1.2749999999999999</v>
      </c>
      <c r="X119" s="7"/>
      <c r="Y119" s="7"/>
      <c r="Z119" s="7"/>
    </row>
    <row r="120" spans="1:26" ht="15.75" customHeight="1" x14ac:dyDescent="0.25">
      <c r="A120" s="8" t="s">
        <v>579</v>
      </c>
      <c r="B120" s="9" t="s">
        <v>580</v>
      </c>
      <c r="C120" s="9" t="s">
        <v>25</v>
      </c>
      <c r="D120" s="10">
        <v>37</v>
      </c>
      <c r="E120" s="9" t="s">
        <v>581</v>
      </c>
      <c r="F120" s="11">
        <f ca="1">((NOW()-Table2[[#This Row],[DOB]])/365)</f>
        <v>37.251058975456615</v>
      </c>
      <c r="G120" s="9" t="s">
        <v>488</v>
      </c>
      <c r="H120" s="9" t="s">
        <v>77</v>
      </c>
      <c r="I120" s="9" t="s">
        <v>29</v>
      </c>
      <c r="J120" s="9" t="s">
        <v>30</v>
      </c>
      <c r="K120" s="9" t="s">
        <v>31</v>
      </c>
      <c r="L120" s="12">
        <v>4</v>
      </c>
      <c r="M120" s="9" t="s">
        <v>582</v>
      </c>
      <c r="N120" s="10">
        <v>4510</v>
      </c>
      <c r="O120" s="9" t="s">
        <v>33</v>
      </c>
      <c r="P120" s="9" t="s">
        <v>34</v>
      </c>
      <c r="Q120" s="13">
        <v>7</v>
      </c>
      <c r="R120" s="4">
        <f t="shared" ca="1" si="0"/>
        <v>0.44</v>
      </c>
      <c r="S120" s="4">
        <f t="shared" ca="1" si="1"/>
        <v>0.55000000000000004</v>
      </c>
      <c r="T120" s="4">
        <f t="shared" ca="1" si="4"/>
        <v>0.55000000000000004</v>
      </c>
      <c r="U120" s="4">
        <f t="shared" ca="1" si="3"/>
        <v>0.46750000000000003</v>
      </c>
      <c r="V120" s="5">
        <f>RANK(W120,W1:W1001,0)</f>
        <v>114</v>
      </c>
      <c r="W120" s="14">
        <v>1.2749999999999999</v>
      </c>
      <c r="X120" s="7"/>
      <c r="Y120" s="7"/>
      <c r="Z120" s="7"/>
    </row>
    <row r="121" spans="1:26" ht="15.75" customHeight="1" x14ac:dyDescent="0.25">
      <c r="A121" s="8" t="s">
        <v>583</v>
      </c>
      <c r="B121" s="9" t="s">
        <v>584</v>
      </c>
      <c r="C121" s="9" t="s">
        <v>45</v>
      </c>
      <c r="D121" s="10">
        <v>2</v>
      </c>
      <c r="E121" s="9" t="s">
        <v>585</v>
      </c>
      <c r="F121" s="11">
        <f ca="1">((NOW()-Table2[[#This Row],[DOB]])/365)</f>
        <v>72.08941513984017</v>
      </c>
      <c r="G121" s="9" t="s">
        <v>586</v>
      </c>
      <c r="H121" s="9" t="s">
        <v>39</v>
      </c>
      <c r="I121" s="9" t="s">
        <v>29</v>
      </c>
      <c r="J121" s="9" t="s">
        <v>30</v>
      </c>
      <c r="K121" s="9" t="s">
        <v>31</v>
      </c>
      <c r="L121" s="12">
        <v>7</v>
      </c>
      <c r="M121" s="9" t="s">
        <v>587</v>
      </c>
      <c r="N121" s="10">
        <v>2287</v>
      </c>
      <c r="O121" s="9" t="s">
        <v>42</v>
      </c>
      <c r="P121" s="9" t="s">
        <v>34</v>
      </c>
      <c r="Q121" s="13">
        <v>4</v>
      </c>
      <c r="R121" s="4">
        <f t="shared" ca="1" si="0"/>
        <v>0.52</v>
      </c>
      <c r="S121" s="4">
        <f t="shared" ca="1" si="1"/>
        <v>0.65</v>
      </c>
      <c r="T121" s="4">
        <f t="shared" ca="1" si="4"/>
        <v>0.65</v>
      </c>
      <c r="U121" s="4">
        <f t="shared" ca="1" si="3"/>
        <v>0.55249999999999999</v>
      </c>
      <c r="V121" s="5">
        <f>RANK(W121,W1:W1001,0)</f>
        <v>120</v>
      </c>
      <c r="W121" s="14">
        <v>1.2625</v>
      </c>
      <c r="X121" s="7"/>
      <c r="Y121" s="7"/>
      <c r="Z121" s="7"/>
    </row>
    <row r="122" spans="1:26" ht="15.75" customHeight="1" x14ac:dyDescent="0.25">
      <c r="A122" s="8" t="s">
        <v>588</v>
      </c>
      <c r="B122" s="9" t="s">
        <v>589</v>
      </c>
      <c r="C122" s="9" t="s">
        <v>25</v>
      </c>
      <c r="D122" s="10">
        <v>71</v>
      </c>
      <c r="E122" s="9" t="s">
        <v>590</v>
      </c>
      <c r="F122" s="11">
        <f ca="1">((NOW()-Table2[[#This Row],[DOB]])/365)</f>
        <v>43.196264454908672</v>
      </c>
      <c r="G122" s="9" t="s">
        <v>591</v>
      </c>
      <c r="H122" s="9" t="s">
        <v>77</v>
      </c>
      <c r="I122" s="9" t="s">
        <v>48</v>
      </c>
      <c r="J122" s="9" t="s">
        <v>30</v>
      </c>
      <c r="K122" s="9" t="s">
        <v>40</v>
      </c>
      <c r="L122" s="12">
        <v>4</v>
      </c>
      <c r="M122" s="9" t="s">
        <v>592</v>
      </c>
      <c r="N122" s="10">
        <v>2145</v>
      </c>
      <c r="O122" s="9" t="s">
        <v>42</v>
      </c>
      <c r="P122" s="9" t="s">
        <v>34</v>
      </c>
      <c r="Q122" s="13">
        <v>8</v>
      </c>
      <c r="R122" s="4">
        <f t="shared" ca="1" si="0"/>
        <v>0.89</v>
      </c>
      <c r="S122" s="4">
        <f t="shared" ca="1" si="1"/>
        <v>0.89</v>
      </c>
      <c r="T122" s="4">
        <f t="shared" ca="1" si="4"/>
        <v>0.89</v>
      </c>
      <c r="U122" s="4">
        <f t="shared" ca="1" si="3"/>
        <v>0.89</v>
      </c>
      <c r="V122" s="5">
        <f>RANK(W122,W1:W1001,0)</f>
        <v>120</v>
      </c>
      <c r="W122" s="14">
        <v>1.2625</v>
      </c>
      <c r="X122" s="7"/>
      <c r="Y122" s="7"/>
      <c r="Z122" s="7"/>
    </row>
    <row r="123" spans="1:26" ht="15.75" customHeight="1" x14ac:dyDescent="0.25">
      <c r="A123" s="8" t="s">
        <v>593</v>
      </c>
      <c r="B123" s="9" t="s">
        <v>594</v>
      </c>
      <c r="C123" s="9" t="s">
        <v>25</v>
      </c>
      <c r="D123" s="10">
        <v>57</v>
      </c>
      <c r="E123" s="9" t="s">
        <v>595</v>
      </c>
      <c r="F123" s="11">
        <f ca="1">((NOW()-Table2[[#This Row],[DOB]])/365)</f>
        <v>27.607223359018256</v>
      </c>
      <c r="G123" s="9" t="s">
        <v>415</v>
      </c>
      <c r="H123" s="9" t="s">
        <v>151</v>
      </c>
      <c r="I123" s="9" t="s">
        <v>29</v>
      </c>
      <c r="J123" s="9" t="s">
        <v>30</v>
      </c>
      <c r="K123" s="9" t="s">
        <v>40</v>
      </c>
      <c r="L123" s="12">
        <v>9</v>
      </c>
      <c r="M123" s="9" t="s">
        <v>596</v>
      </c>
      <c r="N123" s="10">
        <v>2209</v>
      </c>
      <c r="O123" s="9" t="s">
        <v>42</v>
      </c>
      <c r="P123" s="9" t="s">
        <v>34</v>
      </c>
      <c r="Q123" s="13">
        <v>10</v>
      </c>
      <c r="R123" s="4">
        <f t="shared" ca="1" si="0"/>
        <v>0.8</v>
      </c>
      <c r="S123" s="4">
        <f t="shared" ca="1" si="1"/>
        <v>0.8</v>
      </c>
      <c r="T123" s="4">
        <f t="shared" ca="1" si="4"/>
        <v>1</v>
      </c>
      <c r="U123" s="4">
        <f t="shared" ca="1" si="3"/>
        <v>0.85</v>
      </c>
      <c r="V123" s="5">
        <f>RANK(W123,W1:W1001,0)</f>
        <v>120</v>
      </c>
      <c r="W123" s="14">
        <v>1.2625</v>
      </c>
      <c r="X123" s="7"/>
      <c r="Y123" s="7"/>
      <c r="Z123" s="7"/>
    </row>
    <row r="124" spans="1:26" ht="15.75" customHeight="1" x14ac:dyDescent="0.25">
      <c r="A124" s="8" t="s">
        <v>597</v>
      </c>
      <c r="B124" s="9" t="s">
        <v>598</v>
      </c>
      <c r="C124" s="9" t="s">
        <v>45</v>
      </c>
      <c r="D124" s="10">
        <v>86</v>
      </c>
      <c r="E124" s="9" t="s">
        <v>599</v>
      </c>
      <c r="F124" s="11">
        <f ca="1">((NOW()-Table2[[#This Row],[DOB]])/365)</f>
        <v>55.481195961757983</v>
      </c>
      <c r="G124" s="9" t="s">
        <v>235</v>
      </c>
      <c r="H124" s="9" t="s">
        <v>151</v>
      </c>
      <c r="I124" s="9" t="s">
        <v>66</v>
      </c>
      <c r="J124" s="9" t="s">
        <v>30</v>
      </c>
      <c r="K124" s="9" t="s">
        <v>40</v>
      </c>
      <c r="L124" s="12">
        <v>6</v>
      </c>
      <c r="M124" s="9" t="s">
        <v>600</v>
      </c>
      <c r="N124" s="10">
        <v>2759</v>
      </c>
      <c r="O124" s="9" t="s">
        <v>42</v>
      </c>
      <c r="P124" s="9" t="s">
        <v>34</v>
      </c>
      <c r="Q124" s="13">
        <v>8</v>
      </c>
      <c r="R124" s="4">
        <f t="shared" ca="1" si="0"/>
        <v>0.62</v>
      </c>
      <c r="S124" s="4">
        <f t="shared" ca="1" si="1"/>
        <v>0.62</v>
      </c>
      <c r="T124" s="4">
        <f t="shared" ca="1" si="4"/>
        <v>0.77500000000000002</v>
      </c>
      <c r="U124" s="4">
        <f t="shared" ca="1" si="3"/>
        <v>0.77500000000000002</v>
      </c>
      <c r="V124" s="5">
        <f>RANK(W124,W1:W1001,0)</f>
        <v>120</v>
      </c>
      <c r="W124" s="14">
        <v>1.2625</v>
      </c>
      <c r="X124" s="7"/>
      <c r="Y124" s="7"/>
      <c r="Z124" s="7"/>
    </row>
    <row r="125" spans="1:26" ht="15.75" customHeight="1" x14ac:dyDescent="0.25">
      <c r="A125" s="8" t="s">
        <v>601</v>
      </c>
      <c r="B125" s="9" t="s">
        <v>602</v>
      </c>
      <c r="C125" s="9" t="s">
        <v>45</v>
      </c>
      <c r="D125" s="10">
        <v>3</v>
      </c>
      <c r="E125" s="9" t="s">
        <v>603</v>
      </c>
      <c r="F125" s="11">
        <f ca="1">((NOW()-Table2[[#This Row],[DOB]])/365)</f>
        <v>49.831880893264831</v>
      </c>
      <c r="G125" s="9" t="s">
        <v>59</v>
      </c>
      <c r="H125" s="9" t="s">
        <v>47</v>
      </c>
      <c r="I125" s="9" t="s">
        <v>29</v>
      </c>
      <c r="J125" s="9" t="s">
        <v>30</v>
      </c>
      <c r="K125" s="9" t="s">
        <v>40</v>
      </c>
      <c r="L125" s="12">
        <v>4</v>
      </c>
      <c r="M125" s="9" t="s">
        <v>604</v>
      </c>
      <c r="N125" s="10">
        <v>4500</v>
      </c>
      <c r="O125" s="9" t="s">
        <v>33</v>
      </c>
      <c r="P125" s="9" t="s">
        <v>34</v>
      </c>
      <c r="Q125" s="13">
        <v>4</v>
      </c>
      <c r="R125" s="4">
        <f t="shared" ca="1" si="0"/>
        <v>0.81</v>
      </c>
      <c r="S125" s="4">
        <f t="shared" ca="1" si="1"/>
        <v>0.81</v>
      </c>
      <c r="T125" s="4">
        <f t="shared" ca="1" si="4"/>
        <v>0.81</v>
      </c>
      <c r="U125" s="4">
        <f t="shared" ca="1" si="3"/>
        <v>0.6885</v>
      </c>
      <c r="V125" s="5">
        <f>RANK(W125,W1:W1001,0)</f>
        <v>120</v>
      </c>
      <c r="W125" s="14">
        <v>1.2625</v>
      </c>
      <c r="X125" s="7"/>
      <c r="Y125" s="7"/>
      <c r="Z125" s="7"/>
    </row>
    <row r="126" spans="1:26" ht="15.75" customHeight="1" x14ac:dyDescent="0.25">
      <c r="A126" s="8" t="s">
        <v>605</v>
      </c>
      <c r="B126" s="9" t="s">
        <v>606</v>
      </c>
      <c r="C126" s="9" t="s">
        <v>25</v>
      </c>
      <c r="D126" s="10">
        <v>44</v>
      </c>
      <c r="E126" s="9" t="s">
        <v>607</v>
      </c>
      <c r="F126" s="11">
        <f ca="1">((NOW()-Table2[[#This Row],[DOB]])/365)</f>
        <v>83.905853496004553</v>
      </c>
      <c r="G126" s="9" t="s">
        <v>312</v>
      </c>
      <c r="H126" s="9" t="s">
        <v>151</v>
      </c>
      <c r="I126" s="9" t="s">
        <v>66</v>
      </c>
      <c r="J126" s="9" t="s">
        <v>30</v>
      </c>
      <c r="K126" s="9" t="s">
        <v>31</v>
      </c>
      <c r="L126" s="12">
        <v>15</v>
      </c>
      <c r="M126" s="9" t="s">
        <v>608</v>
      </c>
      <c r="N126" s="10">
        <v>4306</v>
      </c>
      <c r="O126" s="9" t="s">
        <v>33</v>
      </c>
      <c r="P126" s="9" t="s">
        <v>34</v>
      </c>
      <c r="Q126" s="13">
        <v>5</v>
      </c>
      <c r="R126" s="4">
        <f t="shared" ca="1" si="0"/>
        <v>0.93</v>
      </c>
      <c r="S126" s="4">
        <f t="shared" ca="1" si="1"/>
        <v>1.1625000000000001</v>
      </c>
      <c r="T126" s="4">
        <f t="shared" ca="1" si="4"/>
        <v>1.1625000000000001</v>
      </c>
      <c r="U126" s="4">
        <f t="shared" ca="1" si="3"/>
        <v>1.1625000000000001</v>
      </c>
      <c r="V126" s="5">
        <f>RANK(W126,W1:W1001,0)</f>
        <v>125</v>
      </c>
      <c r="W126" s="14">
        <v>1.26171875</v>
      </c>
      <c r="X126" s="7"/>
      <c r="Y126" s="7"/>
      <c r="Z126" s="7"/>
    </row>
    <row r="127" spans="1:26" ht="15.75" hidden="1" customHeight="1" x14ac:dyDescent="0.25">
      <c r="A127" s="8" t="s">
        <v>609</v>
      </c>
      <c r="B127" s="9" t="s">
        <v>610</v>
      </c>
      <c r="C127" s="9" t="s">
        <v>25</v>
      </c>
      <c r="D127" s="10">
        <v>71</v>
      </c>
      <c r="E127" s="9" t="s">
        <v>611</v>
      </c>
      <c r="F127" s="9">
        <f ca="1">((NOW()-Table2[[#This Row],[DOB]])/365)</f>
        <v>68.935990482305925</v>
      </c>
      <c r="G127" s="10"/>
      <c r="H127" s="9" t="s">
        <v>109</v>
      </c>
      <c r="I127" s="9" t="s">
        <v>29</v>
      </c>
      <c r="J127" s="9" t="s">
        <v>30</v>
      </c>
      <c r="K127" s="9" t="s">
        <v>31</v>
      </c>
      <c r="L127" s="12">
        <v>6</v>
      </c>
      <c r="M127" s="9" t="s">
        <v>612</v>
      </c>
      <c r="N127" s="10">
        <v>3500</v>
      </c>
      <c r="O127" s="9" t="s">
        <v>50</v>
      </c>
      <c r="P127" s="9" t="s">
        <v>34</v>
      </c>
      <c r="Q127" s="10">
        <v>3</v>
      </c>
      <c r="R127" s="5">
        <f t="shared" ca="1" si="0"/>
        <v>0.41</v>
      </c>
      <c r="S127" s="5">
        <f t="shared" ca="1" si="1"/>
        <v>0.51249999999999996</v>
      </c>
      <c r="T127" s="5">
        <f t="shared" ca="1" si="4"/>
        <v>0.51249999999999996</v>
      </c>
      <c r="U127" s="5">
        <f t="shared" ca="1" si="3"/>
        <v>0.43562499999999993</v>
      </c>
      <c r="V127" s="5">
        <f>RANK(W127,W1:W1001,0)</f>
        <v>125</v>
      </c>
      <c r="W127" s="16">
        <v>1.26171875</v>
      </c>
      <c r="X127" s="7"/>
      <c r="Y127" s="7"/>
      <c r="Z127" s="7"/>
    </row>
    <row r="128" spans="1:26" ht="15.75" customHeight="1" x14ac:dyDescent="0.25">
      <c r="A128" s="8" t="s">
        <v>613</v>
      </c>
      <c r="B128" s="9" t="s">
        <v>614</v>
      </c>
      <c r="C128" s="9" t="s">
        <v>45</v>
      </c>
      <c r="D128" s="10">
        <v>66</v>
      </c>
      <c r="E128" s="9" t="s">
        <v>615</v>
      </c>
      <c r="F128" s="11">
        <f ca="1">((NOW()-Table2[[#This Row],[DOB]])/365)</f>
        <v>71.883935687785382</v>
      </c>
      <c r="G128" s="9" t="s">
        <v>284</v>
      </c>
      <c r="H128" s="9" t="s">
        <v>109</v>
      </c>
      <c r="I128" s="9" t="s">
        <v>48</v>
      </c>
      <c r="J128" s="9" t="s">
        <v>30</v>
      </c>
      <c r="K128" s="9" t="s">
        <v>40</v>
      </c>
      <c r="L128" s="12">
        <v>21</v>
      </c>
      <c r="M128" s="9" t="s">
        <v>616</v>
      </c>
      <c r="N128" s="10">
        <v>3818</v>
      </c>
      <c r="O128" s="9" t="s">
        <v>50</v>
      </c>
      <c r="P128" s="9" t="s">
        <v>34</v>
      </c>
      <c r="Q128" s="13">
        <v>1</v>
      </c>
      <c r="R128" s="4">
        <f t="shared" ca="1" si="0"/>
        <v>0.63</v>
      </c>
      <c r="S128" s="4">
        <f t="shared" ca="1" si="1"/>
        <v>0.63</v>
      </c>
      <c r="T128" s="4">
        <f t="shared" ca="1" si="4"/>
        <v>0.63</v>
      </c>
      <c r="U128" s="4">
        <f t="shared" ca="1" si="3"/>
        <v>0.63</v>
      </c>
      <c r="V128" s="5">
        <f>RANK(W128,W1:W1001,0)</f>
        <v>127</v>
      </c>
      <c r="W128" s="14">
        <v>1.25</v>
      </c>
      <c r="X128" s="7"/>
      <c r="Y128" s="7"/>
      <c r="Z128" s="7"/>
    </row>
    <row r="129" spans="1:26" ht="15.75" customHeight="1" x14ac:dyDescent="0.25">
      <c r="A129" s="8" t="s">
        <v>617</v>
      </c>
      <c r="B129" s="9" t="s">
        <v>618</v>
      </c>
      <c r="C129" s="9" t="s">
        <v>25</v>
      </c>
      <c r="D129" s="10">
        <v>13</v>
      </c>
      <c r="E129" s="9" t="s">
        <v>619</v>
      </c>
      <c r="F129" s="11">
        <f ca="1">((NOW()-Table2[[#This Row],[DOB]])/365)</f>
        <v>49.840100071347024</v>
      </c>
      <c r="G129" s="9" t="s">
        <v>620</v>
      </c>
      <c r="H129" s="9" t="s">
        <v>28</v>
      </c>
      <c r="I129" s="9" t="s">
        <v>29</v>
      </c>
      <c r="J129" s="9" t="s">
        <v>30</v>
      </c>
      <c r="K129" s="9" t="s">
        <v>31</v>
      </c>
      <c r="L129" s="12">
        <v>9</v>
      </c>
      <c r="M129" s="9" t="s">
        <v>621</v>
      </c>
      <c r="N129" s="10">
        <v>2835</v>
      </c>
      <c r="O129" s="9" t="s">
        <v>42</v>
      </c>
      <c r="P129" s="9" t="s">
        <v>34</v>
      </c>
      <c r="Q129" s="13">
        <v>1</v>
      </c>
      <c r="R129" s="4">
        <f t="shared" ca="1" si="0"/>
        <v>0.56000000000000005</v>
      </c>
      <c r="S129" s="4">
        <f t="shared" ca="1" si="1"/>
        <v>0.70000000000000007</v>
      </c>
      <c r="T129" s="4">
        <f t="shared" ca="1" si="4"/>
        <v>0.70000000000000007</v>
      </c>
      <c r="U129" s="4">
        <f t="shared" ca="1" si="3"/>
        <v>0.59500000000000008</v>
      </c>
      <c r="V129" s="5">
        <f>RANK(W129,W1:W1001,0)</f>
        <v>127</v>
      </c>
      <c r="W129" s="14">
        <v>1.25</v>
      </c>
      <c r="X129" s="7"/>
      <c r="Y129" s="7"/>
      <c r="Z129" s="7"/>
    </row>
    <row r="130" spans="1:26" ht="15.75" customHeight="1" x14ac:dyDescent="0.25">
      <c r="A130" s="8" t="s">
        <v>622</v>
      </c>
      <c r="B130" s="9" t="s">
        <v>623</v>
      </c>
      <c r="C130" s="9" t="s">
        <v>45</v>
      </c>
      <c r="D130" s="10">
        <v>42</v>
      </c>
      <c r="E130" s="9" t="s">
        <v>624</v>
      </c>
      <c r="F130" s="11">
        <f ca="1">((NOW()-Table2[[#This Row],[DOB]])/365)</f>
        <v>84.963387742579897</v>
      </c>
      <c r="G130" s="9" t="s">
        <v>420</v>
      </c>
      <c r="H130" s="9" t="s">
        <v>77</v>
      </c>
      <c r="I130" s="9" t="s">
        <v>29</v>
      </c>
      <c r="J130" s="9" t="s">
        <v>30</v>
      </c>
      <c r="K130" s="9" t="s">
        <v>40</v>
      </c>
      <c r="L130" s="12">
        <v>12</v>
      </c>
      <c r="M130" s="9" t="s">
        <v>625</v>
      </c>
      <c r="N130" s="10">
        <v>4405</v>
      </c>
      <c r="O130" s="9" t="s">
        <v>33</v>
      </c>
      <c r="P130" s="9" t="s">
        <v>34</v>
      </c>
      <c r="Q130" s="13">
        <v>1</v>
      </c>
      <c r="R130" s="4">
        <f t="shared" ca="1" si="0"/>
        <v>0.71</v>
      </c>
      <c r="S130" s="4">
        <f t="shared" ca="1" si="1"/>
        <v>0.71</v>
      </c>
      <c r="T130" s="4">
        <f t="shared" ref="T130:T193" ca="1" si="5">S130*(IF(OR(VALUE(Q130)&gt;8,VALUE(D130)&gt;80),1.25,1))</f>
        <v>0.71</v>
      </c>
      <c r="U130" s="4">
        <f t="shared" ca="1" si="3"/>
        <v>0.60349999999999993</v>
      </c>
      <c r="V130" s="5">
        <f>RANK(W130,W1:W1001,0)</f>
        <v>127</v>
      </c>
      <c r="W130" s="14">
        <v>1.25</v>
      </c>
      <c r="X130" s="7"/>
      <c r="Y130" s="7"/>
      <c r="Z130" s="7"/>
    </row>
    <row r="131" spans="1:26" ht="15.75" customHeight="1" x14ac:dyDescent="0.25">
      <c r="A131" s="8" t="s">
        <v>626</v>
      </c>
      <c r="B131" s="9" t="s">
        <v>627</v>
      </c>
      <c r="C131" s="9" t="s">
        <v>45</v>
      </c>
      <c r="D131" s="10">
        <v>51</v>
      </c>
      <c r="E131" s="9" t="s">
        <v>628</v>
      </c>
      <c r="F131" s="11">
        <f ca="1">((NOW()-Table2[[#This Row],[DOB]])/365)</f>
        <v>34.489415139840176</v>
      </c>
      <c r="G131" s="9" t="s">
        <v>235</v>
      </c>
      <c r="H131" s="9" t="s">
        <v>77</v>
      </c>
      <c r="I131" s="9" t="s">
        <v>48</v>
      </c>
      <c r="J131" s="9" t="s">
        <v>30</v>
      </c>
      <c r="K131" s="9" t="s">
        <v>31</v>
      </c>
      <c r="L131" s="12">
        <v>5</v>
      </c>
      <c r="M131" s="9" t="s">
        <v>629</v>
      </c>
      <c r="N131" s="10">
        <v>2560</v>
      </c>
      <c r="O131" s="9" t="s">
        <v>42</v>
      </c>
      <c r="P131" s="9" t="s">
        <v>34</v>
      </c>
      <c r="Q131" s="13">
        <v>7</v>
      </c>
      <c r="R131" s="4">
        <f t="shared" ca="1" si="0"/>
        <v>1.1000000000000001</v>
      </c>
      <c r="S131" s="4">
        <f t="shared" ca="1" si="1"/>
        <v>1.375</v>
      </c>
      <c r="T131" s="4">
        <f t="shared" ca="1" si="5"/>
        <v>1.375</v>
      </c>
      <c r="U131" s="4">
        <f t="shared" ca="1" si="3"/>
        <v>1.375</v>
      </c>
      <c r="V131" s="5">
        <f>RANK(W131,W1:W1001,0)</f>
        <v>127</v>
      </c>
      <c r="W131" s="14">
        <v>1.25</v>
      </c>
      <c r="X131" s="7"/>
      <c r="Y131" s="7"/>
      <c r="Z131" s="7"/>
    </row>
    <row r="132" spans="1:26" ht="15.75" customHeight="1" x14ac:dyDescent="0.25">
      <c r="A132" s="8" t="s">
        <v>630</v>
      </c>
      <c r="B132" s="9" t="s">
        <v>631</v>
      </c>
      <c r="C132" s="9" t="s">
        <v>45</v>
      </c>
      <c r="D132" s="10">
        <v>78</v>
      </c>
      <c r="E132" s="9" t="s">
        <v>632</v>
      </c>
      <c r="F132" s="11">
        <f ca="1">((NOW()-Table2[[#This Row],[DOB]])/365)</f>
        <v>62.464757605593597</v>
      </c>
      <c r="G132" s="9" t="s">
        <v>633</v>
      </c>
      <c r="H132" s="9" t="s">
        <v>28</v>
      </c>
      <c r="I132" s="9" t="s">
        <v>48</v>
      </c>
      <c r="J132" s="9" t="s">
        <v>30</v>
      </c>
      <c r="K132" s="9" t="s">
        <v>31</v>
      </c>
      <c r="L132" s="12">
        <v>5</v>
      </c>
      <c r="M132" s="9" t="s">
        <v>634</v>
      </c>
      <c r="N132" s="10">
        <v>2650</v>
      </c>
      <c r="O132" s="9" t="s">
        <v>42</v>
      </c>
      <c r="P132" s="9" t="s">
        <v>34</v>
      </c>
      <c r="Q132" s="13">
        <v>2</v>
      </c>
      <c r="R132" s="4">
        <f t="shared" ca="1" si="0"/>
        <v>0.99</v>
      </c>
      <c r="S132" s="4">
        <f t="shared" ca="1" si="1"/>
        <v>1.2375</v>
      </c>
      <c r="T132" s="4">
        <f t="shared" ca="1" si="5"/>
        <v>1.2375</v>
      </c>
      <c r="U132" s="4">
        <f t="shared" ca="1" si="3"/>
        <v>1.2375</v>
      </c>
      <c r="V132" s="5">
        <f>RANK(W132,W1:W1001,0)</f>
        <v>127</v>
      </c>
      <c r="W132" s="14">
        <v>1.25</v>
      </c>
      <c r="X132" s="7"/>
      <c r="Y132" s="7"/>
      <c r="Z132" s="7"/>
    </row>
    <row r="133" spans="1:26" ht="15.75" customHeight="1" x14ac:dyDescent="0.25">
      <c r="A133" s="8" t="s">
        <v>635</v>
      </c>
      <c r="B133" s="9" t="s">
        <v>636</v>
      </c>
      <c r="C133" s="9" t="s">
        <v>25</v>
      </c>
      <c r="D133" s="10">
        <v>38</v>
      </c>
      <c r="E133" s="9" t="s">
        <v>637</v>
      </c>
      <c r="F133" s="11">
        <f ca="1">((NOW()-Table2[[#This Row],[DOB]])/365)</f>
        <v>59.530511030251134</v>
      </c>
      <c r="G133" s="9" t="s">
        <v>293</v>
      </c>
      <c r="H133" s="9" t="s">
        <v>151</v>
      </c>
      <c r="I133" s="9" t="s">
        <v>29</v>
      </c>
      <c r="J133" s="9" t="s">
        <v>30</v>
      </c>
      <c r="K133" s="9" t="s">
        <v>31</v>
      </c>
      <c r="L133" s="12">
        <v>13</v>
      </c>
      <c r="M133" s="9" t="s">
        <v>638</v>
      </c>
      <c r="N133" s="10">
        <v>3240</v>
      </c>
      <c r="O133" s="9" t="s">
        <v>50</v>
      </c>
      <c r="P133" s="9" t="s">
        <v>34</v>
      </c>
      <c r="Q133" s="13">
        <v>7</v>
      </c>
      <c r="R133" s="4">
        <f t="shared" ca="1" si="0"/>
        <v>0.68</v>
      </c>
      <c r="S133" s="4">
        <f t="shared" ca="1" si="1"/>
        <v>0.85000000000000009</v>
      </c>
      <c r="T133" s="4">
        <f t="shared" ca="1" si="5"/>
        <v>0.85000000000000009</v>
      </c>
      <c r="U133" s="4">
        <f t="shared" ca="1" si="3"/>
        <v>0.72250000000000003</v>
      </c>
      <c r="V133" s="5">
        <f>RANK(W133,W1:W1001,0)</f>
        <v>132</v>
      </c>
      <c r="W133" s="14">
        <v>1.2484375000000001</v>
      </c>
      <c r="X133" s="7"/>
      <c r="Y133" s="7"/>
      <c r="Z133" s="7"/>
    </row>
    <row r="134" spans="1:26" ht="15.75" hidden="1" customHeight="1" x14ac:dyDescent="0.25">
      <c r="A134" s="8" t="s">
        <v>639</v>
      </c>
      <c r="B134" s="9" t="s">
        <v>640</v>
      </c>
      <c r="C134" s="9" t="s">
        <v>45</v>
      </c>
      <c r="D134" s="10">
        <v>11</v>
      </c>
      <c r="E134" s="9" t="s">
        <v>641</v>
      </c>
      <c r="F134" s="9">
        <f ca="1">((NOW()-Table2[[#This Row],[DOB]])/365)</f>
        <v>64.826401441210038</v>
      </c>
      <c r="G134" s="10"/>
      <c r="H134" s="9" t="s">
        <v>151</v>
      </c>
      <c r="I134" s="9" t="s">
        <v>29</v>
      </c>
      <c r="J134" s="9" t="s">
        <v>30</v>
      </c>
      <c r="K134" s="9" t="s">
        <v>31</v>
      </c>
      <c r="L134" s="12">
        <v>15</v>
      </c>
      <c r="M134" s="9" t="s">
        <v>642</v>
      </c>
      <c r="N134" s="10">
        <v>4011</v>
      </c>
      <c r="O134" s="9" t="s">
        <v>33</v>
      </c>
      <c r="P134" s="9" t="s">
        <v>34</v>
      </c>
      <c r="Q134" s="10">
        <v>4</v>
      </c>
      <c r="R134" s="5">
        <f t="shared" ca="1" si="0"/>
        <v>0.54</v>
      </c>
      <c r="S134" s="5">
        <f t="shared" ca="1" si="1"/>
        <v>0.67500000000000004</v>
      </c>
      <c r="T134" s="5">
        <f t="shared" ca="1" si="5"/>
        <v>0.67500000000000004</v>
      </c>
      <c r="U134" s="5">
        <f t="shared" ca="1" si="3"/>
        <v>0.57374999999999998</v>
      </c>
      <c r="V134" s="5">
        <f>RANK(W134,W1:W1001,0)</f>
        <v>133</v>
      </c>
      <c r="W134" s="16">
        <v>1.2375</v>
      </c>
      <c r="X134" s="7"/>
      <c r="Y134" s="7"/>
      <c r="Z134" s="7"/>
    </row>
    <row r="135" spans="1:26" ht="15.75" hidden="1" customHeight="1" x14ac:dyDescent="0.25">
      <c r="A135" s="8" t="s">
        <v>643</v>
      </c>
      <c r="B135" s="9" t="s">
        <v>644</v>
      </c>
      <c r="C135" s="9" t="s">
        <v>25</v>
      </c>
      <c r="D135" s="10">
        <v>29</v>
      </c>
      <c r="E135" s="9" t="s">
        <v>645</v>
      </c>
      <c r="F135" s="9">
        <f ca="1">((NOW()-Table2[[#This Row],[DOB]])/365)</f>
        <v>39.462017879566204</v>
      </c>
      <c r="G135" s="10"/>
      <c r="H135" s="9" t="s">
        <v>28</v>
      </c>
      <c r="I135" s="9" t="s">
        <v>29</v>
      </c>
      <c r="J135" s="9" t="s">
        <v>30</v>
      </c>
      <c r="K135" s="9" t="s">
        <v>40</v>
      </c>
      <c r="L135" s="12">
        <v>9</v>
      </c>
      <c r="M135" s="9" t="s">
        <v>646</v>
      </c>
      <c r="N135" s="10">
        <v>2173</v>
      </c>
      <c r="O135" s="9" t="s">
        <v>42</v>
      </c>
      <c r="P135" s="9" t="s">
        <v>34</v>
      </c>
      <c r="Q135" s="10">
        <v>9</v>
      </c>
      <c r="R135" s="5">
        <f t="shared" ca="1" si="0"/>
        <v>0.48</v>
      </c>
      <c r="S135" s="5">
        <f t="shared" ca="1" si="1"/>
        <v>0.48</v>
      </c>
      <c r="T135" s="5">
        <f t="shared" ca="1" si="5"/>
        <v>0.6</v>
      </c>
      <c r="U135" s="5">
        <f t="shared" ca="1" si="3"/>
        <v>0.51</v>
      </c>
      <c r="V135" s="5">
        <f>RANK(W135,W1:W1001,0)</f>
        <v>133</v>
      </c>
      <c r="W135" s="16">
        <v>1.2375</v>
      </c>
      <c r="X135" s="7"/>
      <c r="Y135" s="7"/>
      <c r="Z135" s="7"/>
    </row>
    <row r="136" spans="1:26" ht="15.75" customHeight="1" x14ac:dyDescent="0.25">
      <c r="A136" s="8" t="s">
        <v>647</v>
      </c>
      <c r="B136" s="9" t="s">
        <v>648</v>
      </c>
      <c r="C136" s="9" t="s">
        <v>45</v>
      </c>
      <c r="D136" s="10">
        <v>27</v>
      </c>
      <c r="E136" s="9" t="s">
        <v>649</v>
      </c>
      <c r="F136" s="11">
        <f ca="1">((NOW()-Table2[[#This Row],[DOB]])/365)</f>
        <v>46.927771304223739</v>
      </c>
      <c r="G136" s="9" t="s">
        <v>650</v>
      </c>
      <c r="H136" s="9" t="s">
        <v>28</v>
      </c>
      <c r="I136" s="9" t="s">
        <v>48</v>
      </c>
      <c r="J136" s="9" t="s">
        <v>30</v>
      </c>
      <c r="K136" s="9" t="s">
        <v>31</v>
      </c>
      <c r="L136" s="12">
        <v>14</v>
      </c>
      <c r="M136" s="9" t="s">
        <v>651</v>
      </c>
      <c r="N136" s="10">
        <v>2750</v>
      </c>
      <c r="O136" s="9" t="s">
        <v>42</v>
      </c>
      <c r="P136" s="9" t="s">
        <v>34</v>
      </c>
      <c r="Q136" s="13">
        <v>8</v>
      </c>
      <c r="R136" s="4">
        <f t="shared" ca="1" si="0"/>
        <v>0.75</v>
      </c>
      <c r="S136" s="4">
        <f t="shared" ca="1" si="1"/>
        <v>0.9375</v>
      </c>
      <c r="T136" s="4">
        <f t="shared" ca="1" si="5"/>
        <v>0.9375</v>
      </c>
      <c r="U136" s="4">
        <f t="shared" ca="1" si="3"/>
        <v>0.9375</v>
      </c>
      <c r="V136" s="5">
        <f>RANK(W136,W1:W1001,0)</f>
        <v>133</v>
      </c>
      <c r="W136" s="14">
        <v>1.2375</v>
      </c>
      <c r="X136" s="7"/>
      <c r="Y136" s="7"/>
      <c r="Z136" s="7"/>
    </row>
    <row r="137" spans="1:26" ht="15.75" customHeight="1" x14ac:dyDescent="0.25">
      <c r="A137" s="8" t="s">
        <v>652</v>
      </c>
      <c r="B137" s="9" t="s">
        <v>653</v>
      </c>
      <c r="C137" s="9" t="s">
        <v>25</v>
      </c>
      <c r="D137" s="10">
        <v>89</v>
      </c>
      <c r="E137" s="9" t="s">
        <v>654</v>
      </c>
      <c r="F137" s="11">
        <f ca="1">((NOW()-Table2[[#This Row],[DOB]])/365)</f>
        <v>54.177086372716886</v>
      </c>
      <c r="G137" s="9" t="s">
        <v>655</v>
      </c>
      <c r="H137" s="9" t="s">
        <v>151</v>
      </c>
      <c r="I137" s="9" t="s">
        <v>29</v>
      </c>
      <c r="J137" s="9" t="s">
        <v>30</v>
      </c>
      <c r="K137" s="9" t="s">
        <v>40</v>
      </c>
      <c r="L137" s="12">
        <v>19</v>
      </c>
      <c r="M137" s="9" t="s">
        <v>656</v>
      </c>
      <c r="N137" s="10">
        <v>2114</v>
      </c>
      <c r="O137" s="9" t="s">
        <v>42</v>
      </c>
      <c r="P137" s="9" t="s">
        <v>34</v>
      </c>
      <c r="Q137" s="13">
        <v>7</v>
      </c>
      <c r="R137" s="4">
        <f t="shared" ca="1" si="0"/>
        <v>0.6</v>
      </c>
      <c r="S137" s="4">
        <f t="shared" ca="1" si="1"/>
        <v>0.6</v>
      </c>
      <c r="T137" s="4">
        <f t="shared" ca="1" si="5"/>
        <v>0.75</v>
      </c>
      <c r="U137" s="4">
        <f t="shared" ca="1" si="3"/>
        <v>0.63749999999999996</v>
      </c>
      <c r="V137" s="5">
        <f>RANK(W137,W1:W1001,0)</f>
        <v>133</v>
      </c>
      <c r="W137" s="14">
        <v>1.2375</v>
      </c>
      <c r="X137" s="7"/>
      <c r="Y137" s="7"/>
      <c r="Z137" s="7"/>
    </row>
    <row r="138" spans="1:26" ht="15.75" customHeight="1" x14ac:dyDescent="0.25">
      <c r="A138" s="8" t="s">
        <v>657</v>
      </c>
      <c r="B138" s="9" t="s">
        <v>658</v>
      </c>
      <c r="C138" s="9" t="s">
        <v>45</v>
      </c>
      <c r="D138" s="10">
        <v>90</v>
      </c>
      <c r="E138" s="9" t="s">
        <v>659</v>
      </c>
      <c r="F138" s="11">
        <f ca="1">((NOW()-Table2[[#This Row],[DOB]])/365)</f>
        <v>34.609963085045656</v>
      </c>
      <c r="G138" s="9" t="s">
        <v>650</v>
      </c>
      <c r="H138" s="9" t="s">
        <v>28</v>
      </c>
      <c r="I138" s="9" t="s">
        <v>48</v>
      </c>
      <c r="J138" s="9" t="s">
        <v>30</v>
      </c>
      <c r="K138" s="9" t="s">
        <v>40</v>
      </c>
      <c r="L138" s="12">
        <v>4</v>
      </c>
      <c r="M138" s="9" t="s">
        <v>660</v>
      </c>
      <c r="N138" s="10">
        <v>4509</v>
      </c>
      <c r="O138" s="9" t="s">
        <v>33</v>
      </c>
      <c r="P138" s="9" t="s">
        <v>34</v>
      </c>
      <c r="Q138" s="13">
        <v>5</v>
      </c>
      <c r="R138" s="4">
        <f t="shared" ca="1" si="0"/>
        <v>0.43</v>
      </c>
      <c r="S138" s="4">
        <f t="shared" ca="1" si="1"/>
        <v>0.43</v>
      </c>
      <c r="T138" s="4">
        <f t="shared" ca="1" si="5"/>
        <v>0.53749999999999998</v>
      </c>
      <c r="U138" s="4">
        <f t="shared" ca="1" si="3"/>
        <v>0.53749999999999998</v>
      </c>
      <c r="V138" s="5">
        <f>RANK(W138,W1:W1001,0)</f>
        <v>133</v>
      </c>
      <c r="W138" s="14">
        <v>1.2375</v>
      </c>
      <c r="X138" s="7"/>
      <c r="Y138" s="7"/>
      <c r="Z138" s="7"/>
    </row>
    <row r="139" spans="1:26" ht="15.75" customHeight="1" x14ac:dyDescent="0.25">
      <c r="A139" s="8" t="s">
        <v>661</v>
      </c>
      <c r="B139" s="9" t="s">
        <v>662</v>
      </c>
      <c r="C139" s="9" t="s">
        <v>25</v>
      </c>
      <c r="D139" s="10">
        <v>28</v>
      </c>
      <c r="E139" s="9" t="s">
        <v>663</v>
      </c>
      <c r="F139" s="11">
        <f ca="1">((NOW()-Table2[[#This Row],[DOB]])/365)</f>
        <v>57.294894591894973</v>
      </c>
      <c r="G139" s="9" t="s">
        <v>284</v>
      </c>
      <c r="H139" s="9" t="s">
        <v>109</v>
      </c>
      <c r="I139" s="9" t="s">
        <v>29</v>
      </c>
      <c r="J139" s="9" t="s">
        <v>30</v>
      </c>
      <c r="K139" s="9" t="s">
        <v>31</v>
      </c>
      <c r="L139" s="12">
        <v>16</v>
      </c>
      <c r="M139" s="9" t="s">
        <v>664</v>
      </c>
      <c r="N139" s="10">
        <v>2284</v>
      </c>
      <c r="O139" s="9" t="s">
        <v>42</v>
      </c>
      <c r="P139" s="9" t="s">
        <v>34</v>
      </c>
      <c r="Q139" s="13">
        <v>4</v>
      </c>
      <c r="R139" s="4">
        <f t="shared" ca="1" si="0"/>
        <v>0.9</v>
      </c>
      <c r="S139" s="4">
        <f t="shared" ca="1" si="1"/>
        <v>1.125</v>
      </c>
      <c r="T139" s="4">
        <f t="shared" ca="1" si="5"/>
        <v>1.125</v>
      </c>
      <c r="U139" s="4">
        <f t="shared" ca="1" si="3"/>
        <v>0.95624999999999993</v>
      </c>
      <c r="V139" s="5">
        <f>RANK(W139,W1:W1001,0)</f>
        <v>133</v>
      </c>
      <c r="W139" s="14">
        <v>1.2375</v>
      </c>
      <c r="X139" s="7"/>
      <c r="Y139" s="7"/>
      <c r="Z139" s="7"/>
    </row>
    <row r="140" spans="1:26" ht="15.75" customHeight="1" x14ac:dyDescent="0.25">
      <c r="A140" s="8" t="s">
        <v>665</v>
      </c>
      <c r="B140" s="9" t="s">
        <v>666</v>
      </c>
      <c r="C140" s="9" t="s">
        <v>45</v>
      </c>
      <c r="D140" s="10">
        <v>12</v>
      </c>
      <c r="E140" s="9" t="s">
        <v>667</v>
      </c>
      <c r="F140" s="11">
        <f ca="1">((NOW()-Table2[[#This Row],[DOB]])/365)</f>
        <v>45.563387742579899</v>
      </c>
      <c r="G140" s="9" t="s">
        <v>668</v>
      </c>
      <c r="H140" s="9" t="s">
        <v>47</v>
      </c>
      <c r="I140" s="9" t="s">
        <v>29</v>
      </c>
      <c r="J140" s="9" t="s">
        <v>30</v>
      </c>
      <c r="K140" s="9" t="s">
        <v>31</v>
      </c>
      <c r="L140" s="12">
        <v>12</v>
      </c>
      <c r="M140" s="9" t="s">
        <v>669</v>
      </c>
      <c r="N140" s="10">
        <v>2380</v>
      </c>
      <c r="O140" s="9" t="s">
        <v>42</v>
      </c>
      <c r="P140" s="9" t="s">
        <v>34</v>
      </c>
      <c r="Q140" s="13">
        <v>3</v>
      </c>
      <c r="R140" s="4">
        <f t="shared" ca="1" si="0"/>
        <v>0.88</v>
      </c>
      <c r="S140" s="4">
        <f t="shared" ca="1" si="1"/>
        <v>1.1000000000000001</v>
      </c>
      <c r="T140" s="4">
        <f t="shared" ca="1" si="5"/>
        <v>1.1000000000000001</v>
      </c>
      <c r="U140" s="4">
        <f t="shared" ca="1" si="3"/>
        <v>0.93500000000000005</v>
      </c>
      <c r="V140" s="5">
        <f>RANK(W140,W1:W1001,0)</f>
        <v>133</v>
      </c>
      <c r="W140" s="14">
        <v>1.2375</v>
      </c>
      <c r="X140" s="7"/>
      <c r="Y140" s="7"/>
      <c r="Z140" s="7"/>
    </row>
    <row r="141" spans="1:26" ht="15.75" customHeight="1" x14ac:dyDescent="0.25">
      <c r="A141" s="8" t="s">
        <v>670</v>
      </c>
      <c r="B141" s="9" t="s">
        <v>671</v>
      </c>
      <c r="C141" s="9" t="s">
        <v>45</v>
      </c>
      <c r="D141" s="10">
        <v>60</v>
      </c>
      <c r="E141" s="9" t="s">
        <v>672</v>
      </c>
      <c r="F141" s="11">
        <f ca="1">((NOW()-Table2[[#This Row],[DOB]])/365)</f>
        <v>44.911332948059353</v>
      </c>
      <c r="G141" s="9" t="s">
        <v>673</v>
      </c>
      <c r="H141" s="9" t="s">
        <v>39</v>
      </c>
      <c r="I141" s="9" t="s">
        <v>29</v>
      </c>
      <c r="J141" s="9" t="s">
        <v>30</v>
      </c>
      <c r="K141" s="9" t="s">
        <v>31</v>
      </c>
      <c r="L141" s="12">
        <v>3</v>
      </c>
      <c r="M141" s="9" t="s">
        <v>674</v>
      </c>
      <c r="N141" s="10">
        <v>3081</v>
      </c>
      <c r="O141" s="9" t="s">
        <v>50</v>
      </c>
      <c r="P141" s="9" t="s">
        <v>34</v>
      </c>
      <c r="Q141" s="13">
        <v>8</v>
      </c>
      <c r="R141" s="4">
        <f t="shared" ca="1" si="0"/>
        <v>0.69</v>
      </c>
      <c r="S141" s="4">
        <f t="shared" ca="1" si="1"/>
        <v>0.86249999999999993</v>
      </c>
      <c r="T141" s="4">
        <f t="shared" ca="1" si="5"/>
        <v>0.86249999999999993</v>
      </c>
      <c r="U141" s="4">
        <f t="shared" ca="1" si="3"/>
        <v>0.73312499999999992</v>
      </c>
      <c r="V141" s="5">
        <f>RANK(W141,W1:W1001,0)</f>
        <v>133</v>
      </c>
      <c r="W141" s="14">
        <v>1.2375</v>
      </c>
      <c r="X141" s="7"/>
      <c r="Y141" s="7"/>
      <c r="Z141" s="7"/>
    </row>
    <row r="142" spans="1:26" ht="15.75" customHeight="1" x14ac:dyDescent="0.25">
      <c r="A142" s="8" t="s">
        <v>675</v>
      </c>
      <c r="B142" s="9" t="s">
        <v>676</v>
      </c>
      <c r="C142" s="9" t="s">
        <v>25</v>
      </c>
      <c r="D142" s="10">
        <v>92</v>
      </c>
      <c r="E142" s="9" t="s">
        <v>677</v>
      </c>
      <c r="F142" s="11">
        <f ca="1">((NOW()-Table2[[#This Row],[DOB]])/365)</f>
        <v>58.494894591894969</v>
      </c>
      <c r="G142" s="9" t="s">
        <v>415</v>
      </c>
      <c r="H142" s="9" t="s">
        <v>28</v>
      </c>
      <c r="I142" s="9" t="s">
        <v>48</v>
      </c>
      <c r="J142" s="9" t="s">
        <v>30</v>
      </c>
      <c r="K142" s="9" t="s">
        <v>31</v>
      </c>
      <c r="L142" s="12">
        <v>16</v>
      </c>
      <c r="M142" s="9" t="s">
        <v>678</v>
      </c>
      <c r="N142" s="10">
        <v>3765</v>
      </c>
      <c r="O142" s="9" t="s">
        <v>50</v>
      </c>
      <c r="P142" s="9" t="s">
        <v>34</v>
      </c>
      <c r="Q142" s="13">
        <v>9</v>
      </c>
      <c r="R142" s="4">
        <f t="shared" ca="1" si="0"/>
        <v>0.81</v>
      </c>
      <c r="S142" s="4">
        <f t="shared" ca="1" si="1"/>
        <v>1.0125000000000002</v>
      </c>
      <c r="T142" s="4">
        <f t="shared" ca="1" si="5"/>
        <v>1.2656250000000002</v>
      </c>
      <c r="U142" s="4">
        <f t="shared" ca="1" si="3"/>
        <v>1.2656250000000002</v>
      </c>
      <c r="V142" s="5">
        <f>RANK(W142,W1:W1001,0)</f>
        <v>133</v>
      </c>
      <c r="W142" s="14">
        <v>1.2375</v>
      </c>
      <c r="X142" s="7"/>
      <c r="Y142" s="7"/>
      <c r="Z142" s="7"/>
    </row>
    <row r="143" spans="1:26" ht="15.75" customHeight="1" x14ac:dyDescent="0.25">
      <c r="A143" s="8" t="s">
        <v>679</v>
      </c>
      <c r="B143" s="9" t="s">
        <v>680</v>
      </c>
      <c r="C143" s="9" t="s">
        <v>25</v>
      </c>
      <c r="D143" s="10">
        <v>14</v>
      </c>
      <c r="E143" s="9" t="s">
        <v>681</v>
      </c>
      <c r="F143" s="11">
        <f ca="1">((NOW()-Table2[[#This Row],[DOB]])/365)</f>
        <v>23.826401441210038</v>
      </c>
      <c r="G143" s="9" t="s">
        <v>682</v>
      </c>
      <c r="H143" s="9" t="s">
        <v>109</v>
      </c>
      <c r="I143" s="9" t="s">
        <v>48</v>
      </c>
      <c r="J143" s="9" t="s">
        <v>30</v>
      </c>
      <c r="K143" s="9" t="s">
        <v>31</v>
      </c>
      <c r="L143" s="12">
        <v>15</v>
      </c>
      <c r="M143" s="9" t="s">
        <v>683</v>
      </c>
      <c r="N143" s="10">
        <v>2176</v>
      </c>
      <c r="O143" s="9" t="s">
        <v>42</v>
      </c>
      <c r="P143" s="9" t="s">
        <v>34</v>
      </c>
      <c r="Q143" s="13">
        <v>9</v>
      </c>
      <c r="R143" s="4">
        <f t="shared" ca="1" si="0"/>
        <v>0.62</v>
      </c>
      <c r="S143" s="4">
        <f t="shared" ca="1" si="1"/>
        <v>0.77500000000000002</v>
      </c>
      <c r="T143" s="4">
        <f t="shared" ca="1" si="5"/>
        <v>0.96875</v>
      </c>
      <c r="U143" s="4">
        <f t="shared" ca="1" si="3"/>
        <v>0.96875</v>
      </c>
      <c r="V143" s="5">
        <f>RANK(W143,W1:W1001,0)</f>
        <v>142</v>
      </c>
      <c r="W143" s="14">
        <v>1.23515625</v>
      </c>
      <c r="X143" s="7"/>
      <c r="Y143" s="7"/>
      <c r="Z143" s="7"/>
    </row>
    <row r="144" spans="1:26" ht="15.75" customHeight="1" x14ac:dyDescent="0.25">
      <c r="A144" s="8" t="s">
        <v>684</v>
      </c>
      <c r="B144" s="9" t="s">
        <v>685</v>
      </c>
      <c r="C144" s="9" t="s">
        <v>25</v>
      </c>
      <c r="D144" s="10">
        <v>28</v>
      </c>
      <c r="E144" s="9" t="s">
        <v>686</v>
      </c>
      <c r="F144" s="11">
        <f ca="1">((NOW()-Table2[[#This Row],[DOB]])/365)</f>
        <v>75.867497331620996</v>
      </c>
      <c r="G144" s="9" t="s">
        <v>108</v>
      </c>
      <c r="H144" s="9" t="s">
        <v>77</v>
      </c>
      <c r="I144" s="9" t="s">
        <v>29</v>
      </c>
      <c r="J144" s="9" t="s">
        <v>30</v>
      </c>
      <c r="K144" s="9" t="s">
        <v>31</v>
      </c>
      <c r="L144" s="12">
        <v>20</v>
      </c>
      <c r="M144" s="9" t="s">
        <v>687</v>
      </c>
      <c r="N144" s="10">
        <v>4217</v>
      </c>
      <c r="O144" s="9" t="s">
        <v>33</v>
      </c>
      <c r="P144" s="9" t="s">
        <v>34</v>
      </c>
      <c r="Q144" s="13">
        <v>8</v>
      </c>
      <c r="R144" s="4">
        <f t="shared" ca="1" si="0"/>
        <v>0.89</v>
      </c>
      <c r="S144" s="4">
        <f t="shared" ca="1" si="1"/>
        <v>1.1125</v>
      </c>
      <c r="T144" s="4">
        <f t="shared" ca="1" si="5"/>
        <v>1.1125</v>
      </c>
      <c r="U144" s="4">
        <f t="shared" ca="1" si="3"/>
        <v>0.94562500000000005</v>
      </c>
      <c r="V144" s="5">
        <f>RANK(W144,W1:W1001,0)</f>
        <v>142</v>
      </c>
      <c r="W144" s="14">
        <v>1.23515625</v>
      </c>
      <c r="X144" s="7"/>
      <c r="Y144" s="7"/>
      <c r="Z144" s="7"/>
    </row>
    <row r="145" spans="1:26" ht="15.75" customHeight="1" x14ac:dyDescent="0.25">
      <c r="A145" s="8" t="s">
        <v>688</v>
      </c>
      <c r="B145" s="9" t="s">
        <v>689</v>
      </c>
      <c r="C145" s="9" t="s">
        <v>25</v>
      </c>
      <c r="D145" s="10">
        <v>6</v>
      </c>
      <c r="E145" s="9" t="s">
        <v>690</v>
      </c>
      <c r="F145" s="11">
        <f ca="1">((NOW()-Table2[[#This Row],[DOB]])/365)</f>
        <v>49.040100071347027</v>
      </c>
      <c r="G145" s="9" t="s">
        <v>46</v>
      </c>
      <c r="H145" s="9" t="s">
        <v>47</v>
      </c>
      <c r="I145" s="9" t="s">
        <v>66</v>
      </c>
      <c r="J145" s="9" t="s">
        <v>30</v>
      </c>
      <c r="K145" s="9" t="s">
        <v>31</v>
      </c>
      <c r="L145" s="12">
        <v>17</v>
      </c>
      <c r="M145" s="9" t="s">
        <v>691</v>
      </c>
      <c r="N145" s="10">
        <v>2138</v>
      </c>
      <c r="O145" s="9" t="s">
        <v>42</v>
      </c>
      <c r="P145" s="9" t="s">
        <v>34</v>
      </c>
      <c r="Q145" s="13">
        <v>9</v>
      </c>
      <c r="R145" s="4">
        <f t="shared" ca="1" si="0"/>
        <v>0.46</v>
      </c>
      <c r="S145" s="4">
        <f t="shared" ca="1" si="1"/>
        <v>0.57500000000000007</v>
      </c>
      <c r="T145" s="4">
        <f t="shared" ca="1" si="5"/>
        <v>0.71875000000000011</v>
      </c>
      <c r="U145" s="4">
        <f t="shared" ca="1" si="3"/>
        <v>0.71875000000000011</v>
      </c>
      <c r="V145" s="5">
        <f>RANK(W145,W1:W1001,0)</f>
        <v>144</v>
      </c>
      <c r="W145" s="14">
        <v>1.234375</v>
      </c>
      <c r="X145" s="7"/>
      <c r="Y145" s="7"/>
      <c r="Z145" s="7"/>
    </row>
    <row r="146" spans="1:26" ht="15.75" customHeight="1" x14ac:dyDescent="0.25">
      <c r="A146" s="8" t="s">
        <v>692</v>
      </c>
      <c r="B146" s="9" t="s">
        <v>693</v>
      </c>
      <c r="C146" s="9" t="s">
        <v>45</v>
      </c>
      <c r="D146" s="10">
        <v>4</v>
      </c>
      <c r="E146" s="9" t="s">
        <v>694</v>
      </c>
      <c r="F146" s="11">
        <f ca="1">((NOW()-Table2[[#This Row],[DOB]])/365)</f>
        <v>43.420921989155246</v>
      </c>
      <c r="G146" s="9" t="s">
        <v>695</v>
      </c>
      <c r="H146" s="9" t="s">
        <v>28</v>
      </c>
      <c r="I146" s="9" t="s">
        <v>29</v>
      </c>
      <c r="J146" s="9" t="s">
        <v>30</v>
      </c>
      <c r="K146" s="9" t="s">
        <v>40</v>
      </c>
      <c r="L146" s="12">
        <v>6</v>
      </c>
      <c r="M146" s="9" t="s">
        <v>696</v>
      </c>
      <c r="N146" s="10">
        <v>4207</v>
      </c>
      <c r="O146" s="9" t="s">
        <v>33</v>
      </c>
      <c r="P146" s="9" t="s">
        <v>34</v>
      </c>
      <c r="Q146" s="13">
        <v>1</v>
      </c>
      <c r="R146" s="4">
        <f t="shared" ca="1" si="0"/>
        <v>0.66</v>
      </c>
      <c r="S146" s="4">
        <f t="shared" ca="1" si="1"/>
        <v>0.66</v>
      </c>
      <c r="T146" s="4">
        <f t="shared" ca="1" si="5"/>
        <v>0.66</v>
      </c>
      <c r="U146" s="4">
        <f t="shared" ca="1" si="3"/>
        <v>0.56100000000000005</v>
      </c>
      <c r="V146" s="5">
        <f>RANK(W146,W1:W1001,0)</f>
        <v>144</v>
      </c>
      <c r="W146" s="14">
        <v>1.234375</v>
      </c>
      <c r="X146" s="7"/>
      <c r="Y146" s="7"/>
      <c r="Z146" s="7"/>
    </row>
    <row r="147" spans="1:26" ht="15.75" customHeight="1" x14ac:dyDescent="0.25">
      <c r="A147" s="8" t="s">
        <v>697</v>
      </c>
      <c r="B147" s="9" t="s">
        <v>698</v>
      </c>
      <c r="C147" s="9" t="s">
        <v>45</v>
      </c>
      <c r="D147" s="10">
        <v>40</v>
      </c>
      <c r="E147" s="9" t="s">
        <v>699</v>
      </c>
      <c r="F147" s="11">
        <f ca="1">((NOW()-Table2[[#This Row],[DOB]])/365)</f>
        <v>74.199004180936072</v>
      </c>
      <c r="G147" s="9" t="s">
        <v>700</v>
      </c>
      <c r="H147" s="9" t="s">
        <v>47</v>
      </c>
      <c r="I147" s="9" t="s">
        <v>29</v>
      </c>
      <c r="J147" s="9" t="s">
        <v>30</v>
      </c>
      <c r="K147" s="9" t="s">
        <v>40</v>
      </c>
      <c r="L147" s="12">
        <v>15</v>
      </c>
      <c r="M147" s="9" t="s">
        <v>701</v>
      </c>
      <c r="N147" s="10">
        <v>2164</v>
      </c>
      <c r="O147" s="9" t="s">
        <v>42</v>
      </c>
      <c r="P147" s="9" t="s">
        <v>34</v>
      </c>
      <c r="Q147" s="13">
        <v>9</v>
      </c>
      <c r="R147" s="4">
        <f t="shared" ca="1" si="0"/>
        <v>0.47</v>
      </c>
      <c r="S147" s="4">
        <f t="shared" ca="1" si="1"/>
        <v>0.47</v>
      </c>
      <c r="T147" s="4">
        <f t="shared" ca="1" si="5"/>
        <v>0.58749999999999991</v>
      </c>
      <c r="U147" s="4">
        <f t="shared" ca="1" si="3"/>
        <v>0.4993749999999999</v>
      </c>
      <c r="V147" s="5">
        <f>RANK(W147,W1:W1001,0)</f>
        <v>146</v>
      </c>
      <c r="W147" s="14">
        <v>1.2250000000000001</v>
      </c>
      <c r="X147" s="7"/>
      <c r="Y147" s="7"/>
      <c r="Z147" s="7"/>
    </row>
    <row r="148" spans="1:26" ht="15.75" customHeight="1" x14ac:dyDescent="0.25">
      <c r="A148" s="8" t="s">
        <v>702</v>
      </c>
      <c r="B148" s="9" t="s">
        <v>703</v>
      </c>
      <c r="C148" s="9" t="s">
        <v>45</v>
      </c>
      <c r="D148" s="10">
        <v>82</v>
      </c>
      <c r="E148" s="9" t="s">
        <v>704</v>
      </c>
      <c r="F148" s="11">
        <f ca="1">((NOW()-Table2[[#This Row],[DOB]])/365)</f>
        <v>59.497634317922369</v>
      </c>
      <c r="G148" s="9" t="s">
        <v>705</v>
      </c>
      <c r="H148" s="9" t="s">
        <v>28</v>
      </c>
      <c r="I148" s="9" t="s">
        <v>29</v>
      </c>
      <c r="J148" s="9" t="s">
        <v>30</v>
      </c>
      <c r="K148" s="9" t="s">
        <v>40</v>
      </c>
      <c r="L148" s="12">
        <v>17</v>
      </c>
      <c r="M148" s="9" t="s">
        <v>706</v>
      </c>
      <c r="N148" s="10">
        <v>2218</v>
      </c>
      <c r="O148" s="9" t="s">
        <v>42</v>
      </c>
      <c r="P148" s="9" t="s">
        <v>34</v>
      </c>
      <c r="Q148" s="13">
        <v>8</v>
      </c>
      <c r="R148" s="4">
        <f t="shared" ca="1" si="0"/>
        <v>1.02</v>
      </c>
      <c r="S148" s="4">
        <f t="shared" ca="1" si="1"/>
        <v>1.02</v>
      </c>
      <c r="T148" s="4">
        <f t="shared" ca="1" si="5"/>
        <v>1.2749999999999999</v>
      </c>
      <c r="U148" s="4">
        <f t="shared" ca="1" si="3"/>
        <v>1.08375</v>
      </c>
      <c r="V148" s="5">
        <f>RANK(W148,W1:W1001,0)</f>
        <v>146</v>
      </c>
      <c r="W148" s="14">
        <v>1.2250000000000001</v>
      </c>
      <c r="X148" s="7"/>
      <c r="Y148" s="7"/>
      <c r="Z148" s="7"/>
    </row>
    <row r="149" spans="1:26" ht="15.75" customHeight="1" x14ac:dyDescent="0.25">
      <c r="A149" s="8" t="s">
        <v>707</v>
      </c>
      <c r="B149" s="9" t="s">
        <v>708</v>
      </c>
      <c r="C149" s="9" t="s">
        <v>25</v>
      </c>
      <c r="D149" s="10">
        <v>38</v>
      </c>
      <c r="E149" s="9" t="s">
        <v>709</v>
      </c>
      <c r="F149" s="11">
        <f ca="1">((NOW()-Table2[[#This Row],[DOB]])/365)</f>
        <v>55.278456235730587</v>
      </c>
      <c r="G149" s="9" t="s">
        <v>108</v>
      </c>
      <c r="H149" s="9" t="s">
        <v>77</v>
      </c>
      <c r="I149" s="9" t="s">
        <v>29</v>
      </c>
      <c r="J149" s="9" t="s">
        <v>30</v>
      </c>
      <c r="K149" s="9" t="s">
        <v>40</v>
      </c>
      <c r="L149" s="12">
        <v>16</v>
      </c>
      <c r="M149" s="9" t="s">
        <v>710</v>
      </c>
      <c r="N149" s="10">
        <v>2153</v>
      </c>
      <c r="O149" s="9" t="s">
        <v>42</v>
      </c>
      <c r="P149" s="9" t="s">
        <v>34</v>
      </c>
      <c r="Q149" s="13">
        <v>10</v>
      </c>
      <c r="R149" s="4">
        <f t="shared" ca="1" si="0"/>
        <v>0.45</v>
      </c>
      <c r="S149" s="4">
        <f t="shared" ca="1" si="1"/>
        <v>0.45</v>
      </c>
      <c r="T149" s="4">
        <f t="shared" ca="1" si="5"/>
        <v>0.5625</v>
      </c>
      <c r="U149" s="4">
        <f t="shared" ca="1" si="3"/>
        <v>0.47812499999999997</v>
      </c>
      <c r="V149" s="5">
        <f>RANK(W149,W1:W1001,0)</f>
        <v>146</v>
      </c>
      <c r="W149" s="14">
        <v>1.2250000000000001</v>
      </c>
      <c r="X149" s="7"/>
      <c r="Y149" s="7"/>
      <c r="Z149" s="7"/>
    </row>
    <row r="150" spans="1:26" ht="15.75" customHeight="1" x14ac:dyDescent="0.25">
      <c r="A150" s="8" t="s">
        <v>711</v>
      </c>
      <c r="B150" s="9" t="s">
        <v>712</v>
      </c>
      <c r="C150" s="9" t="s">
        <v>45</v>
      </c>
      <c r="D150" s="10">
        <v>58</v>
      </c>
      <c r="E150" s="9" t="s">
        <v>713</v>
      </c>
      <c r="F150" s="11">
        <f ca="1">((NOW()-Table2[[#This Row],[DOB]])/365)</f>
        <v>55.645579523401821</v>
      </c>
      <c r="G150" s="9" t="s">
        <v>471</v>
      </c>
      <c r="H150" s="9" t="s">
        <v>109</v>
      </c>
      <c r="I150" s="9" t="s">
        <v>66</v>
      </c>
      <c r="J150" s="9" t="s">
        <v>30</v>
      </c>
      <c r="K150" s="9" t="s">
        <v>40</v>
      </c>
      <c r="L150" s="12">
        <v>19</v>
      </c>
      <c r="M150" s="9" t="s">
        <v>714</v>
      </c>
      <c r="N150" s="10">
        <v>3977</v>
      </c>
      <c r="O150" s="9" t="s">
        <v>50</v>
      </c>
      <c r="P150" s="9" t="s">
        <v>34</v>
      </c>
      <c r="Q150" s="13">
        <v>6</v>
      </c>
      <c r="R150" s="4">
        <f t="shared" ca="1" si="0"/>
        <v>0.66</v>
      </c>
      <c r="S150" s="4">
        <f t="shared" ca="1" si="1"/>
        <v>0.66</v>
      </c>
      <c r="T150" s="4">
        <f t="shared" ca="1" si="5"/>
        <v>0.66</v>
      </c>
      <c r="U150" s="4">
        <f t="shared" ca="1" si="3"/>
        <v>0.66</v>
      </c>
      <c r="V150" s="5">
        <f>RANK(W150,W1:W1001,0)</f>
        <v>146</v>
      </c>
      <c r="W150" s="14">
        <v>1.2250000000000001</v>
      </c>
      <c r="X150" s="7"/>
      <c r="Y150" s="7"/>
      <c r="Z150" s="7"/>
    </row>
    <row r="151" spans="1:26" ht="15.75" hidden="1" customHeight="1" x14ac:dyDescent="0.25">
      <c r="A151" s="8" t="s">
        <v>715</v>
      </c>
      <c r="B151" s="9" t="s">
        <v>716</v>
      </c>
      <c r="C151" s="9" t="s">
        <v>45</v>
      </c>
      <c r="D151" s="10">
        <v>39</v>
      </c>
      <c r="E151" s="9" t="s">
        <v>717</v>
      </c>
      <c r="F151" s="9">
        <f ca="1">((NOW()-Table2[[#This Row],[DOB]])/365)</f>
        <v>53.78530555079908</v>
      </c>
      <c r="G151" s="10"/>
      <c r="H151" s="9" t="s">
        <v>39</v>
      </c>
      <c r="I151" s="9" t="s">
        <v>29</v>
      </c>
      <c r="J151" s="9" t="s">
        <v>30</v>
      </c>
      <c r="K151" s="9" t="s">
        <v>40</v>
      </c>
      <c r="L151" s="12">
        <v>17</v>
      </c>
      <c r="M151" s="9" t="s">
        <v>718</v>
      </c>
      <c r="N151" s="10">
        <v>2540</v>
      </c>
      <c r="O151" s="9" t="s">
        <v>42</v>
      </c>
      <c r="P151" s="9" t="s">
        <v>34</v>
      </c>
      <c r="Q151" s="10">
        <v>8</v>
      </c>
      <c r="R151" s="5">
        <f t="shared" ca="1" si="0"/>
        <v>0.76</v>
      </c>
      <c r="S151" s="5">
        <f t="shared" ca="1" si="1"/>
        <v>0.76</v>
      </c>
      <c r="T151" s="5">
        <f t="shared" ca="1" si="5"/>
        <v>0.76</v>
      </c>
      <c r="U151" s="5">
        <f t="shared" ca="1" si="3"/>
        <v>0.64600000000000002</v>
      </c>
      <c r="V151" s="5">
        <f>RANK(W151,W1:W1001,0)</f>
        <v>146</v>
      </c>
      <c r="W151" s="16">
        <v>1.2250000000000001</v>
      </c>
      <c r="X151" s="7"/>
      <c r="Y151" s="7"/>
      <c r="Z151" s="7"/>
    </row>
    <row r="152" spans="1:26" ht="15.75" customHeight="1" x14ac:dyDescent="0.25">
      <c r="A152" s="8" t="s">
        <v>719</v>
      </c>
      <c r="B152" s="9" t="s">
        <v>720</v>
      </c>
      <c r="C152" s="9" t="s">
        <v>45</v>
      </c>
      <c r="D152" s="10">
        <v>60</v>
      </c>
      <c r="E152" s="9" t="s">
        <v>721</v>
      </c>
      <c r="F152" s="11">
        <f ca="1">((NOW()-Table2[[#This Row],[DOB]])/365)</f>
        <v>57.070237057648391</v>
      </c>
      <c r="G152" s="9" t="s">
        <v>722</v>
      </c>
      <c r="H152" s="9" t="s">
        <v>109</v>
      </c>
      <c r="I152" s="9" t="s">
        <v>48</v>
      </c>
      <c r="J152" s="9" t="s">
        <v>30</v>
      </c>
      <c r="K152" s="9" t="s">
        <v>31</v>
      </c>
      <c r="L152" s="12">
        <v>4</v>
      </c>
      <c r="M152" s="9" t="s">
        <v>723</v>
      </c>
      <c r="N152" s="10">
        <v>4570</v>
      </c>
      <c r="O152" s="9" t="s">
        <v>33</v>
      </c>
      <c r="P152" s="9" t="s">
        <v>34</v>
      </c>
      <c r="Q152" s="13">
        <v>3</v>
      </c>
      <c r="R152" s="4">
        <f t="shared" ca="1" si="0"/>
        <v>0.9</v>
      </c>
      <c r="S152" s="4">
        <f t="shared" ca="1" si="1"/>
        <v>1.125</v>
      </c>
      <c r="T152" s="4">
        <f t="shared" ca="1" si="5"/>
        <v>1.125</v>
      </c>
      <c r="U152" s="4">
        <f t="shared" ca="1" si="3"/>
        <v>1.125</v>
      </c>
      <c r="V152" s="5">
        <f>RANK(W152,W1:W1001,0)</f>
        <v>146</v>
      </c>
      <c r="W152" s="14">
        <v>1.2250000000000001</v>
      </c>
      <c r="X152" s="7"/>
      <c r="Y152" s="7"/>
      <c r="Z152" s="7"/>
    </row>
    <row r="153" spans="1:26" ht="15.75" customHeight="1" x14ac:dyDescent="0.25">
      <c r="A153" s="8" t="s">
        <v>724</v>
      </c>
      <c r="B153" s="9" t="s">
        <v>725</v>
      </c>
      <c r="C153" s="9" t="s">
        <v>45</v>
      </c>
      <c r="D153" s="10">
        <v>30</v>
      </c>
      <c r="E153" s="9" t="s">
        <v>726</v>
      </c>
      <c r="F153" s="11">
        <f ca="1">((NOW()-Table2[[#This Row],[DOB]])/365)</f>
        <v>63.051058975456613</v>
      </c>
      <c r="G153" s="9" t="s">
        <v>727</v>
      </c>
      <c r="H153" s="9" t="s">
        <v>28</v>
      </c>
      <c r="I153" s="9" t="s">
        <v>48</v>
      </c>
      <c r="J153" s="9" t="s">
        <v>30</v>
      </c>
      <c r="K153" s="9" t="s">
        <v>31</v>
      </c>
      <c r="L153" s="12">
        <v>14</v>
      </c>
      <c r="M153" s="9" t="s">
        <v>728</v>
      </c>
      <c r="N153" s="10">
        <v>2324</v>
      </c>
      <c r="O153" s="9" t="s">
        <v>42</v>
      </c>
      <c r="P153" s="9" t="s">
        <v>34</v>
      </c>
      <c r="Q153" s="13">
        <v>8</v>
      </c>
      <c r="R153" s="4">
        <f t="shared" ca="1" si="0"/>
        <v>0.63</v>
      </c>
      <c r="S153" s="4">
        <f t="shared" ca="1" si="1"/>
        <v>0.78749999999999998</v>
      </c>
      <c r="T153" s="4">
        <f t="shared" ca="1" si="5"/>
        <v>0.78749999999999998</v>
      </c>
      <c r="U153" s="4">
        <f t="shared" ca="1" si="3"/>
        <v>0.78749999999999998</v>
      </c>
      <c r="V153" s="5">
        <f>RANK(W153,W1:W1001,0)</f>
        <v>152</v>
      </c>
      <c r="W153" s="14">
        <v>1.221875</v>
      </c>
      <c r="X153" s="7"/>
      <c r="Y153" s="7"/>
      <c r="Z153" s="7"/>
    </row>
    <row r="154" spans="1:26" ht="15.75" customHeight="1" x14ac:dyDescent="0.25">
      <c r="A154" s="8" t="s">
        <v>729</v>
      </c>
      <c r="B154" s="9" t="s">
        <v>730</v>
      </c>
      <c r="C154" s="9" t="s">
        <v>25</v>
      </c>
      <c r="D154" s="10">
        <v>61</v>
      </c>
      <c r="E154" s="9" t="s">
        <v>731</v>
      </c>
      <c r="F154" s="11">
        <f ca="1">((NOW()-Table2[[#This Row],[DOB]])/365)</f>
        <v>55.919552126141546</v>
      </c>
      <c r="G154" s="9" t="s">
        <v>519</v>
      </c>
      <c r="H154" s="9" t="s">
        <v>47</v>
      </c>
      <c r="I154" s="9" t="s">
        <v>29</v>
      </c>
      <c r="J154" s="9" t="s">
        <v>30</v>
      </c>
      <c r="K154" s="9" t="s">
        <v>31</v>
      </c>
      <c r="L154" s="12">
        <v>18</v>
      </c>
      <c r="M154" s="9" t="s">
        <v>732</v>
      </c>
      <c r="N154" s="10">
        <v>2016</v>
      </c>
      <c r="O154" s="9" t="s">
        <v>42</v>
      </c>
      <c r="P154" s="9" t="s">
        <v>34</v>
      </c>
      <c r="Q154" s="13">
        <v>11</v>
      </c>
      <c r="R154" s="4">
        <f t="shared" ca="1" si="0"/>
        <v>1.0900000000000001</v>
      </c>
      <c r="S154" s="4">
        <f t="shared" ca="1" si="1"/>
        <v>1.3625</v>
      </c>
      <c r="T154" s="4">
        <f t="shared" ca="1" si="5"/>
        <v>1.703125</v>
      </c>
      <c r="U154" s="4">
        <f t="shared" ca="1" si="3"/>
        <v>1.4476562499999999</v>
      </c>
      <c r="V154" s="5">
        <f>RANK(W154,W1:W1001,0)</f>
        <v>153</v>
      </c>
      <c r="W154" s="14">
        <v>1.21875</v>
      </c>
      <c r="X154" s="7"/>
      <c r="Y154" s="7"/>
      <c r="Z154" s="7"/>
    </row>
    <row r="155" spans="1:26" ht="15.75" customHeight="1" x14ac:dyDescent="0.25">
      <c r="A155" s="8" t="s">
        <v>733</v>
      </c>
      <c r="B155" s="9" t="s">
        <v>734</v>
      </c>
      <c r="C155" s="9" t="s">
        <v>25</v>
      </c>
      <c r="D155" s="10">
        <v>54</v>
      </c>
      <c r="E155" s="9" t="s">
        <v>735</v>
      </c>
      <c r="F155" s="11">
        <f ca="1">((NOW()-Table2[[#This Row],[DOB]])/365)</f>
        <v>63.418182263127846</v>
      </c>
      <c r="G155" s="9" t="s">
        <v>736</v>
      </c>
      <c r="H155" s="9" t="s">
        <v>109</v>
      </c>
      <c r="I155" s="9" t="s">
        <v>29</v>
      </c>
      <c r="J155" s="9" t="s">
        <v>30</v>
      </c>
      <c r="K155" s="9" t="s">
        <v>40</v>
      </c>
      <c r="L155" s="12">
        <v>11</v>
      </c>
      <c r="M155" s="9" t="s">
        <v>737</v>
      </c>
      <c r="N155" s="10">
        <v>3201</v>
      </c>
      <c r="O155" s="9" t="s">
        <v>50</v>
      </c>
      <c r="P155" s="9" t="s">
        <v>34</v>
      </c>
      <c r="Q155" s="13">
        <v>5</v>
      </c>
      <c r="R155" s="4">
        <f t="shared" ca="1" si="0"/>
        <v>1.04</v>
      </c>
      <c r="S155" s="4">
        <f t="shared" ca="1" si="1"/>
        <v>1.04</v>
      </c>
      <c r="T155" s="4">
        <f t="shared" ca="1" si="5"/>
        <v>1.04</v>
      </c>
      <c r="U155" s="4">
        <f t="shared" ca="1" si="3"/>
        <v>0.88400000000000001</v>
      </c>
      <c r="V155" s="5">
        <f>RANK(W155,W1:W1001,0)</f>
        <v>154</v>
      </c>
      <c r="W155" s="14">
        <v>1.203125</v>
      </c>
      <c r="X155" s="7"/>
      <c r="Y155" s="7"/>
      <c r="Z155" s="7"/>
    </row>
    <row r="156" spans="1:26" ht="15.75" customHeight="1" x14ac:dyDescent="0.25">
      <c r="A156" s="8" t="s">
        <v>738</v>
      </c>
      <c r="B156" s="9" t="s">
        <v>739</v>
      </c>
      <c r="C156" s="9" t="s">
        <v>25</v>
      </c>
      <c r="D156" s="10">
        <v>6</v>
      </c>
      <c r="E156" s="9" t="s">
        <v>740</v>
      </c>
      <c r="F156" s="11">
        <f ca="1">((NOW()-Table2[[#This Row],[DOB]])/365)</f>
        <v>68.363387742579903</v>
      </c>
      <c r="G156" s="9" t="s">
        <v>71</v>
      </c>
      <c r="H156" s="9" t="s">
        <v>47</v>
      </c>
      <c r="I156" s="9" t="s">
        <v>29</v>
      </c>
      <c r="J156" s="9" t="s">
        <v>30</v>
      </c>
      <c r="K156" s="9" t="s">
        <v>40</v>
      </c>
      <c r="L156" s="12">
        <v>9</v>
      </c>
      <c r="M156" s="9" t="s">
        <v>741</v>
      </c>
      <c r="N156" s="10">
        <v>4350</v>
      </c>
      <c r="O156" s="9" t="s">
        <v>33</v>
      </c>
      <c r="P156" s="9" t="s">
        <v>34</v>
      </c>
      <c r="Q156" s="13">
        <v>5</v>
      </c>
      <c r="R156" s="4">
        <f t="shared" ca="1" si="0"/>
        <v>0.72</v>
      </c>
      <c r="S156" s="4">
        <f t="shared" ca="1" si="1"/>
        <v>0.72</v>
      </c>
      <c r="T156" s="4">
        <f t="shared" ca="1" si="5"/>
        <v>0.72</v>
      </c>
      <c r="U156" s="4">
        <f t="shared" ca="1" si="3"/>
        <v>0.61199999999999999</v>
      </c>
      <c r="V156" s="5">
        <f>RANK(W156,W1:W1001,0)</f>
        <v>155</v>
      </c>
      <c r="W156" s="14">
        <v>1.2</v>
      </c>
      <c r="X156" s="7"/>
      <c r="Y156" s="7"/>
      <c r="Z156" s="7"/>
    </row>
    <row r="157" spans="1:26" ht="15.75" customHeight="1" x14ac:dyDescent="0.25">
      <c r="A157" s="8" t="s">
        <v>742</v>
      </c>
      <c r="B157" s="10"/>
      <c r="C157" s="9" t="s">
        <v>45</v>
      </c>
      <c r="D157" s="10">
        <v>74</v>
      </c>
      <c r="E157" s="9" t="s">
        <v>743</v>
      </c>
      <c r="F157" s="11">
        <f ca="1">((NOW()-Table2[[#This Row],[DOB]])/365)</f>
        <v>61.725031578196344</v>
      </c>
      <c r="G157" s="9" t="s">
        <v>76</v>
      </c>
      <c r="H157" s="9" t="s">
        <v>39</v>
      </c>
      <c r="I157" s="9" t="s">
        <v>29</v>
      </c>
      <c r="J157" s="9" t="s">
        <v>30</v>
      </c>
      <c r="K157" s="9" t="s">
        <v>31</v>
      </c>
      <c r="L157" s="12">
        <v>19</v>
      </c>
      <c r="M157" s="9" t="s">
        <v>744</v>
      </c>
      <c r="N157" s="10">
        <v>2170</v>
      </c>
      <c r="O157" s="9" t="s">
        <v>42</v>
      </c>
      <c r="P157" s="9" t="s">
        <v>34</v>
      </c>
      <c r="Q157" s="13">
        <v>9</v>
      </c>
      <c r="R157" s="4">
        <f t="shared" ca="1" si="0"/>
        <v>0.99</v>
      </c>
      <c r="S157" s="4">
        <f t="shared" ca="1" si="1"/>
        <v>1.2375</v>
      </c>
      <c r="T157" s="4">
        <f t="shared" ca="1" si="5"/>
        <v>1.546875</v>
      </c>
      <c r="U157" s="4">
        <f t="shared" ca="1" si="3"/>
        <v>1.3148437499999999</v>
      </c>
      <c r="V157" s="5">
        <f>RANK(W157,W1:W1001,0)</f>
        <v>155</v>
      </c>
      <c r="W157" s="14">
        <v>1.2</v>
      </c>
      <c r="X157" s="7"/>
      <c r="Y157" s="7"/>
      <c r="Z157" s="7"/>
    </row>
    <row r="158" spans="1:26" ht="15.75" customHeight="1" x14ac:dyDescent="0.25">
      <c r="A158" s="8" t="s">
        <v>745</v>
      </c>
      <c r="B158" s="9" t="s">
        <v>746</v>
      </c>
      <c r="C158" s="9" t="s">
        <v>45</v>
      </c>
      <c r="D158" s="10">
        <v>89</v>
      </c>
      <c r="E158" s="15">
        <v>28057</v>
      </c>
      <c r="F158" s="11">
        <f ca="1">((NOW()-Table2[[#This Row],[DOB]])/365)</f>
        <v>48.212702811073051</v>
      </c>
      <c r="G158" s="9" t="s">
        <v>747</v>
      </c>
      <c r="H158" s="9" t="s">
        <v>47</v>
      </c>
      <c r="I158" s="9" t="s">
        <v>29</v>
      </c>
      <c r="J158" s="9" t="s">
        <v>30</v>
      </c>
      <c r="K158" s="9" t="s">
        <v>40</v>
      </c>
      <c r="L158" s="12">
        <v>21</v>
      </c>
      <c r="M158" s="9" t="s">
        <v>748</v>
      </c>
      <c r="N158" s="10">
        <v>4212</v>
      </c>
      <c r="O158" s="9" t="s">
        <v>33</v>
      </c>
      <c r="P158" s="9" t="s">
        <v>34</v>
      </c>
      <c r="Q158" s="13">
        <v>9</v>
      </c>
      <c r="R158" s="4">
        <f t="shared" ca="1" si="0"/>
        <v>0.6</v>
      </c>
      <c r="S158" s="4">
        <f t="shared" ca="1" si="1"/>
        <v>0.6</v>
      </c>
      <c r="T158" s="4">
        <f t="shared" ca="1" si="5"/>
        <v>0.75</v>
      </c>
      <c r="U158" s="4">
        <f t="shared" ca="1" si="3"/>
        <v>0.63749999999999996</v>
      </c>
      <c r="V158" s="5">
        <f>RANK(W158,W1:W1001,0)</f>
        <v>157</v>
      </c>
      <c r="W158" s="14">
        <v>1.1953125</v>
      </c>
      <c r="X158" s="7"/>
      <c r="Y158" s="7"/>
      <c r="Z158" s="7"/>
    </row>
    <row r="159" spans="1:26" ht="15.75" customHeight="1" x14ac:dyDescent="0.25">
      <c r="A159" s="8" t="s">
        <v>749</v>
      </c>
      <c r="B159" s="9" t="s">
        <v>750</v>
      </c>
      <c r="C159" s="9" t="s">
        <v>45</v>
      </c>
      <c r="D159" s="10">
        <v>16</v>
      </c>
      <c r="E159" s="9" t="s">
        <v>751</v>
      </c>
      <c r="F159" s="11">
        <f ca="1">((NOW()-Table2[[#This Row],[DOB]])/365)</f>
        <v>67.642839797374421</v>
      </c>
      <c r="G159" s="9" t="s">
        <v>752</v>
      </c>
      <c r="H159" s="9" t="s">
        <v>109</v>
      </c>
      <c r="I159" s="9" t="s">
        <v>29</v>
      </c>
      <c r="J159" s="9" t="s">
        <v>30</v>
      </c>
      <c r="K159" s="9" t="s">
        <v>40</v>
      </c>
      <c r="L159" s="12">
        <v>7</v>
      </c>
      <c r="M159" s="9" t="s">
        <v>753</v>
      </c>
      <c r="N159" s="10">
        <v>2763</v>
      </c>
      <c r="O159" s="9" t="s">
        <v>42</v>
      </c>
      <c r="P159" s="9" t="s">
        <v>34</v>
      </c>
      <c r="Q159" s="13">
        <v>9</v>
      </c>
      <c r="R159" s="4">
        <f t="shared" ca="1" si="0"/>
        <v>0.73</v>
      </c>
      <c r="S159" s="4">
        <f t="shared" ca="1" si="1"/>
        <v>0.73</v>
      </c>
      <c r="T159" s="4">
        <f t="shared" ca="1" si="5"/>
        <v>0.91249999999999998</v>
      </c>
      <c r="U159" s="4">
        <f t="shared" ca="1" si="3"/>
        <v>0.77562500000000001</v>
      </c>
      <c r="V159" s="5">
        <f>RANK(W159,W1:W1001,0)</f>
        <v>158</v>
      </c>
      <c r="W159" s="14">
        <v>1.1875</v>
      </c>
      <c r="X159" s="7"/>
      <c r="Y159" s="7"/>
      <c r="Z159" s="7"/>
    </row>
    <row r="160" spans="1:26" ht="15.75" customHeight="1" x14ac:dyDescent="0.25">
      <c r="A160" s="8" t="s">
        <v>754</v>
      </c>
      <c r="B160" s="9" t="s">
        <v>755</v>
      </c>
      <c r="C160" s="9" t="s">
        <v>45</v>
      </c>
      <c r="D160" s="10">
        <v>4</v>
      </c>
      <c r="E160" s="9" t="s">
        <v>756</v>
      </c>
      <c r="F160" s="11">
        <f ca="1">((NOW()-Table2[[#This Row],[DOB]])/365)</f>
        <v>46.985305550799083</v>
      </c>
      <c r="G160" s="9" t="s">
        <v>209</v>
      </c>
      <c r="H160" s="9" t="s">
        <v>151</v>
      </c>
      <c r="I160" s="9" t="s">
        <v>29</v>
      </c>
      <c r="J160" s="9" t="s">
        <v>30</v>
      </c>
      <c r="K160" s="9" t="s">
        <v>31</v>
      </c>
      <c r="L160" s="12">
        <v>6</v>
      </c>
      <c r="M160" s="9" t="s">
        <v>757</v>
      </c>
      <c r="N160" s="10">
        <v>3934</v>
      </c>
      <c r="O160" s="9" t="s">
        <v>50</v>
      </c>
      <c r="P160" s="9" t="s">
        <v>34</v>
      </c>
      <c r="Q160" s="13">
        <v>9</v>
      </c>
      <c r="R160" s="4">
        <f t="shared" ca="1" si="0"/>
        <v>0.88</v>
      </c>
      <c r="S160" s="4">
        <f t="shared" ca="1" si="1"/>
        <v>1.1000000000000001</v>
      </c>
      <c r="T160" s="4">
        <f t="shared" ca="1" si="5"/>
        <v>1.375</v>
      </c>
      <c r="U160" s="4">
        <f t="shared" ca="1" si="3"/>
        <v>1.16875</v>
      </c>
      <c r="V160" s="5">
        <f>RANK(W160,W1:W1001,0)</f>
        <v>158</v>
      </c>
      <c r="W160" s="14">
        <v>1.1875</v>
      </c>
      <c r="X160" s="7"/>
      <c r="Y160" s="7"/>
      <c r="Z160" s="7"/>
    </row>
    <row r="161" spans="1:26" ht="15.75" customHeight="1" x14ac:dyDescent="0.25">
      <c r="A161" s="8" t="s">
        <v>758</v>
      </c>
      <c r="B161" s="9" t="s">
        <v>759</v>
      </c>
      <c r="C161" s="9" t="s">
        <v>25</v>
      </c>
      <c r="D161" s="10">
        <v>27</v>
      </c>
      <c r="E161" s="9" t="s">
        <v>760</v>
      </c>
      <c r="F161" s="11">
        <f ca="1">((NOW()-Table2[[#This Row],[DOB]])/365)</f>
        <v>73.601743906963463</v>
      </c>
      <c r="G161" s="9" t="s">
        <v>727</v>
      </c>
      <c r="H161" s="9" t="s">
        <v>151</v>
      </c>
      <c r="I161" s="9" t="s">
        <v>66</v>
      </c>
      <c r="J161" s="9" t="s">
        <v>30</v>
      </c>
      <c r="K161" s="9" t="s">
        <v>40</v>
      </c>
      <c r="L161" s="12">
        <v>10</v>
      </c>
      <c r="M161" s="9" t="s">
        <v>761</v>
      </c>
      <c r="N161" s="10">
        <v>2564</v>
      </c>
      <c r="O161" s="9" t="s">
        <v>42</v>
      </c>
      <c r="P161" s="9" t="s">
        <v>34</v>
      </c>
      <c r="Q161" s="13">
        <v>9</v>
      </c>
      <c r="R161" s="4">
        <f t="shared" ca="1" si="0"/>
        <v>0.56000000000000005</v>
      </c>
      <c r="S161" s="4">
        <f t="shared" ca="1" si="1"/>
        <v>0.56000000000000005</v>
      </c>
      <c r="T161" s="4">
        <f t="shared" ca="1" si="5"/>
        <v>0.70000000000000007</v>
      </c>
      <c r="U161" s="4">
        <f t="shared" ca="1" si="3"/>
        <v>0.70000000000000007</v>
      </c>
      <c r="V161" s="5">
        <f>RANK(W161,W1:W1001,0)</f>
        <v>158</v>
      </c>
      <c r="W161" s="14">
        <v>1.1875</v>
      </c>
      <c r="X161" s="7"/>
      <c r="Y161" s="7"/>
      <c r="Z161" s="7"/>
    </row>
    <row r="162" spans="1:26" ht="15.75" customHeight="1" x14ac:dyDescent="0.25">
      <c r="A162" s="8" t="s">
        <v>762</v>
      </c>
      <c r="B162" s="9" t="s">
        <v>763</v>
      </c>
      <c r="C162" s="9" t="s">
        <v>25</v>
      </c>
      <c r="D162" s="10">
        <v>37</v>
      </c>
      <c r="E162" s="9" t="s">
        <v>764</v>
      </c>
      <c r="F162" s="11">
        <f ca="1">((NOW()-Table2[[#This Row],[DOB]])/365)</f>
        <v>38.420921989155246</v>
      </c>
      <c r="G162" s="9" t="s">
        <v>765</v>
      </c>
      <c r="H162" s="9" t="s">
        <v>39</v>
      </c>
      <c r="I162" s="9" t="s">
        <v>48</v>
      </c>
      <c r="J162" s="9" t="s">
        <v>30</v>
      </c>
      <c r="K162" s="9" t="s">
        <v>40</v>
      </c>
      <c r="L162" s="12">
        <v>4</v>
      </c>
      <c r="M162" s="9" t="s">
        <v>766</v>
      </c>
      <c r="N162" s="10">
        <v>2068</v>
      </c>
      <c r="O162" s="9" t="s">
        <v>42</v>
      </c>
      <c r="P162" s="9" t="s">
        <v>34</v>
      </c>
      <c r="Q162" s="13">
        <v>12</v>
      </c>
      <c r="R162" s="4">
        <f t="shared" ca="1" si="0"/>
        <v>0.66</v>
      </c>
      <c r="S162" s="4">
        <f t="shared" ca="1" si="1"/>
        <v>0.66</v>
      </c>
      <c r="T162" s="4">
        <f t="shared" ca="1" si="5"/>
        <v>0.82500000000000007</v>
      </c>
      <c r="U162" s="4">
        <f t="shared" ca="1" si="3"/>
        <v>0.82500000000000007</v>
      </c>
      <c r="V162" s="5">
        <f>RANK(W162,W1:W1001,0)</f>
        <v>158</v>
      </c>
      <c r="W162" s="14">
        <v>1.1875</v>
      </c>
      <c r="X162" s="7"/>
      <c r="Y162" s="7"/>
      <c r="Z162" s="7"/>
    </row>
    <row r="163" spans="1:26" ht="15.75" customHeight="1" x14ac:dyDescent="0.25">
      <c r="A163" s="8" t="s">
        <v>767</v>
      </c>
      <c r="B163" s="9" t="s">
        <v>768</v>
      </c>
      <c r="C163" s="9" t="s">
        <v>45</v>
      </c>
      <c r="D163" s="10">
        <v>23</v>
      </c>
      <c r="E163" s="9" t="s">
        <v>769</v>
      </c>
      <c r="F163" s="11">
        <f ca="1">((NOW()-Table2[[#This Row],[DOB]])/365)</f>
        <v>29.423661715182643</v>
      </c>
      <c r="G163" s="9" t="s">
        <v>747</v>
      </c>
      <c r="H163" s="9" t="s">
        <v>109</v>
      </c>
      <c r="I163" s="9" t="s">
        <v>29</v>
      </c>
      <c r="J163" s="9" t="s">
        <v>30</v>
      </c>
      <c r="K163" s="9" t="s">
        <v>31</v>
      </c>
      <c r="L163" s="12">
        <v>10</v>
      </c>
      <c r="M163" s="9" t="s">
        <v>770</v>
      </c>
      <c r="N163" s="10">
        <v>3109</v>
      </c>
      <c r="O163" s="9" t="s">
        <v>50</v>
      </c>
      <c r="P163" s="9" t="s">
        <v>34</v>
      </c>
      <c r="Q163" s="13">
        <v>11</v>
      </c>
      <c r="R163" s="4">
        <f t="shared" ca="1" si="0"/>
        <v>1.05</v>
      </c>
      <c r="S163" s="4">
        <f t="shared" ca="1" si="1"/>
        <v>1.3125</v>
      </c>
      <c r="T163" s="4">
        <f t="shared" ca="1" si="5"/>
        <v>1.640625</v>
      </c>
      <c r="U163" s="4">
        <f t="shared" ca="1" si="3"/>
        <v>1.39453125</v>
      </c>
      <c r="V163" s="5">
        <f>RANK(W163,W1:W1001,0)</f>
        <v>158</v>
      </c>
      <c r="W163" s="14">
        <v>1.1875</v>
      </c>
      <c r="X163" s="7"/>
      <c r="Y163" s="7"/>
      <c r="Z163" s="7"/>
    </row>
    <row r="164" spans="1:26" ht="15.75" customHeight="1" x14ac:dyDescent="0.25">
      <c r="A164" s="8" t="s">
        <v>771</v>
      </c>
      <c r="B164" s="9" t="s">
        <v>772</v>
      </c>
      <c r="C164" s="9" t="s">
        <v>45</v>
      </c>
      <c r="D164" s="10">
        <v>60</v>
      </c>
      <c r="E164" s="9" t="s">
        <v>773</v>
      </c>
      <c r="F164" s="11">
        <f ca="1">((NOW()-Table2[[#This Row],[DOB]])/365)</f>
        <v>55.377086372716889</v>
      </c>
      <c r="G164" s="9" t="s">
        <v>377</v>
      </c>
      <c r="H164" s="9" t="s">
        <v>28</v>
      </c>
      <c r="I164" s="9" t="s">
        <v>48</v>
      </c>
      <c r="J164" s="9" t="s">
        <v>30</v>
      </c>
      <c r="K164" s="9" t="s">
        <v>31</v>
      </c>
      <c r="L164" s="12">
        <v>9</v>
      </c>
      <c r="M164" s="9" t="s">
        <v>774</v>
      </c>
      <c r="N164" s="10">
        <v>2326</v>
      </c>
      <c r="O164" s="9" t="s">
        <v>42</v>
      </c>
      <c r="P164" s="9" t="s">
        <v>34</v>
      </c>
      <c r="Q164" s="13">
        <v>2</v>
      </c>
      <c r="R164" s="4">
        <f t="shared" ca="1" si="0"/>
        <v>0.99</v>
      </c>
      <c r="S164" s="4">
        <f t="shared" ca="1" si="1"/>
        <v>1.2375</v>
      </c>
      <c r="T164" s="4">
        <f t="shared" ca="1" si="5"/>
        <v>1.2375</v>
      </c>
      <c r="U164" s="4">
        <f t="shared" ca="1" si="3"/>
        <v>1.2375</v>
      </c>
      <c r="V164" s="5">
        <f>RANK(W164,W1:W1001,0)</f>
        <v>163</v>
      </c>
      <c r="W164" s="14">
        <v>1.1820312500000001</v>
      </c>
      <c r="X164" s="7"/>
      <c r="Y164" s="7"/>
      <c r="Z164" s="7"/>
    </row>
    <row r="165" spans="1:26" ht="15.75" customHeight="1" x14ac:dyDescent="0.25">
      <c r="A165" s="8" t="s">
        <v>775</v>
      </c>
      <c r="B165" s="9" t="s">
        <v>776</v>
      </c>
      <c r="C165" s="9" t="s">
        <v>25</v>
      </c>
      <c r="D165" s="10">
        <v>96</v>
      </c>
      <c r="E165" s="9" t="s">
        <v>777</v>
      </c>
      <c r="F165" s="11">
        <f ca="1">((NOW()-Table2[[#This Row],[DOB]])/365)</f>
        <v>73.522291852168948</v>
      </c>
      <c r="G165" s="9" t="s">
        <v>54</v>
      </c>
      <c r="H165" s="9" t="s">
        <v>151</v>
      </c>
      <c r="I165" s="9" t="s">
        <v>66</v>
      </c>
      <c r="J165" s="9" t="s">
        <v>30</v>
      </c>
      <c r="K165" s="9" t="s">
        <v>31</v>
      </c>
      <c r="L165" s="12">
        <v>19</v>
      </c>
      <c r="M165" s="9" t="s">
        <v>778</v>
      </c>
      <c r="N165" s="10">
        <v>4011</v>
      </c>
      <c r="O165" s="9" t="s">
        <v>33</v>
      </c>
      <c r="P165" s="9" t="s">
        <v>34</v>
      </c>
      <c r="Q165" s="13">
        <v>3</v>
      </c>
      <c r="R165" s="4">
        <f t="shared" ca="1" si="0"/>
        <v>0.86</v>
      </c>
      <c r="S165" s="4">
        <f t="shared" ca="1" si="1"/>
        <v>1.075</v>
      </c>
      <c r="T165" s="4">
        <f t="shared" ca="1" si="5"/>
        <v>1.34375</v>
      </c>
      <c r="U165" s="4">
        <f t="shared" ca="1" si="3"/>
        <v>1.34375</v>
      </c>
      <c r="V165" s="5">
        <f>RANK(W165,W1:W1001,0)</f>
        <v>163</v>
      </c>
      <c r="W165" s="14">
        <v>1.1820312500000001</v>
      </c>
      <c r="X165" s="7"/>
      <c r="Y165" s="7"/>
      <c r="Z165" s="7"/>
    </row>
    <row r="166" spans="1:26" ht="15.75" customHeight="1" x14ac:dyDescent="0.25">
      <c r="A166" s="8" t="s">
        <v>779</v>
      </c>
      <c r="B166" s="9" t="s">
        <v>780</v>
      </c>
      <c r="C166" s="9" t="s">
        <v>45</v>
      </c>
      <c r="D166" s="10">
        <v>3</v>
      </c>
      <c r="E166" s="9" t="s">
        <v>781</v>
      </c>
      <c r="F166" s="11">
        <f ca="1">((NOW()-Table2[[#This Row],[DOB]])/365)</f>
        <v>45.637360345319628</v>
      </c>
      <c r="G166" s="9" t="s">
        <v>462</v>
      </c>
      <c r="H166" s="9" t="s">
        <v>151</v>
      </c>
      <c r="I166" s="9" t="s">
        <v>29</v>
      </c>
      <c r="J166" s="9" t="s">
        <v>30</v>
      </c>
      <c r="K166" s="9" t="s">
        <v>31</v>
      </c>
      <c r="L166" s="12">
        <v>3</v>
      </c>
      <c r="M166" s="9" t="s">
        <v>782</v>
      </c>
      <c r="N166" s="10">
        <v>2073</v>
      </c>
      <c r="O166" s="9" t="s">
        <v>42</v>
      </c>
      <c r="P166" s="9" t="s">
        <v>34</v>
      </c>
      <c r="Q166" s="13">
        <v>11</v>
      </c>
      <c r="R166" s="4">
        <f t="shared" ca="1" si="0"/>
        <v>0.48</v>
      </c>
      <c r="S166" s="4">
        <f t="shared" ca="1" si="1"/>
        <v>0.6</v>
      </c>
      <c r="T166" s="4">
        <f t="shared" ca="1" si="5"/>
        <v>0.75</v>
      </c>
      <c r="U166" s="4">
        <f t="shared" ca="1" si="3"/>
        <v>0.63749999999999996</v>
      </c>
      <c r="V166" s="5">
        <f>RANK(W166,W1:W1001,0)</f>
        <v>163</v>
      </c>
      <c r="W166" s="14">
        <v>1.1820312500000001</v>
      </c>
      <c r="X166" s="7"/>
      <c r="Y166" s="7"/>
      <c r="Z166" s="7"/>
    </row>
    <row r="167" spans="1:26" ht="15.75" customHeight="1" x14ac:dyDescent="0.25">
      <c r="A167" s="8" t="s">
        <v>783</v>
      </c>
      <c r="B167" s="9" t="s">
        <v>784</v>
      </c>
      <c r="C167" s="9" t="s">
        <v>25</v>
      </c>
      <c r="D167" s="10">
        <v>55</v>
      </c>
      <c r="E167" s="9" t="s">
        <v>785</v>
      </c>
      <c r="F167" s="11">
        <f ca="1">((NOW()-Table2[[#This Row],[DOB]])/365)</f>
        <v>48.831880893264831</v>
      </c>
      <c r="G167" s="9" t="s">
        <v>114</v>
      </c>
      <c r="H167" s="9" t="s">
        <v>109</v>
      </c>
      <c r="I167" s="9" t="s">
        <v>29</v>
      </c>
      <c r="J167" s="9" t="s">
        <v>30</v>
      </c>
      <c r="K167" s="9" t="s">
        <v>40</v>
      </c>
      <c r="L167" s="12">
        <v>4</v>
      </c>
      <c r="M167" s="9" t="s">
        <v>786</v>
      </c>
      <c r="N167" s="10">
        <v>2227</v>
      </c>
      <c r="O167" s="9" t="s">
        <v>42</v>
      </c>
      <c r="P167" s="9" t="s">
        <v>34</v>
      </c>
      <c r="Q167" s="13">
        <v>10</v>
      </c>
      <c r="R167" s="4">
        <f t="shared" ca="1" si="0"/>
        <v>0.67</v>
      </c>
      <c r="S167" s="4">
        <f t="shared" ca="1" si="1"/>
        <v>0.67</v>
      </c>
      <c r="T167" s="4">
        <f t="shared" ca="1" si="5"/>
        <v>0.83750000000000002</v>
      </c>
      <c r="U167" s="4">
        <f t="shared" ca="1" si="3"/>
        <v>0.71187500000000004</v>
      </c>
      <c r="V167" s="5">
        <f>RANK(W167,W1:W1001,0)</f>
        <v>166</v>
      </c>
      <c r="W167" s="14">
        <v>1.175</v>
      </c>
      <c r="X167" s="7"/>
      <c r="Y167" s="7"/>
      <c r="Z167" s="7"/>
    </row>
    <row r="168" spans="1:26" ht="15.75" customHeight="1" x14ac:dyDescent="0.25">
      <c r="A168" s="8" t="s">
        <v>787</v>
      </c>
      <c r="B168" s="9" t="s">
        <v>788</v>
      </c>
      <c r="C168" s="9" t="s">
        <v>45</v>
      </c>
      <c r="D168" s="10">
        <v>65</v>
      </c>
      <c r="E168" s="9" t="s">
        <v>789</v>
      </c>
      <c r="F168" s="11">
        <f ca="1">((NOW()-Table2[[#This Row],[DOB]])/365)</f>
        <v>51.818182263127845</v>
      </c>
      <c r="G168" s="9" t="s">
        <v>377</v>
      </c>
      <c r="H168" s="9" t="s">
        <v>47</v>
      </c>
      <c r="I168" s="9" t="s">
        <v>66</v>
      </c>
      <c r="J168" s="9" t="s">
        <v>30</v>
      </c>
      <c r="K168" s="9" t="s">
        <v>40</v>
      </c>
      <c r="L168" s="12">
        <v>12</v>
      </c>
      <c r="M168" s="9" t="s">
        <v>790</v>
      </c>
      <c r="N168" s="10">
        <v>2471</v>
      </c>
      <c r="O168" s="9" t="s">
        <v>42</v>
      </c>
      <c r="P168" s="9" t="s">
        <v>34</v>
      </c>
      <c r="Q168" s="13">
        <v>3</v>
      </c>
      <c r="R168" s="4">
        <f t="shared" ca="1" si="0"/>
        <v>0.9</v>
      </c>
      <c r="S168" s="4">
        <f t="shared" ca="1" si="1"/>
        <v>0.9</v>
      </c>
      <c r="T168" s="4">
        <f t="shared" ca="1" si="5"/>
        <v>0.9</v>
      </c>
      <c r="U168" s="4">
        <f t="shared" ca="1" si="3"/>
        <v>0.9</v>
      </c>
      <c r="V168" s="5">
        <f>RANK(W168,W1:W1001,0)</f>
        <v>166</v>
      </c>
      <c r="W168" s="14">
        <v>1.175</v>
      </c>
      <c r="X168" s="7"/>
      <c r="Y168" s="7"/>
      <c r="Z168" s="7"/>
    </row>
    <row r="169" spans="1:26" ht="15.75" customHeight="1" x14ac:dyDescent="0.25">
      <c r="A169" s="8" t="s">
        <v>791</v>
      </c>
      <c r="B169" s="9" t="s">
        <v>792</v>
      </c>
      <c r="C169" s="9" t="s">
        <v>45</v>
      </c>
      <c r="D169" s="10">
        <v>55</v>
      </c>
      <c r="E169" s="9" t="s">
        <v>793</v>
      </c>
      <c r="F169" s="11">
        <f ca="1">((NOW()-Table2[[#This Row],[DOB]])/365)</f>
        <v>36.004483632990862</v>
      </c>
      <c r="G169" s="9" t="s">
        <v>727</v>
      </c>
      <c r="H169" s="9" t="s">
        <v>28</v>
      </c>
      <c r="I169" s="9" t="s">
        <v>29</v>
      </c>
      <c r="J169" s="9" t="s">
        <v>30</v>
      </c>
      <c r="K169" s="9" t="s">
        <v>31</v>
      </c>
      <c r="L169" s="12">
        <v>8</v>
      </c>
      <c r="M169" s="9" t="s">
        <v>794</v>
      </c>
      <c r="N169" s="10">
        <v>4350</v>
      </c>
      <c r="O169" s="9" t="s">
        <v>33</v>
      </c>
      <c r="P169" s="9" t="s">
        <v>34</v>
      </c>
      <c r="Q169" s="13">
        <v>4</v>
      </c>
      <c r="R169" s="4">
        <f t="shared" ca="1" si="0"/>
        <v>0.87</v>
      </c>
      <c r="S169" s="4">
        <f t="shared" ca="1" si="1"/>
        <v>1.0874999999999999</v>
      </c>
      <c r="T169" s="4">
        <f t="shared" ca="1" si="5"/>
        <v>1.0874999999999999</v>
      </c>
      <c r="U169" s="4">
        <f t="shared" ca="1" si="3"/>
        <v>0.92437499999999995</v>
      </c>
      <c r="V169" s="5">
        <f>RANK(W169,W1:W1001,0)</f>
        <v>166</v>
      </c>
      <c r="W169" s="14">
        <v>1.175</v>
      </c>
      <c r="X169" s="7"/>
      <c r="Y169" s="7"/>
      <c r="Z169" s="7"/>
    </row>
    <row r="170" spans="1:26" ht="15.75" customHeight="1" x14ac:dyDescent="0.25">
      <c r="A170" s="8" t="s">
        <v>795</v>
      </c>
      <c r="B170" s="9" t="s">
        <v>796</v>
      </c>
      <c r="C170" s="9" t="s">
        <v>45</v>
      </c>
      <c r="D170" s="10">
        <v>99</v>
      </c>
      <c r="E170" s="9" t="s">
        <v>797</v>
      </c>
      <c r="F170" s="11">
        <f ca="1">((NOW()-Table2[[#This Row],[DOB]])/365)</f>
        <v>72.54420966038812</v>
      </c>
      <c r="G170" s="9" t="s">
        <v>798</v>
      </c>
      <c r="H170" s="9" t="s">
        <v>77</v>
      </c>
      <c r="I170" s="9" t="s">
        <v>48</v>
      </c>
      <c r="J170" s="9" t="s">
        <v>30</v>
      </c>
      <c r="K170" s="9" t="s">
        <v>40</v>
      </c>
      <c r="L170" s="12">
        <v>15</v>
      </c>
      <c r="M170" s="9" t="s">
        <v>799</v>
      </c>
      <c r="N170" s="10">
        <v>3752</v>
      </c>
      <c r="O170" s="9" t="s">
        <v>50</v>
      </c>
      <c r="P170" s="9" t="s">
        <v>34</v>
      </c>
      <c r="Q170" s="13">
        <v>9</v>
      </c>
      <c r="R170" s="4">
        <f t="shared" ca="1" si="0"/>
        <v>0.48</v>
      </c>
      <c r="S170" s="4">
        <f t="shared" ca="1" si="1"/>
        <v>0.48</v>
      </c>
      <c r="T170" s="4">
        <f t="shared" ca="1" si="5"/>
        <v>0.6</v>
      </c>
      <c r="U170" s="4">
        <f t="shared" ca="1" si="3"/>
        <v>0.6</v>
      </c>
      <c r="V170" s="5">
        <f>RANK(W170,W1:W1001,0)</f>
        <v>166</v>
      </c>
      <c r="W170" s="14">
        <v>1.175</v>
      </c>
      <c r="X170" s="7"/>
      <c r="Y170" s="7"/>
      <c r="Z170" s="7"/>
    </row>
    <row r="171" spans="1:26" ht="15.75" customHeight="1" x14ac:dyDescent="0.25">
      <c r="A171" s="8" t="s">
        <v>800</v>
      </c>
      <c r="B171" s="9" t="s">
        <v>801</v>
      </c>
      <c r="C171" s="9" t="s">
        <v>25</v>
      </c>
      <c r="D171" s="10">
        <v>33</v>
      </c>
      <c r="E171" s="9" t="s">
        <v>802</v>
      </c>
      <c r="F171" s="11">
        <f ca="1">((NOW()-Table2[[#This Row],[DOB]])/365)</f>
        <v>38.957908290525104</v>
      </c>
      <c r="G171" s="9" t="s">
        <v>551</v>
      </c>
      <c r="H171" s="9" t="s">
        <v>272</v>
      </c>
      <c r="I171" s="9" t="s">
        <v>48</v>
      </c>
      <c r="J171" s="9" t="s">
        <v>30</v>
      </c>
      <c r="K171" s="9" t="s">
        <v>40</v>
      </c>
      <c r="L171" s="12">
        <v>13</v>
      </c>
      <c r="M171" s="9" t="s">
        <v>803</v>
      </c>
      <c r="N171" s="10">
        <v>3805</v>
      </c>
      <c r="O171" s="9" t="s">
        <v>50</v>
      </c>
      <c r="P171" s="9" t="s">
        <v>34</v>
      </c>
      <c r="Q171" s="13">
        <v>7</v>
      </c>
      <c r="R171" s="4">
        <f t="shared" ca="1" si="0"/>
        <v>0.51</v>
      </c>
      <c r="S171" s="4">
        <f t="shared" ca="1" si="1"/>
        <v>0.51</v>
      </c>
      <c r="T171" s="4">
        <f t="shared" ca="1" si="5"/>
        <v>0.51</v>
      </c>
      <c r="U171" s="4">
        <f t="shared" ca="1" si="3"/>
        <v>0.51</v>
      </c>
      <c r="V171" s="5">
        <f>RANK(W171,W1:W1001,0)</f>
        <v>166</v>
      </c>
      <c r="W171" s="14">
        <v>1.175</v>
      </c>
      <c r="X171" s="7"/>
      <c r="Y171" s="7"/>
      <c r="Z171" s="7"/>
    </row>
    <row r="172" spans="1:26" ht="15.75" customHeight="1" x14ac:dyDescent="0.25">
      <c r="A172" s="8" t="s">
        <v>804</v>
      </c>
      <c r="B172" s="9" t="s">
        <v>805</v>
      </c>
      <c r="C172" s="9" t="s">
        <v>45</v>
      </c>
      <c r="D172" s="10">
        <v>42</v>
      </c>
      <c r="E172" s="9" t="s">
        <v>806</v>
      </c>
      <c r="F172" s="11">
        <f ca="1">((NOW()-Table2[[#This Row],[DOB]])/365)</f>
        <v>69.615442537100449</v>
      </c>
      <c r="G172" s="9" t="s">
        <v>807</v>
      </c>
      <c r="H172" s="9" t="s">
        <v>151</v>
      </c>
      <c r="I172" s="9" t="s">
        <v>48</v>
      </c>
      <c r="J172" s="9" t="s">
        <v>30</v>
      </c>
      <c r="K172" s="9" t="s">
        <v>40</v>
      </c>
      <c r="L172" s="12">
        <v>14</v>
      </c>
      <c r="M172" s="9" t="s">
        <v>808</v>
      </c>
      <c r="N172" s="10">
        <v>2205</v>
      </c>
      <c r="O172" s="9" t="s">
        <v>42</v>
      </c>
      <c r="P172" s="9" t="s">
        <v>34</v>
      </c>
      <c r="Q172" s="13">
        <v>9</v>
      </c>
      <c r="R172" s="4">
        <f t="shared" ca="1" si="0"/>
        <v>1.0900000000000001</v>
      </c>
      <c r="S172" s="4">
        <f t="shared" ca="1" si="1"/>
        <v>1.0900000000000001</v>
      </c>
      <c r="T172" s="4">
        <f t="shared" ca="1" si="5"/>
        <v>1.3625</v>
      </c>
      <c r="U172" s="4">
        <f t="shared" ca="1" si="3"/>
        <v>1.3625</v>
      </c>
      <c r="V172" s="5">
        <f>RANK(W172,W1:W1001,0)</f>
        <v>166</v>
      </c>
      <c r="W172" s="14">
        <v>1.175</v>
      </c>
      <c r="X172" s="7"/>
      <c r="Y172" s="7"/>
      <c r="Z172" s="7"/>
    </row>
    <row r="173" spans="1:26" ht="15.75" customHeight="1" x14ac:dyDescent="0.25">
      <c r="A173" s="8" t="s">
        <v>809</v>
      </c>
      <c r="B173" s="9" t="s">
        <v>810</v>
      </c>
      <c r="C173" s="9" t="s">
        <v>25</v>
      </c>
      <c r="D173" s="10">
        <v>36</v>
      </c>
      <c r="E173" s="9" t="s">
        <v>811</v>
      </c>
      <c r="F173" s="11">
        <f ca="1">((NOW()-Table2[[#This Row],[DOB]])/365)</f>
        <v>68.897634317922368</v>
      </c>
      <c r="G173" s="9" t="s">
        <v>812</v>
      </c>
      <c r="H173" s="9" t="s">
        <v>39</v>
      </c>
      <c r="I173" s="9" t="s">
        <v>29</v>
      </c>
      <c r="J173" s="9" t="s">
        <v>30</v>
      </c>
      <c r="K173" s="9" t="s">
        <v>31</v>
      </c>
      <c r="L173" s="12">
        <v>10</v>
      </c>
      <c r="M173" s="9" t="s">
        <v>813</v>
      </c>
      <c r="N173" s="10">
        <v>2126</v>
      </c>
      <c r="O173" s="9" t="s">
        <v>42</v>
      </c>
      <c r="P173" s="9" t="s">
        <v>34</v>
      </c>
      <c r="Q173" s="13">
        <v>11</v>
      </c>
      <c r="R173" s="4">
        <f t="shared" ca="1" si="0"/>
        <v>0.78</v>
      </c>
      <c r="S173" s="4">
        <f t="shared" ca="1" si="1"/>
        <v>0.97500000000000009</v>
      </c>
      <c r="T173" s="4">
        <f t="shared" ca="1" si="5"/>
        <v>1.21875</v>
      </c>
      <c r="U173" s="4">
        <f t="shared" ca="1" si="3"/>
        <v>1.0359375</v>
      </c>
      <c r="V173" s="5">
        <f>RANK(W173,W1:W1001,0)</f>
        <v>166</v>
      </c>
      <c r="W173" s="14">
        <v>1.175</v>
      </c>
      <c r="X173" s="7"/>
      <c r="Y173" s="7"/>
      <c r="Z173" s="7"/>
    </row>
    <row r="174" spans="1:26" ht="15.75" customHeight="1" x14ac:dyDescent="0.25">
      <c r="A174" s="8" t="s">
        <v>733</v>
      </c>
      <c r="B174" s="9" t="s">
        <v>814</v>
      </c>
      <c r="C174" s="9" t="s">
        <v>25</v>
      </c>
      <c r="D174" s="10">
        <v>60</v>
      </c>
      <c r="E174" s="9" t="s">
        <v>815</v>
      </c>
      <c r="F174" s="11">
        <f ca="1">((NOW()-Table2[[#This Row],[DOB]])/365)</f>
        <v>35.135990482305928</v>
      </c>
      <c r="G174" s="9" t="s">
        <v>261</v>
      </c>
      <c r="H174" s="9" t="s">
        <v>47</v>
      </c>
      <c r="I174" s="9" t="s">
        <v>29</v>
      </c>
      <c r="J174" s="9" t="s">
        <v>30</v>
      </c>
      <c r="K174" s="9" t="s">
        <v>31</v>
      </c>
      <c r="L174" s="12">
        <v>4</v>
      </c>
      <c r="M174" s="9" t="s">
        <v>816</v>
      </c>
      <c r="N174" s="10">
        <v>2209</v>
      </c>
      <c r="O174" s="9" t="s">
        <v>42</v>
      </c>
      <c r="P174" s="9" t="s">
        <v>34</v>
      </c>
      <c r="Q174" s="13">
        <v>6</v>
      </c>
      <c r="R174" s="4">
        <f t="shared" ca="1" si="0"/>
        <v>0.4</v>
      </c>
      <c r="S174" s="4">
        <f t="shared" ca="1" si="1"/>
        <v>0.5</v>
      </c>
      <c r="T174" s="4">
        <f t="shared" ca="1" si="5"/>
        <v>0.5</v>
      </c>
      <c r="U174" s="4">
        <f t="shared" ca="1" si="3"/>
        <v>0.42499999999999999</v>
      </c>
      <c r="V174" s="5">
        <f>RANK(W174,W1:W1001,0)</f>
        <v>173</v>
      </c>
      <c r="W174" s="14">
        <v>1.171875</v>
      </c>
      <c r="X174" s="7"/>
      <c r="Y174" s="7"/>
      <c r="Z174" s="7"/>
    </row>
    <row r="175" spans="1:26" ht="15.75" customHeight="1" x14ac:dyDescent="0.25">
      <c r="A175" s="8" t="s">
        <v>817</v>
      </c>
      <c r="B175" s="9" t="s">
        <v>818</v>
      </c>
      <c r="C175" s="9" t="s">
        <v>25</v>
      </c>
      <c r="D175" s="10">
        <v>56</v>
      </c>
      <c r="E175" s="9" t="s">
        <v>819</v>
      </c>
      <c r="F175" s="11">
        <f ca="1">((NOW()-Table2[[#This Row],[DOB]])/365)</f>
        <v>29.878456235730585</v>
      </c>
      <c r="G175" s="9" t="s">
        <v>204</v>
      </c>
      <c r="H175" s="9" t="s">
        <v>28</v>
      </c>
      <c r="I175" s="9" t="s">
        <v>48</v>
      </c>
      <c r="J175" s="9" t="s">
        <v>30</v>
      </c>
      <c r="K175" s="9" t="s">
        <v>31</v>
      </c>
      <c r="L175" s="12">
        <v>16</v>
      </c>
      <c r="M175" s="9" t="s">
        <v>820</v>
      </c>
      <c r="N175" s="10">
        <v>3850</v>
      </c>
      <c r="O175" s="9" t="s">
        <v>50</v>
      </c>
      <c r="P175" s="9" t="s">
        <v>34</v>
      </c>
      <c r="Q175" s="13">
        <v>1</v>
      </c>
      <c r="R175" s="4">
        <f t="shared" ca="1" si="0"/>
        <v>0.48</v>
      </c>
      <c r="S175" s="4">
        <f t="shared" ca="1" si="1"/>
        <v>0.6</v>
      </c>
      <c r="T175" s="4">
        <f t="shared" ca="1" si="5"/>
        <v>0.6</v>
      </c>
      <c r="U175" s="4">
        <f t="shared" ca="1" si="3"/>
        <v>0.6</v>
      </c>
      <c r="V175" s="5">
        <f>RANK(W175,W1:W1001,0)</f>
        <v>174</v>
      </c>
      <c r="W175" s="14">
        <v>1.16875</v>
      </c>
      <c r="X175" s="7"/>
      <c r="Y175" s="7"/>
      <c r="Z175" s="7"/>
    </row>
    <row r="176" spans="1:26" ht="15.75" customHeight="1" x14ac:dyDescent="0.25">
      <c r="A176" s="8" t="s">
        <v>821</v>
      </c>
      <c r="B176" s="9" t="s">
        <v>822</v>
      </c>
      <c r="C176" s="9" t="s">
        <v>45</v>
      </c>
      <c r="D176" s="10">
        <v>72</v>
      </c>
      <c r="E176" s="9" t="s">
        <v>823</v>
      </c>
      <c r="F176" s="11">
        <f ca="1">((NOW()-Table2[[#This Row],[DOB]])/365)</f>
        <v>69.360648016552503</v>
      </c>
      <c r="G176" s="9" t="s">
        <v>824</v>
      </c>
      <c r="H176" s="9" t="s">
        <v>39</v>
      </c>
      <c r="I176" s="9" t="s">
        <v>29</v>
      </c>
      <c r="J176" s="9" t="s">
        <v>30</v>
      </c>
      <c r="K176" s="9" t="s">
        <v>40</v>
      </c>
      <c r="L176" s="12">
        <v>5</v>
      </c>
      <c r="M176" s="9" t="s">
        <v>825</v>
      </c>
      <c r="N176" s="10">
        <v>3038</v>
      </c>
      <c r="O176" s="9" t="s">
        <v>50</v>
      </c>
      <c r="P176" s="9" t="s">
        <v>34</v>
      </c>
      <c r="Q176" s="13">
        <v>8</v>
      </c>
      <c r="R176" s="4">
        <f t="shared" ca="1" si="0"/>
        <v>0.77</v>
      </c>
      <c r="S176" s="4">
        <f t="shared" ca="1" si="1"/>
        <v>0.77</v>
      </c>
      <c r="T176" s="4">
        <f t="shared" ca="1" si="5"/>
        <v>0.77</v>
      </c>
      <c r="U176" s="4">
        <f t="shared" ca="1" si="3"/>
        <v>0.65449999999999997</v>
      </c>
      <c r="V176" s="5">
        <f>RANK(W176,W1:W1001,0)</f>
        <v>174</v>
      </c>
      <c r="W176" s="14">
        <v>1.16875</v>
      </c>
      <c r="X176" s="7"/>
      <c r="Y176" s="7"/>
      <c r="Z176" s="7"/>
    </row>
    <row r="177" spans="1:26" ht="15.75" customHeight="1" x14ac:dyDescent="0.25">
      <c r="A177" s="8" t="s">
        <v>826</v>
      </c>
      <c r="B177" s="9" t="s">
        <v>827</v>
      </c>
      <c r="C177" s="9" t="s">
        <v>45</v>
      </c>
      <c r="D177" s="10">
        <v>54</v>
      </c>
      <c r="E177" s="9" t="s">
        <v>828</v>
      </c>
      <c r="F177" s="11">
        <f ca="1">((NOW()-Table2[[#This Row],[DOB]])/365)</f>
        <v>32.505853496004562</v>
      </c>
      <c r="G177" s="9" t="s">
        <v>82</v>
      </c>
      <c r="H177" s="9" t="s">
        <v>103</v>
      </c>
      <c r="I177" s="9" t="s">
        <v>66</v>
      </c>
      <c r="J177" s="9" t="s">
        <v>30</v>
      </c>
      <c r="K177" s="9" t="s">
        <v>40</v>
      </c>
      <c r="L177" s="12">
        <v>7</v>
      </c>
      <c r="M177" s="9" t="s">
        <v>829</v>
      </c>
      <c r="N177" s="10">
        <v>2146</v>
      </c>
      <c r="O177" s="9" t="s">
        <v>42</v>
      </c>
      <c r="P177" s="9" t="s">
        <v>34</v>
      </c>
      <c r="Q177" s="13">
        <v>9</v>
      </c>
      <c r="R177" s="4">
        <f t="shared" ca="1" si="0"/>
        <v>0.62</v>
      </c>
      <c r="S177" s="4">
        <f t="shared" ca="1" si="1"/>
        <v>0.62</v>
      </c>
      <c r="T177" s="4">
        <f t="shared" ca="1" si="5"/>
        <v>0.77500000000000002</v>
      </c>
      <c r="U177" s="4">
        <f t="shared" ca="1" si="3"/>
        <v>0.77500000000000002</v>
      </c>
      <c r="V177" s="5">
        <f>RANK(W177,W1:W1001,0)</f>
        <v>174</v>
      </c>
      <c r="W177" s="14">
        <v>1.16875</v>
      </c>
      <c r="X177" s="7"/>
      <c r="Y177" s="7"/>
      <c r="Z177" s="7"/>
    </row>
    <row r="178" spans="1:26" ht="15.75" customHeight="1" x14ac:dyDescent="0.25">
      <c r="A178" s="8" t="s">
        <v>830</v>
      </c>
      <c r="B178" s="9" t="s">
        <v>831</v>
      </c>
      <c r="C178" s="9" t="s">
        <v>45</v>
      </c>
      <c r="D178" s="10">
        <v>79</v>
      </c>
      <c r="E178" s="9" t="s">
        <v>832</v>
      </c>
      <c r="F178" s="11">
        <f ca="1">((NOW()-Table2[[#This Row],[DOB]])/365)</f>
        <v>85.974346646689497</v>
      </c>
      <c r="G178" s="9" t="s">
        <v>833</v>
      </c>
      <c r="H178" s="9" t="s">
        <v>151</v>
      </c>
      <c r="I178" s="9" t="s">
        <v>66</v>
      </c>
      <c r="J178" s="9" t="s">
        <v>30</v>
      </c>
      <c r="K178" s="9" t="s">
        <v>31</v>
      </c>
      <c r="L178" s="12">
        <v>9</v>
      </c>
      <c r="M178" s="9" t="s">
        <v>834</v>
      </c>
      <c r="N178" s="10">
        <v>3122</v>
      </c>
      <c r="O178" s="9" t="s">
        <v>50</v>
      </c>
      <c r="P178" s="9" t="s">
        <v>34</v>
      </c>
      <c r="Q178" s="13">
        <v>7</v>
      </c>
      <c r="R178" s="4">
        <f t="shared" ca="1" si="0"/>
        <v>0.47</v>
      </c>
      <c r="S178" s="4">
        <f t="shared" ca="1" si="1"/>
        <v>0.58749999999999991</v>
      </c>
      <c r="T178" s="4">
        <f t="shared" ca="1" si="5"/>
        <v>0.58749999999999991</v>
      </c>
      <c r="U178" s="4">
        <f t="shared" ca="1" si="3"/>
        <v>0.58749999999999991</v>
      </c>
      <c r="V178" s="5">
        <f>RANK(W178,W1:W1001,0)</f>
        <v>177</v>
      </c>
      <c r="W178" s="14">
        <v>1.1625000000000001</v>
      </c>
      <c r="X178" s="7"/>
      <c r="Y178" s="7"/>
      <c r="Z178" s="7"/>
    </row>
    <row r="179" spans="1:26" ht="15.75" customHeight="1" x14ac:dyDescent="0.25">
      <c r="A179" s="8" t="s">
        <v>835</v>
      </c>
      <c r="B179" s="9" t="s">
        <v>836</v>
      </c>
      <c r="C179" s="9" t="s">
        <v>25</v>
      </c>
      <c r="D179" s="10">
        <v>51</v>
      </c>
      <c r="E179" s="9" t="s">
        <v>837</v>
      </c>
      <c r="F179" s="11">
        <f ca="1">((NOW()-Table2[[#This Row],[DOB]])/365)</f>
        <v>72.793524728881266</v>
      </c>
      <c r="G179" s="9" t="s">
        <v>591</v>
      </c>
      <c r="H179" s="9" t="s">
        <v>28</v>
      </c>
      <c r="I179" s="9" t="s">
        <v>29</v>
      </c>
      <c r="J179" s="9" t="s">
        <v>30</v>
      </c>
      <c r="K179" s="9" t="s">
        <v>40</v>
      </c>
      <c r="L179" s="12">
        <v>16</v>
      </c>
      <c r="M179" s="9" t="s">
        <v>838</v>
      </c>
      <c r="N179" s="10">
        <v>2066</v>
      </c>
      <c r="O179" s="9" t="s">
        <v>42</v>
      </c>
      <c r="P179" s="9" t="s">
        <v>34</v>
      </c>
      <c r="Q179" s="13">
        <v>9</v>
      </c>
      <c r="R179" s="4">
        <f t="shared" ca="1" si="0"/>
        <v>0.45</v>
      </c>
      <c r="S179" s="4">
        <f t="shared" ca="1" si="1"/>
        <v>0.45</v>
      </c>
      <c r="T179" s="4">
        <f t="shared" ca="1" si="5"/>
        <v>0.5625</v>
      </c>
      <c r="U179" s="4">
        <f t="shared" ca="1" si="3"/>
        <v>0.47812499999999997</v>
      </c>
      <c r="V179" s="5">
        <f>RANK(W179,W1:W1001,0)</f>
        <v>177</v>
      </c>
      <c r="W179" s="14">
        <v>1.1625000000000001</v>
      </c>
      <c r="X179" s="7"/>
      <c r="Y179" s="7"/>
      <c r="Z179" s="7"/>
    </row>
    <row r="180" spans="1:26" ht="15.75" customHeight="1" x14ac:dyDescent="0.25">
      <c r="A180" s="8" t="s">
        <v>839</v>
      </c>
      <c r="B180" s="9" t="s">
        <v>840</v>
      </c>
      <c r="C180" s="9" t="s">
        <v>25</v>
      </c>
      <c r="D180" s="10">
        <v>92</v>
      </c>
      <c r="E180" s="9" t="s">
        <v>841</v>
      </c>
      <c r="F180" s="11">
        <f ca="1">((NOW()-Table2[[#This Row],[DOB]])/365)</f>
        <v>74.059278153538813</v>
      </c>
      <c r="G180" s="9" t="s">
        <v>533</v>
      </c>
      <c r="H180" s="9" t="s">
        <v>77</v>
      </c>
      <c r="I180" s="9" t="s">
        <v>29</v>
      </c>
      <c r="J180" s="9" t="s">
        <v>30</v>
      </c>
      <c r="K180" s="9" t="s">
        <v>31</v>
      </c>
      <c r="L180" s="12">
        <v>13</v>
      </c>
      <c r="M180" s="9" t="s">
        <v>842</v>
      </c>
      <c r="N180" s="10">
        <v>2120</v>
      </c>
      <c r="O180" s="9" t="s">
        <v>42</v>
      </c>
      <c r="P180" s="9" t="s">
        <v>34</v>
      </c>
      <c r="Q180" s="13">
        <v>10</v>
      </c>
      <c r="R180" s="4">
        <f t="shared" ca="1" si="0"/>
        <v>0.88</v>
      </c>
      <c r="S180" s="4">
        <f t="shared" ca="1" si="1"/>
        <v>1.1000000000000001</v>
      </c>
      <c r="T180" s="4">
        <f t="shared" ca="1" si="5"/>
        <v>1.375</v>
      </c>
      <c r="U180" s="4">
        <f t="shared" ca="1" si="3"/>
        <v>1.16875</v>
      </c>
      <c r="V180" s="5">
        <f>RANK(W180,W1:W1001,0)</f>
        <v>177</v>
      </c>
      <c r="W180" s="14">
        <v>1.1625000000000001</v>
      </c>
      <c r="X180" s="7"/>
      <c r="Y180" s="7"/>
      <c r="Z180" s="7"/>
    </row>
    <row r="181" spans="1:26" ht="15.75" customHeight="1" x14ac:dyDescent="0.25">
      <c r="A181" s="8" t="s">
        <v>843</v>
      </c>
      <c r="B181" s="9" t="s">
        <v>844</v>
      </c>
      <c r="C181" s="9" t="s">
        <v>45</v>
      </c>
      <c r="D181" s="10">
        <v>71</v>
      </c>
      <c r="E181" s="9" t="s">
        <v>845</v>
      </c>
      <c r="F181" s="11">
        <f ca="1">((NOW()-Table2[[#This Row],[DOB]])/365)</f>
        <v>49.796264454908666</v>
      </c>
      <c r="G181" s="9" t="s">
        <v>204</v>
      </c>
      <c r="H181" s="9" t="s">
        <v>47</v>
      </c>
      <c r="I181" s="9" t="s">
        <v>29</v>
      </c>
      <c r="J181" s="9" t="s">
        <v>30</v>
      </c>
      <c r="K181" s="9" t="s">
        <v>40</v>
      </c>
      <c r="L181" s="12">
        <v>5</v>
      </c>
      <c r="M181" s="9" t="s">
        <v>846</v>
      </c>
      <c r="N181" s="10">
        <v>4179</v>
      </c>
      <c r="O181" s="9" t="s">
        <v>33</v>
      </c>
      <c r="P181" s="9" t="s">
        <v>34</v>
      </c>
      <c r="Q181" s="13">
        <v>9</v>
      </c>
      <c r="R181" s="4">
        <f t="shared" ca="1" si="0"/>
        <v>0.42</v>
      </c>
      <c r="S181" s="4">
        <f t="shared" ca="1" si="1"/>
        <v>0.42</v>
      </c>
      <c r="T181" s="4">
        <f t="shared" ca="1" si="5"/>
        <v>0.52500000000000002</v>
      </c>
      <c r="U181" s="4">
        <f t="shared" ca="1" si="3"/>
        <v>0.44624999999999998</v>
      </c>
      <c r="V181" s="5">
        <f>RANK(W181,W1:W1001,0)</f>
        <v>177</v>
      </c>
      <c r="W181" s="14">
        <v>1.1625000000000001</v>
      </c>
      <c r="X181" s="7"/>
      <c r="Y181" s="7"/>
      <c r="Z181" s="7"/>
    </row>
    <row r="182" spans="1:26" ht="15.75" customHeight="1" x14ac:dyDescent="0.25">
      <c r="A182" s="8" t="s">
        <v>847</v>
      </c>
      <c r="B182" s="9" t="s">
        <v>848</v>
      </c>
      <c r="C182" s="9" t="s">
        <v>25</v>
      </c>
      <c r="D182" s="10">
        <v>39</v>
      </c>
      <c r="E182" s="9" t="s">
        <v>849</v>
      </c>
      <c r="F182" s="11">
        <f ca="1">((NOW()-Table2[[#This Row],[DOB]])/365)</f>
        <v>60.012702811073055</v>
      </c>
      <c r="G182" s="9" t="s">
        <v>204</v>
      </c>
      <c r="H182" s="9" t="s">
        <v>109</v>
      </c>
      <c r="I182" s="9" t="s">
        <v>66</v>
      </c>
      <c r="J182" s="9" t="s">
        <v>30</v>
      </c>
      <c r="K182" s="9" t="s">
        <v>40</v>
      </c>
      <c r="L182" s="12">
        <v>9</v>
      </c>
      <c r="M182" s="9" t="s">
        <v>850</v>
      </c>
      <c r="N182" s="10">
        <v>2148</v>
      </c>
      <c r="O182" s="9" t="s">
        <v>42</v>
      </c>
      <c r="P182" s="9" t="s">
        <v>34</v>
      </c>
      <c r="Q182" s="13">
        <v>9</v>
      </c>
      <c r="R182" s="4">
        <f t="shared" ca="1" si="0"/>
        <v>0.95</v>
      </c>
      <c r="S182" s="4">
        <f t="shared" ca="1" si="1"/>
        <v>0.95</v>
      </c>
      <c r="T182" s="4">
        <f t="shared" ca="1" si="5"/>
        <v>1.1875</v>
      </c>
      <c r="U182" s="4">
        <f t="shared" ca="1" si="3"/>
        <v>1.1875</v>
      </c>
      <c r="V182" s="5">
        <f>RANK(W182,W1:W1001,0)</f>
        <v>181</v>
      </c>
      <c r="W182" s="14">
        <v>1.1581250000000001</v>
      </c>
      <c r="X182" s="7"/>
      <c r="Y182" s="7"/>
      <c r="Z182" s="7"/>
    </row>
    <row r="183" spans="1:26" ht="15.75" customHeight="1" x14ac:dyDescent="0.25">
      <c r="A183" s="8" t="s">
        <v>851</v>
      </c>
      <c r="B183" s="9" t="s">
        <v>852</v>
      </c>
      <c r="C183" s="9" t="s">
        <v>25</v>
      </c>
      <c r="D183" s="10">
        <v>78</v>
      </c>
      <c r="E183" s="9" t="s">
        <v>853</v>
      </c>
      <c r="F183" s="11">
        <f ca="1">((NOW()-Table2[[#This Row],[DOB]])/365)</f>
        <v>50.089415139840177</v>
      </c>
      <c r="G183" s="9" t="s">
        <v>577</v>
      </c>
      <c r="H183" s="9" t="s">
        <v>28</v>
      </c>
      <c r="I183" s="9" t="s">
        <v>29</v>
      </c>
      <c r="J183" s="9" t="s">
        <v>30</v>
      </c>
      <c r="K183" s="9" t="s">
        <v>40</v>
      </c>
      <c r="L183" s="12">
        <v>18</v>
      </c>
      <c r="M183" s="9" t="s">
        <v>854</v>
      </c>
      <c r="N183" s="10">
        <v>4352</v>
      </c>
      <c r="O183" s="9" t="s">
        <v>33</v>
      </c>
      <c r="P183" s="9" t="s">
        <v>34</v>
      </c>
      <c r="Q183" s="13">
        <v>7</v>
      </c>
      <c r="R183" s="4">
        <f t="shared" ca="1" si="0"/>
        <v>0.55000000000000004</v>
      </c>
      <c r="S183" s="4">
        <f t="shared" ca="1" si="1"/>
        <v>0.55000000000000004</v>
      </c>
      <c r="T183" s="4">
        <f t="shared" ca="1" si="5"/>
        <v>0.55000000000000004</v>
      </c>
      <c r="U183" s="4">
        <f t="shared" ca="1" si="3"/>
        <v>0.46750000000000003</v>
      </c>
      <c r="V183" s="5">
        <f>RANK(W183,W1:W1001,0)</f>
        <v>181</v>
      </c>
      <c r="W183" s="14">
        <v>1.1581250000000001</v>
      </c>
      <c r="X183" s="7"/>
      <c r="Y183" s="7"/>
      <c r="Z183" s="7"/>
    </row>
    <row r="184" spans="1:26" ht="15.75" customHeight="1" x14ac:dyDescent="0.25">
      <c r="A184" s="8" t="s">
        <v>855</v>
      </c>
      <c r="B184" s="9" t="s">
        <v>856</v>
      </c>
      <c r="C184" s="9" t="s">
        <v>25</v>
      </c>
      <c r="D184" s="10">
        <v>36</v>
      </c>
      <c r="E184" s="9" t="s">
        <v>857</v>
      </c>
      <c r="F184" s="11">
        <f ca="1">((NOW()-Table2[[#This Row],[DOB]])/365)</f>
        <v>78.820921989155238</v>
      </c>
      <c r="G184" s="9" t="s">
        <v>668</v>
      </c>
      <c r="H184" s="9" t="s">
        <v>151</v>
      </c>
      <c r="I184" s="9" t="s">
        <v>66</v>
      </c>
      <c r="J184" s="9" t="s">
        <v>30</v>
      </c>
      <c r="K184" s="9" t="s">
        <v>31</v>
      </c>
      <c r="L184" s="12">
        <v>21</v>
      </c>
      <c r="M184" s="9" t="s">
        <v>858</v>
      </c>
      <c r="N184" s="10">
        <v>2177</v>
      </c>
      <c r="O184" s="9" t="s">
        <v>42</v>
      </c>
      <c r="P184" s="9" t="s">
        <v>34</v>
      </c>
      <c r="Q184" s="13">
        <v>8</v>
      </c>
      <c r="R184" s="4">
        <f t="shared" ca="1" si="0"/>
        <v>0.77</v>
      </c>
      <c r="S184" s="4">
        <f t="shared" ca="1" si="1"/>
        <v>0.96250000000000002</v>
      </c>
      <c r="T184" s="4">
        <f t="shared" ca="1" si="5"/>
        <v>0.96250000000000002</v>
      </c>
      <c r="U184" s="4">
        <f t="shared" ca="1" si="3"/>
        <v>0.96250000000000002</v>
      </c>
      <c r="V184" s="5">
        <f>RANK(W184,W1:W1001,0)</f>
        <v>181</v>
      </c>
      <c r="W184" s="14">
        <v>1.1581250000000001</v>
      </c>
      <c r="X184" s="7"/>
      <c r="Y184" s="7"/>
      <c r="Z184" s="7"/>
    </row>
    <row r="185" spans="1:26" ht="15.75" customHeight="1" x14ac:dyDescent="0.25">
      <c r="A185" s="8" t="s">
        <v>859</v>
      </c>
      <c r="B185" s="9" t="s">
        <v>860</v>
      </c>
      <c r="C185" s="9" t="s">
        <v>25</v>
      </c>
      <c r="D185" s="10">
        <v>34</v>
      </c>
      <c r="E185" s="9" t="s">
        <v>861</v>
      </c>
      <c r="F185" s="11">
        <f ca="1">((NOW()-Table2[[#This Row],[DOB]])/365)</f>
        <v>50.799004180936066</v>
      </c>
      <c r="G185" s="9" t="s">
        <v>862</v>
      </c>
      <c r="H185" s="9" t="s">
        <v>28</v>
      </c>
      <c r="I185" s="9" t="s">
        <v>29</v>
      </c>
      <c r="J185" s="9" t="s">
        <v>30</v>
      </c>
      <c r="K185" s="9" t="s">
        <v>31</v>
      </c>
      <c r="L185" s="12">
        <v>13</v>
      </c>
      <c r="M185" s="9" t="s">
        <v>863</v>
      </c>
      <c r="N185" s="10">
        <v>2454</v>
      </c>
      <c r="O185" s="9" t="s">
        <v>42</v>
      </c>
      <c r="P185" s="9" t="s">
        <v>34</v>
      </c>
      <c r="Q185" s="13">
        <v>7</v>
      </c>
      <c r="R185" s="4">
        <f t="shared" ca="1" si="0"/>
        <v>0.82</v>
      </c>
      <c r="S185" s="4">
        <f t="shared" ca="1" si="1"/>
        <v>1.0249999999999999</v>
      </c>
      <c r="T185" s="4">
        <f t="shared" ca="1" si="5"/>
        <v>1.0249999999999999</v>
      </c>
      <c r="U185" s="4">
        <f t="shared" ca="1" si="3"/>
        <v>0.87124999999999986</v>
      </c>
      <c r="V185" s="5">
        <f>RANK(W185,W1:W1001,0)</f>
        <v>181</v>
      </c>
      <c r="W185" s="14">
        <v>1.1581250000000001</v>
      </c>
      <c r="X185" s="7"/>
      <c r="Y185" s="7"/>
      <c r="Z185" s="7"/>
    </row>
    <row r="186" spans="1:26" ht="15.75" customHeight="1" x14ac:dyDescent="0.25">
      <c r="A186" s="8" t="s">
        <v>864</v>
      </c>
      <c r="B186" s="9" t="s">
        <v>865</v>
      </c>
      <c r="C186" s="9" t="s">
        <v>45</v>
      </c>
      <c r="D186" s="10">
        <v>68</v>
      </c>
      <c r="E186" s="9" t="s">
        <v>866</v>
      </c>
      <c r="F186" s="11">
        <f ca="1">((NOW()-Table2[[#This Row],[DOB]])/365)</f>
        <v>39.349689112442917</v>
      </c>
      <c r="G186" s="9" t="s">
        <v>867</v>
      </c>
      <c r="H186" s="9" t="s">
        <v>39</v>
      </c>
      <c r="I186" s="9" t="s">
        <v>29</v>
      </c>
      <c r="J186" s="9" t="s">
        <v>30</v>
      </c>
      <c r="K186" s="9" t="s">
        <v>40</v>
      </c>
      <c r="L186" s="12">
        <v>5</v>
      </c>
      <c r="M186" s="9" t="s">
        <v>868</v>
      </c>
      <c r="N186" s="10">
        <v>3806</v>
      </c>
      <c r="O186" s="9" t="s">
        <v>50</v>
      </c>
      <c r="P186" s="9" t="s">
        <v>34</v>
      </c>
      <c r="Q186" s="13">
        <v>9</v>
      </c>
      <c r="R186" s="4">
        <f t="shared" ca="1" si="0"/>
        <v>0.48</v>
      </c>
      <c r="S186" s="4">
        <f t="shared" ca="1" si="1"/>
        <v>0.48</v>
      </c>
      <c r="T186" s="4">
        <f t="shared" ca="1" si="5"/>
        <v>0.6</v>
      </c>
      <c r="U186" s="4">
        <f t="shared" ca="1" si="3"/>
        <v>0.51</v>
      </c>
      <c r="V186" s="5">
        <f>RANK(W186,W1:W1001,0)</f>
        <v>181</v>
      </c>
      <c r="W186" s="14">
        <v>1.1581250000000001</v>
      </c>
      <c r="X186" s="7"/>
      <c r="Y186" s="7"/>
      <c r="Z186" s="7"/>
    </row>
    <row r="187" spans="1:26" ht="15.75" customHeight="1" x14ac:dyDescent="0.25">
      <c r="A187" s="8" t="s">
        <v>869</v>
      </c>
      <c r="B187" s="9" t="s">
        <v>870</v>
      </c>
      <c r="C187" s="9" t="s">
        <v>25</v>
      </c>
      <c r="D187" s="10">
        <v>65</v>
      </c>
      <c r="E187" s="9" t="s">
        <v>871</v>
      </c>
      <c r="F187" s="11">
        <f ca="1">((NOW()-Table2[[#This Row],[DOB]])/365)</f>
        <v>32.445579523401818</v>
      </c>
      <c r="G187" s="9" t="s">
        <v>284</v>
      </c>
      <c r="H187" s="9" t="s">
        <v>109</v>
      </c>
      <c r="I187" s="9" t="s">
        <v>66</v>
      </c>
      <c r="J187" s="9" t="s">
        <v>30</v>
      </c>
      <c r="K187" s="9" t="s">
        <v>31</v>
      </c>
      <c r="L187" s="12">
        <v>3</v>
      </c>
      <c r="M187" s="9" t="s">
        <v>872</v>
      </c>
      <c r="N187" s="10">
        <v>3032</v>
      </c>
      <c r="O187" s="9" t="s">
        <v>50</v>
      </c>
      <c r="P187" s="9" t="s">
        <v>34</v>
      </c>
      <c r="Q187" s="13">
        <v>10</v>
      </c>
      <c r="R187" s="4">
        <f t="shared" ca="1" si="0"/>
        <v>1.02</v>
      </c>
      <c r="S187" s="4">
        <f t="shared" ca="1" si="1"/>
        <v>1.2749999999999999</v>
      </c>
      <c r="T187" s="4">
        <f t="shared" ca="1" si="5"/>
        <v>1.59375</v>
      </c>
      <c r="U187" s="4">
        <f t="shared" ca="1" si="3"/>
        <v>1.59375</v>
      </c>
      <c r="V187" s="5">
        <f>RANK(W187,W1:W1001,0)</f>
        <v>181</v>
      </c>
      <c r="W187" s="14">
        <v>1.1581250000000001</v>
      </c>
      <c r="X187" s="7"/>
      <c r="Y187" s="7"/>
      <c r="Z187" s="7"/>
    </row>
    <row r="188" spans="1:26" ht="15.75" customHeight="1" x14ac:dyDescent="0.25">
      <c r="A188" s="8" t="s">
        <v>873</v>
      </c>
      <c r="B188" s="9" t="s">
        <v>874</v>
      </c>
      <c r="C188" s="9" t="s">
        <v>45</v>
      </c>
      <c r="D188" s="10">
        <v>26</v>
      </c>
      <c r="E188" s="9" t="s">
        <v>875</v>
      </c>
      <c r="F188" s="11">
        <f ca="1">((NOW()-Table2[[#This Row],[DOB]])/365)</f>
        <v>53.122291852168942</v>
      </c>
      <c r="G188" s="9" t="s">
        <v>695</v>
      </c>
      <c r="H188" s="9" t="s">
        <v>47</v>
      </c>
      <c r="I188" s="9" t="s">
        <v>66</v>
      </c>
      <c r="J188" s="9" t="s">
        <v>30</v>
      </c>
      <c r="K188" s="9" t="s">
        <v>40</v>
      </c>
      <c r="L188" s="12">
        <v>17</v>
      </c>
      <c r="M188" s="9" t="s">
        <v>876</v>
      </c>
      <c r="N188" s="10">
        <v>2228</v>
      </c>
      <c r="O188" s="9" t="s">
        <v>42</v>
      </c>
      <c r="P188" s="9" t="s">
        <v>34</v>
      </c>
      <c r="Q188" s="13">
        <v>10</v>
      </c>
      <c r="R188" s="4">
        <f t="shared" ca="1" si="0"/>
        <v>0.94</v>
      </c>
      <c r="S188" s="4">
        <f t="shared" ca="1" si="1"/>
        <v>0.94</v>
      </c>
      <c r="T188" s="4">
        <f t="shared" ca="1" si="5"/>
        <v>1.1749999999999998</v>
      </c>
      <c r="U188" s="4">
        <f t="shared" ca="1" si="3"/>
        <v>1.1749999999999998</v>
      </c>
      <c r="V188" s="5">
        <f>RANK(W188,W1:W1001,0)</f>
        <v>181</v>
      </c>
      <c r="W188" s="14">
        <v>1.1581250000000001</v>
      </c>
      <c r="X188" s="7"/>
      <c r="Y188" s="7"/>
      <c r="Z188" s="7"/>
    </row>
    <row r="189" spans="1:26" ht="15.75" customHeight="1" x14ac:dyDescent="0.25">
      <c r="A189" s="8" t="s">
        <v>877</v>
      </c>
      <c r="B189" s="9" t="s">
        <v>878</v>
      </c>
      <c r="C189" s="9" t="s">
        <v>45</v>
      </c>
      <c r="D189" s="10">
        <v>67</v>
      </c>
      <c r="E189" s="15">
        <v>26793</v>
      </c>
      <c r="F189" s="11">
        <f ca="1">((NOW()-Table2[[#This Row],[DOB]])/365)</f>
        <v>51.675716509703193</v>
      </c>
      <c r="G189" s="9" t="s">
        <v>293</v>
      </c>
      <c r="H189" s="9" t="s">
        <v>151</v>
      </c>
      <c r="I189" s="9" t="s">
        <v>29</v>
      </c>
      <c r="J189" s="9" t="s">
        <v>30</v>
      </c>
      <c r="K189" s="9" t="s">
        <v>31</v>
      </c>
      <c r="L189" s="12">
        <v>17</v>
      </c>
      <c r="M189" s="9" t="s">
        <v>879</v>
      </c>
      <c r="N189" s="10">
        <v>2766</v>
      </c>
      <c r="O189" s="9" t="s">
        <v>42</v>
      </c>
      <c r="P189" s="9" t="s">
        <v>34</v>
      </c>
      <c r="Q189" s="13">
        <v>8</v>
      </c>
      <c r="R189" s="4">
        <f t="shared" ca="1" si="0"/>
        <v>0.72</v>
      </c>
      <c r="S189" s="4">
        <f t="shared" ca="1" si="1"/>
        <v>0.89999999999999991</v>
      </c>
      <c r="T189" s="4">
        <f t="shared" ca="1" si="5"/>
        <v>0.89999999999999991</v>
      </c>
      <c r="U189" s="4">
        <f t="shared" ca="1" si="3"/>
        <v>0.7649999999999999</v>
      </c>
      <c r="V189" s="5">
        <f>RANK(W189,W1:W1001,0)</f>
        <v>188</v>
      </c>
      <c r="W189" s="14">
        <v>1.15625</v>
      </c>
      <c r="X189" s="7"/>
      <c r="Y189" s="7"/>
      <c r="Z189" s="7"/>
    </row>
    <row r="190" spans="1:26" ht="15.75" customHeight="1" x14ac:dyDescent="0.25">
      <c r="A190" s="8" t="s">
        <v>880</v>
      </c>
      <c r="B190" s="9" t="s">
        <v>881</v>
      </c>
      <c r="C190" s="9" t="s">
        <v>45</v>
      </c>
      <c r="D190" s="10">
        <v>7</v>
      </c>
      <c r="E190" s="9" t="s">
        <v>882</v>
      </c>
      <c r="F190" s="11">
        <f ca="1">((NOW()-Table2[[#This Row],[DOB]])/365)</f>
        <v>38.1633877425799</v>
      </c>
      <c r="G190" s="9" t="s">
        <v>883</v>
      </c>
      <c r="H190" s="9" t="s">
        <v>39</v>
      </c>
      <c r="I190" s="9" t="s">
        <v>66</v>
      </c>
      <c r="J190" s="9" t="s">
        <v>30</v>
      </c>
      <c r="K190" s="9" t="s">
        <v>40</v>
      </c>
      <c r="L190" s="12">
        <v>9</v>
      </c>
      <c r="M190" s="9" t="s">
        <v>884</v>
      </c>
      <c r="N190" s="10">
        <v>4060</v>
      </c>
      <c r="O190" s="9" t="s">
        <v>33</v>
      </c>
      <c r="P190" s="9" t="s">
        <v>34</v>
      </c>
      <c r="Q190" s="13">
        <v>10</v>
      </c>
      <c r="R190" s="4">
        <f t="shared" ca="1" si="0"/>
        <v>0.45</v>
      </c>
      <c r="S190" s="4">
        <f t="shared" ca="1" si="1"/>
        <v>0.45</v>
      </c>
      <c r="T190" s="4">
        <f t="shared" ca="1" si="5"/>
        <v>0.5625</v>
      </c>
      <c r="U190" s="4">
        <f t="shared" ca="1" si="3"/>
        <v>0.5625</v>
      </c>
      <c r="V190" s="5">
        <f>RANK(W190,W1:W1001,0)</f>
        <v>188</v>
      </c>
      <c r="W190" s="14">
        <v>1.15625</v>
      </c>
      <c r="X190" s="7"/>
      <c r="Y190" s="7"/>
      <c r="Z190" s="7"/>
    </row>
    <row r="191" spans="1:26" ht="15.75" customHeight="1" x14ac:dyDescent="0.25">
      <c r="A191" s="8" t="s">
        <v>885</v>
      </c>
      <c r="B191" s="9" t="s">
        <v>886</v>
      </c>
      <c r="C191" s="9" t="s">
        <v>25</v>
      </c>
      <c r="D191" s="10">
        <v>74</v>
      </c>
      <c r="E191" s="9" t="s">
        <v>887</v>
      </c>
      <c r="F191" s="11">
        <f ca="1">((NOW()-Table2[[#This Row],[DOB]])/365)</f>
        <v>28.601743906963463</v>
      </c>
      <c r="G191" s="9" t="s">
        <v>308</v>
      </c>
      <c r="H191" s="9" t="s">
        <v>88</v>
      </c>
      <c r="I191" s="9" t="s">
        <v>48</v>
      </c>
      <c r="J191" s="9" t="s">
        <v>30</v>
      </c>
      <c r="K191" s="9" t="s">
        <v>40</v>
      </c>
      <c r="L191" s="12">
        <v>10</v>
      </c>
      <c r="M191" s="9" t="s">
        <v>888</v>
      </c>
      <c r="N191" s="10">
        <v>2766</v>
      </c>
      <c r="O191" s="9" t="s">
        <v>42</v>
      </c>
      <c r="P191" s="9" t="s">
        <v>34</v>
      </c>
      <c r="Q191" s="13">
        <v>9</v>
      </c>
      <c r="R191" s="4">
        <f t="shared" ca="1" si="0"/>
        <v>0.59</v>
      </c>
      <c r="S191" s="4">
        <f t="shared" ca="1" si="1"/>
        <v>0.59</v>
      </c>
      <c r="T191" s="4">
        <f t="shared" ca="1" si="5"/>
        <v>0.73749999999999993</v>
      </c>
      <c r="U191" s="4">
        <f t="shared" ca="1" si="3"/>
        <v>0.73749999999999993</v>
      </c>
      <c r="V191" s="5">
        <f>RANK(W191,W1:W1001,0)</f>
        <v>190</v>
      </c>
      <c r="W191" s="14">
        <v>1.15546875</v>
      </c>
      <c r="X191" s="7"/>
      <c r="Y191" s="7"/>
      <c r="Z191" s="7"/>
    </row>
    <row r="192" spans="1:26" ht="15.75" customHeight="1" x14ac:dyDescent="0.25">
      <c r="A192" s="8" t="s">
        <v>889</v>
      </c>
      <c r="B192" s="9" t="s">
        <v>890</v>
      </c>
      <c r="C192" s="9" t="s">
        <v>45</v>
      </c>
      <c r="D192" s="10">
        <v>32</v>
      </c>
      <c r="E192" s="9" t="s">
        <v>891</v>
      </c>
      <c r="F192" s="11">
        <f ca="1">((NOW()-Table2[[#This Row],[DOB]])/365)</f>
        <v>32.779826098744287</v>
      </c>
      <c r="G192" s="9" t="s">
        <v>450</v>
      </c>
      <c r="H192" s="9" t="s">
        <v>39</v>
      </c>
      <c r="I192" s="9" t="s">
        <v>48</v>
      </c>
      <c r="J192" s="9" t="s">
        <v>30</v>
      </c>
      <c r="K192" s="9" t="s">
        <v>40</v>
      </c>
      <c r="L192" s="12">
        <v>8</v>
      </c>
      <c r="M192" s="9" t="s">
        <v>892</v>
      </c>
      <c r="N192" s="10">
        <v>2117</v>
      </c>
      <c r="O192" s="9" t="s">
        <v>42</v>
      </c>
      <c r="P192" s="9" t="s">
        <v>34</v>
      </c>
      <c r="Q192" s="13">
        <v>11</v>
      </c>
      <c r="R192" s="4">
        <f t="shared" ca="1" si="0"/>
        <v>0.61</v>
      </c>
      <c r="S192" s="4">
        <f t="shared" ca="1" si="1"/>
        <v>0.61</v>
      </c>
      <c r="T192" s="4">
        <f t="shared" ca="1" si="5"/>
        <v>0.76249999999999996</v>
      </c>
      <c r="U192" s="4">
        <f t="shared" ca="1" si="3"/>
        <v>0.76249999999999996</v>
      </c>
      <c r="V192" s="5">
        <f>RANK(W192,W1:W1001,0)</f>
        <v>191</v>
      </c>
      <c r="W192" s="14">
        <v>1.1499999999999999</v>
      </c>
      <c r="X192" s="7"/>
      <c r="Y192" s="7"/>
      <c r="Z192" s="7"/>
    </row>
    <row r="193" spans="1:26" ht="15.75" customHeight="1" x14ac:dyDescent="0.25">
      <c r="A193" s="8" t="s">
        <v>893</v>
      </c>
      <c r="B193" s="9" t="s">
        <v>894</v>
      </c>
      <c r="C193" s="9" t="s">
        <v>25</v>
      </c>
      <c r="D193" s="10">
        <v>55</v>
      </c>
      <c r="E193" s="9" t="s">
        <v>895</v>
      </c>
      <c r="F193" s="11">
        <f ca="1">((NOW()-Table2[[#This Row],[DOB]])/365)</f>
        <v>86.262017879566201</v>
      </c>
      <c r="G193" s="9" t="s">
        <v>114</v>
      </c>
      <c r="H193" s="9" t="s">
        <v>109</v>
      </c>
      <c r="I193" s="9" t="s">
        <v>29</v>
      </c>
      <c r="J193" s="9" t="s">
        <v>30</v>
      </c>
      <c r="K193" s="9" t="s">
        <v>31</v>
      </c>
      <c r="L193" s="12">
        <v>7</v>
      </c>
      <c r="M193" s="9" t="s">
        <v>896</v>
      </c>
      <c r="N193" s="10">
        <v>2250</v>
      </c>
      <c r="O193" s="9" t="s">
        <v>42</v>
      </c>
      <c r="P193" s="9" t="s">
        <v>34</v>
      </c>
      <c r="Q193" s="13">
        <v>8</v>
      </c>
      <c r="R193" s="4">
        <f t="shared" ca="1" si="0"/>
        <v>0.56999999999999995</v>
      </c>
      <c r="S193" s="4">
        <f t="shared" ca="1" si="1"/>
        <v>0.71249999999999991</v>
      </c>
      <c r="T193" s="4">
        <f t="shared" ca="1" si="5"/>
        <v>0.71249999999999991</v>
      </c>
      <c r="U193" s="4">
        <f t="shared" ca="1" si="3"/>
        <v>0.60562499999999986</v>
      </c>
      <c r="V193" s="5">
        <f>RANK(W193,W1:W1001,0)</f>
        <v>191</v>
      </c>
      <c r="W193" s="14">
        <v>1.1499999999999999</v>
      </c>
      <c r="X193" s="7"/>
      <c r="Y193" s="7"/>
      <c r="Z193" s="7"/>
    </row>
    <row r="194" spans="1:26" ht="15.75" customHeight="1" x14ac:dyDescent="0.25">
      <c r="A194" s="8" t="s">
        <v>897</v>
      </c>
      <c r="B194" s="9" t="s">
        <v>898</v>
      </c>
      <c r="C194" s="9" t="s">
        <v>45</v>
      </c>
      <c r="D194" s="10">
        <v>16</v>
      </c>
      <c r="E194" s="9" t="s">
        <v>899</v>
      </c>
      <c r="F194" s="11">
        <f ca="1">((NOW()-Table2[[#This Row],[DOB]])/365)</f>
        <v>54.818182263127845</v>
      </c>
      <c r="G194" s="9" t="s">
        <v>102</v>
      </c>
      <c r="H194" s="9" t="s">
        <v>103</v>
      </c>
      <c r="I194" s="9" t="s">
        <v>66</v>
      </c>
      <c r="J194" s="9" t="s">
        <v>30</v>
      </c>
      <c r="K194" s="9" t="s">
        <v>40</v>
      </c>
      <c r="L194" s="12">
        <v>10</v>
      </c>
      <c r="M194" s="9" t="s">
        <v>900</v>
      </c>
      <c r="N194" s="10">
        <v>2170</v>
      </c>
      <c r="O194" s="9" t="s">
        <v>42</v>
      </c>
      <c r="P194" s="9" t="s">
        <v>34</v>
      </c>
      <c r="Q194" s="13">
        <v>8</v>
      </c>
      <c r="R194" s="4">
        <f t="shared" ca="1" si="0"/>
        <v>0.95</v>
      </c>
      <c r="S194" s="4">
        <f t="shared" ca="1" si="1"/>
        <v>0.95</v>
      </c>
      <c r="T194" s="4">
        <f t="shared" ref="T194:T257" ca="1" si="6">S194*(IF(OR(VALUE(Q194)&gt;8,VALUE(D194)&gt;80),1.25,1))</f>
        <v>0.95</v>
      </c>
      <c r="U194" s="4">
        <f t="shared" ca="1" si="3"/>
        <v>0.95</v>
      </c>
      <c r="V194" s="5">
        <f>RANK(W194,W1:W1001,0)</f>
        <v>191</v>
      </c>
      <c r="W194" s="14">
        <v>1.1499999999999999</v>
      </c>
      <c r="X194" s="7"/>
      <c r="Y194" s="7"/>
      <c r="Z194" s="7"/>
    </row>
    <row r="195" spans="1:26" ht="15.75" customHeight="1" x14ac:dyDescent="0.25">
      <c r="A195" s="8" t="s">
        <v>901</v>
      </c>
      <c r="B195" s="9" t="s">
        <v>902</v>
      </c>
      <c r="C195" s="9" t="s">
        <v>45</v>
      </c>
      <c r="D195" s="10">
        <v>47</v>
      </c>
      <c r="E195" s="9" t="s">
        <v>903</v>
      </c>
      <c r="F195" s="11">
        <f ca="1">((NOW()-Table2[[#This Row],[DOB]])/365)</f>
        <v>55.445579523401818</v>
      </c>
      <c r="G195" s="9" t="s">
        <v>372</v>
      </c>
      <c r="H195" s="9" t="s">
        <v>272</v>
      </c>
      <c r="I195" s="9" t="s">
        <v>29</v>
      </c>
      <c r="J195" s="9" t="s">
        <v>30</v>
      </c>
      <c r="K195" s="9" t="s">
        <v>40</v>
      </c>
      <c r="L195" s="12">
        <v>7</v>
      </c>
      <c r="M195" s="9" t="s">
        <v>904</v>
      </c>
      <c r="N195" s="10">
        <v>2226</v>
      </c>
      <c r="O195" s="9" t="s">
        <v>42</v>
      </c>
      <c r="P195" s="9" t="s">
        <v>34</v>
      </c>
      <c r="Q195" s="13">
        <v>10</v>
      </c>
      <c r="R195" s="4">
        <f t="shared" ca="1" si="0"/>
        <v>0.89</v>
      </c>
      <c r="S195" s="4">
        <f t="shared" ca="1" si="1"/>
        <v>0.89</v>
      </c>
      <c r="T195" s="4">
        <f t="shared" ca="1" si="6"/>
        <v>1.1125</v>
      </c>
      <c r="U195" s="4">
        <f t="shared" ca="1" si="3"/>
        <v>0.94562500000000005</v>
      </c>
      <c r="V195" s="5">
        <f>RANK(W195,W1:W1001,0)</f>
        <v>191</v>
      </c>
      <c r="W195" s="14">
        <v>1.1499999999999999</v>
      </c>
      <c r="X195" s="7"/>
      <c r="Y195" s="7"/>
      <c r="Z195" s="7"/>
    </row>
    <row r="196" spans="1:26" ht="15.75" customHeight="1" x14ac:dyDescent="0.25">
      <c r="A196" s="8" t="s">
        <v>905</v>
      </c>
      <c r="B196" s="9" t="s">
        <v>906</v>
      </c>
      <c r="C196" s="9" t="s">
        <v>45</v>
      </c>
      <c r="D196" s="10">
        <v>26</v>
      </c>
      <c r="E196" s="9" t="s">
        <v>907</v>
      </c>
      <c r="F196" s="11">
        <f ca="1">((NOW()-Table2[[#This Row],[DOB]])/365)</f>
        <v>81.037360345319627</v>
      </c>
      <c r="G196" s="9" t="s">
        <v>367</v>
      </c>
      <c r="H196" s="9" t="s">
        <v>109</v>
      </c>
      <c r="I196" s="9" t="s">
        <v>29</v>
      </c>
      <c r="J196" s="9" t="s">
        <v>30</v>
      </c>
      <c r="K196" s="9" t="s">
        <v>31</v>
      </c>
      <c r="L196" s="12">
        <v>11</v>
      </c>
      <c r="M196" s="9" t="s">
        <v>908</v>
      </c>
      <c r="N196" s="10">
        <v>3195</v>
      </c>
      <c r="O196" s="9" t="s">
        <v>50</v>
      </c>
      <c r="P196" s="9" t="s">
        <v>34</v>
      </c>
      <c r="Q196" s="13">
        <v>12</v>
      </c>
      <c r="R196" s="4">
        <f t="shared" ca="1" si="0"/>
        <v>0.96</v>
      </c>
      <c r="S196" s="4">
        <f t="shared" ca="1" si="1"/>
        <v>1.2</v>
      </c>
      <c r="T196" s="4">
        <f t="shared" ca="1" si="6"/>
        <v>1.5</v>
      </c>
      <c r="U196" s="4">
        <f t="shared" ca="1" si="3"/>
        <v>1.2749999999999999</v>
      </c>
      <c r="V196" s="5">
        <f>RANK(W196,W1:W1001,0)</f>
        <v>195</v>
      </c>
      <c r="W196" s="14">
        <v>1.1475</v>
      </c>
      <c r="X196" s="7"/>
      <c r="Y196" s="7"/>
      <c r="Z196" s="7"/>
    </row>
    <row r="197" spans="1:26" ht="15.75" customHeight="1" x14ac:dyDescent="0.25">
      <c r="A197" s="8" t="s">
        <v>909</v>
      </c>
      <c r="B197" s="9" t="s">
        <v>910</v>
      </c>
      <c r="C197" s="9" t="s">
        <v>25</v>
      </c>
      <c r="D197" s="10">
        <v>6</v>
      </c>
      <c r="E197" s="9" t="s">
        <v>911</v>
      </c>
      <c r="F197" s="11">
        <f ca="1">((NOW()-Table2[[#This Row],[DOB]])/365)</f>
        <v>52.840100071347024</v>
      </c>
      <c r="G197" s="9" t="s">
        <v>912</v>
      </c>
      <c r="H197" s="9" t="s">
        <v>39</v>
      </c>
      <c r="I197" s="9" t="s">
        <v>48</v>
      </c>
      <c r="J197" s="9" t="s">
        <v>30</v>
      </c>
      <c r="K197" s="9" t="s">
        <v>40</v>
      </c>
      <c r="L197" s="12">
        <v>16</v>
      </c>
      <c r="M197" s="9" t="s">
        <v>913</v>
      </c>
      <c r="N197" s="10">
        <v>3687</v>
      </c>
      <c r="O197" s="9" t="s">
        <v>50</v>
      </c>
      <c r="P197" s="9" t="s">
        <v>34</v>
      </c>
      <c r="Q197" s="13">
        <v>3</v>
      </c>
      <c r="R197" s="4">
        <f t="shared" ca="1" si="0"/>
        <v>0.43</v>
      </c>
      <c r="S197" s="4">
        <f t="shared" ca="1" si="1"/>
        <v>0.43</v>
      </c>
      <c r="T197" s="4">
        <f t="shared" ca="1" si="6"/>
        <v>0.43</v>
      </c>
      <c r="U197" s="4">
        <f t="shared" ca="1" si="3"/>
        <v>0.43</v>
      </c>
      <c r="V197" s="5">
        <f>RANK(W197,W1:W1001,0)</f>
        <v>195</v>
      </c>
      <c r="W197" s="14">
        <v>1.1475</v>
      </c>
      <c r="X197" s="7"/>
      <c r="Y197" s="7"/>
      <c r="Z197" s="7"/>
    </row>
    <row r="198" spans="1:26" ht="15.75" customHeight="1" x14ac:dyDescent="0.25">
      <c r="A198" s="8" t="s">
        <v>111</v>
      </c>
      <c r="B198" s="9" t="s">
        <v>914</v>
      </c>
      <c r="C198" s="9" t="s">
        <v>45</v>
      </c>
      <c r="D198" s="10">
        <v>60</v>
      </c>
      <c r="E198" s="9" t="s">
        <v>915</v>
      </c>
      <c r="F198" s="11">
        <f ca="1">((NOW()-Table2[[#This Row],[DOB]])/365)</f>
        <v>43.894894591894968</v>
      </c>
      <c r="G198" s="9" t="s">
        <v>252</v>
      </c>
      <c r="H198" s="9" t="s">
        <v>151</v>
      </c>
      <c r="I198" s="9" t="s">
        <v>66</v>
      </c>
      <c r="J198" s="9" t="s">
        <v>30</v>
      </c>
      <c r="K198" s="9" t="s">
        <v>40</v>
      </c>
      <c r="L198" s="12">
        <v>7</v>
      </c>
      <c r="M198" s="9" t="s">
        <v>916</v>
      </c>
      <c r="N198" s="10">
        <v>4109</v>
      </c>
      <c r="O198" s="9" t="s">
        <v>33</v>
      </c>
      <c r="P198" s="9" t="s">
        <v>34</v>
      </c>
      <c r="Q198" s="13">
        <v>9</v>
      </c>
      <c r="R198" s="4">
        <f t="shared" ca="1" si="0"/>
        <v>0.84</v>
      </c>
      <c r="S198" s="4">
        <f t="shared" ca="1" si="1"/>
        <v>0.84</v>
      </c>
      <c r="T198" s="4">
        <f t="shared" ca="1" si="6"/>
        <v>1.05</v>
      </c>
      <c r="U198" s="4">
        <f t="shared" ca="1" si="3"/>
        <v>1.05</v>
      </c>
      <c r="V198" s="5">
        <f>RANK(W198,W1:W1001,0)</f>
        <v>195</v>
      </c>
      <c r="W198" s="14">
        <v>1.1475</v>
      </c>
      <c r="X198" s="7"/>
      <c r="Y198" s="7"/>
      <c r="Z198" s="7"/>
    </row>
    <row r="199" spans="1:26" ht="15.75" customHeight="1" x14ac:dyDescent="0.25">
      <c r="A199" s="8" t="s">
        <v>917</v>
      </c>
      <c r="B199" s="9" t="s">
        <v>918</v>
      </c>
      <c r="C199" s="9" t="s">
        <v>45</v>
      </c>
      <c r="D199" s="10">
        <v>66</v>
      </c>
      <c r="E199" s="9" t="s">
        <v>919</v>
      </c>
      <c r="F199" s="11">
        <f ca="1">((NOW()-Table2[[#This Row],[DOB]])/365)</f>
        <v>34.993524728881269</v>
      </c>
      <c r="G199" s="9" t="s">
        <v>572</v>
      </c>
      <c r="H199" s="9" t="s">
        <v>151</v>
      </c>
      <c r="I199" s="9" t="s">
        <v>66</v>
      </c>
      <c r="J199" s="9" t="s">
        <v>30</v>
      </c>
      <c r="K199" s="9" t="s">
        <v>40</v>
      </c>
      <c r="L199" s="12">
        <v>2</v>
      </c>
      <c r="M199" s="9" t="s">
        <v>920</v>
      </c>
      <c r="N199" s="10">
        <v>2210</v>
      </c>
      <c r="O199" s="9" t="s">
        <v>42</v>
      </c>
      <c r="P199" s="9" t="s">
        <v>34</v>
      </c>
      <c r="Q199" s="13">
        <v>9</v>
      </c>
      <c r="R199" s="4">
        <f t="shared" ca="1" si="0"/>
        <v>0.96</v>
      </c>
      <c r="S199" s="4">
        <f t="shared" ca="1" si="1"/>
        <v>0.96</v>
      </c>
      <c r="T199" s="4">
        <f t="shared" ca="1" si="6"/>
        <v>1.2</v>
      </c>
      <c r="U199" s="4">
        <f t="shared" ca="1" si="3"/>
        <v>1.2</v>
      </c>
      <c r="V199" s="5">
        <f>RANK(W199,W1:W1001,0)</f>
        <v>195</v>
      </c>
      <c r="W199" s="14">
        <v>1.1475</v>
      </c>
      <c r="X199" s="7"/>
      <c r="Y199" s="7"/>
      <c r="Z199" s="7"/>
    </row>
    <row r="200" spans="1:26" ht="15.75" customHeight="1" x14ac:dyDescent="0.25">
      <c r="A200" s="8" t="s">
        <v>921</v>
      </c>
      <c r="B200" s="9" t="s">
        <v>922</v>
      </c>
      <c r="C200" s="9" t="s">
        <v>25</v>
      </c>
      <c r="D200" s="10">
        <v>44</v>
      </c>
      <c r="E200" s="9" t="s">
        <v>923</v>
      </c>
      <c r="F200" s="11">
        <f ca="1">((NOW()-Table2[[#This Row],[DOB]])/365)</f>
        <v>31.133250756278532</v>
      </c>
      <c r="G200" s="9" t="s">
        <v>727</v>
      </c>
      <c r="H200" s="9" t="s">
        <v>151</v>
      </c>
      <c r="I200" s="9" t="s">
        <v>48</v>
      </c>
      <c r="J200" s="9" t="s">
        <v>30</v>
      </c>
      <c r="K200" s="9" t="s">
        <v>40</v>
      </c>
      <c r="L200" s="12">
        <v>3</v>
      </c>
      <c r="M200" s="9" t="s">
        <v>924</v>
      </c>
      <c r="N200" s="10">
        <v>2448</v>
      </c>
      <c r="O200" s="9" t="s">
        <v>42</v>
      </c>
      <c r="P200" s="9" t="s">
        <v>34</v>
      </c>
      <c r="Q200" s="13">
        <v>3</v>
      </c>
      <c r="R200" s="4">
        <f t="shared" ca="1" si="0"/>
        <v>0.69</v>
      </c>
      <c r="S200" s="4">
        <f t="shared" ca="1" si="1"/>
        <v>0.69</v>
      </c>
      <c r="T200" s="4">
        <f t="shared" ca="1" si="6"/>
        <v>0.69</v>
      </c>
      <c r="U200" s="4">
        <f t="shared" ca="1" si="3"/>
        <v>0.69</v>
      </c>
      <c r="V200" s="5">
        <f>RANK(W200,W1:W1001,0)</f>
        <v>195</v>
      </c>
      <c r="W200" s="14">
        <v>1.1475</v>
      </c>
      <c r="X200" s="7"/>
      <c r="Y200" s="7"/>
      <c r="Z200" s="7"/>
    </row>
    <row r="201" spans="1:26" ht="15.75" customHeight="1" x14ac:dyDescent="0.25">
      <c r="A201" s="8" t="s">
        <v>925</v>
      </c>
      <c r="B201" s="9" t="s">
        <v>926</v>
      </c>
      <c r="C201" s="9" t="s">
        <v>45</v>
      </c>
      <c r="D201" s="10">
        <v>55</v>
      </c>
      <c r="E201" s="9" t="s">
        <v>927</v>
      </c>
      <c r="F201" s="11">
        <f ca="1">((NOW()-Table2[[#This Row],[DOB]])/365)</f>
        <v>59.029141167237434</v>
      </c>
      <c r="G201" s="9" t="s">
        <v>633</v>
      </c>
      <c r="H201" s="9" t="s">
        <v>28</v>
      </c>
      <c r="I201" s="9" t="s">
        <v>66</v>
      </c>
      <c r="J201" s="9" t="s">
        <v>30</v>
      </c>
      <c r="K201" s="9" t="s">
        <v>31</v>
      </c>
      <c r="L201" s="12">
        <v>12</v>
      </c>
      <c r="M201" s="9" t="s">
        <v>928</v>
      </c>
      <c r="N201" s="10">
        <v>4207</v>
      </c>
      <c r="O201" s="9" t="s">
        <v>33</v>
      </c>
      <c r="P201" s="9" t="s">
        <v>34</v>
      </c>
      <c r="Q201" s="13">
        <v>4</v>
      </c>
      <c r="R201" s="4">
        <f t="shared" ca="1" si="0"/>
        <v>0.47</v>
      </c>
      <c r="S201" s="4">
        <f t="shared" ca="1" si="1"/>
        <v>0.58749999999999991</v>
      </c>
      <c r="T201" s="4">
        <f t="shared" ca="1" si="6"/>
        <v>0.58749999999999991</v>
      </c>
      <c r="U201" s="4">
        <f t="shared" ca="1" si="3"/>
        <v>0.58749999999999991</v>
      </c>
      <c r="V201" s="5">
        <f>RANK(W201,W1:W1001,0)</f>
        <v>195</v>
      </c>
      <c r="W201" s="14">
        <v>1.1475</v>
      </c>
      <c r="X201" s="7"/>
      <c r="Y201" s="7"/>
      <c r="Z201" s="7"/>
    </row>
    <row r="202" spans="1:26" ht="15.75" hidden="1" customHeight="1" x14ac:dyDescent="0.25">
      <c r="A202" s="8" t="s">
        <v>929</v>
      </c>
      <c r="B202" s="9" t="s">
        <v>930</v>
      </c>
      <c r="C202" s="9" t="s">
        <v>25</v>
      </c>
      <c r="D202" s="10">
        <v>70</v>
      </c>
      <c r="E202" s="9" t="s">
        <v>931</v>
      </c>
      <c r="F202" s="9">
        <f ca="1">((NOW()-Table2[[#This Row],[DOB]])/365)</f>
        <v>84.122291852168942</v>
      </c>
      <c r="G202" s="10"/>
      <c r="H202" s="9" t="s">
        <v>151</v>
      </c>
      <c r="I202" s="9" t="s">
        <v>29</v>
      </c>
      <c r="J202" s="9" t="s">
        <v>30</v>
      </c>
      <c r="K202" s="9" t="s">
        <v>31</v>
      </c>
      <c r="L202" s="12">
        <v>13</v>
      </c>
      <c r="M202" s="9" t="s">
        <v>932</v>
      </c>
      <c r="N202" s="10">
        <v>3977</v>
      </c>
      <c r="O202" s="9" t="s">
        <v>50</v>
      </c>
      <c r="P202" s="9" t="s">
        <v>34</v>
      </c>
      <c r="Q202" s="10">
        <v>7</v>
      </c>
      <c r="R202" s="5">
        <f t="shared" ca="1" si="0"/>
        <v>1.05</v>
      </c>
      <c r="S202" s="5">
        <f t="shared" ca="1" si="1"/>
        <v>1.3125</v>
      </c>
      <c r="T202" s="5">
        <f t="shared" ca="1" si="6"/>
        <v>1.3125</v>
      </c>
      <c r="U202" s="5">
        <f t="shared" ca="1" si="3"/>
        <v>1.1156249999999999</v>
      </c>
      <c r="V202" s="5">
        <f>RANK(W202,W1:W1001,0)</f>
        <v>201</v>
      </c>
      <c r="W202" s="16">
        <v>1.1421874999999999</v>
      </c>
      <c r="X202" s="7"/>
      <c r="Y202" s="7"/>
      <c r="Z202" s="7"/>
    </row>
    <row r="203" spans="1:26" ht="15.75" hidden="1" customHeight="1" x14ac:dyDescent="0.25">
      <c r="A203" s="8" t="s">
        <v>933</v>
      </c>
      <c r="B203" s="9" t="s">
        <v>934</v>
      </c>
      <c r="C203" s="9" t="s">
        <v>45</v>
      </c>
      <c r="D203" s="10">
        <v>84</v>
      </c>
      <c r="E203" s="9" t="s">
        <v>935</v>
      </c>
      <c r="F203" s="9">
        <f ca="1">((NOW()-Table2[[#This Row],[DOB]])/365)</f>
        <v>65.741469934360723</v>
      </c>
      <c r="G203" s="10"/>
      <c r="H203" s="9" t="s">
        <v>109</v>
      </c>
      <c r="I203" s="9" t="s">
        <v>29</v>
      </c>
      <c r="J203" s="9" t="s">
        <v>30</v>
      </c>
      <c r="K203" s="9" t="s">
        <v>40</v>
      </c>
      <c r="L203" s="12">
        <v>15</v>
      </c>
      <c r="M203" s="9" t="s">
        <v>936</v>
      </c>
      <c r="N203" s="10">
        <v>2250</v>
      </c>
      <c r="O203" s="9" t="s">
        <v>42</v>
      </c>
      <c r="P203" s="9" t="s">
        <v>34</v>
      </c>
      <c r="Q203" s="10">
        <v>8</v>
      </c>
      <c r="R203" s="5">
        <f t="shared" ca="1" si="0"/>
        <v>0.78</v>
      </c>
      <c r="S203" s="5">
        <f t="shared" ca="1" si="1"/>
        <v>0.78</v>
      </c>
      <c r="T203" s="5">
        <f t="shared" ca="1" si="6"/>
        <v>0.97500000000000009</v>
      </c>
      <c r="U203" s="5">
        <f t="shared" ca="1" si="3"/>
        <v>0.8287500000000001</v>
      </c>
      <c r="V203" s="5">
        <f>RANK(W203,W1:W1001,0)</f>
        <v>202</v>
      </c>
      <c r="W203" s="16">
        <v>1.140625</v>
      </c>
      <c r="X203" s="7"/>
      <c r="Y203" s="7"/>
      <c r="Z203" s="7"/>
    </row>
    <row r="204" spans="1:26" ht="15.75" customHeight="1" x14ac:dyDescent="0.25">
      <c r="A204" s="8" t="s">
        <v>937</v>
      </c>
      <c r="B204" s="10"/>
      <c r="C204" s="9" t="s">
        <v>25</v>
      </c>
      <c r="D204" s="10">
        <v>47</v>
      </c>
      <c r="E204" s="9" t="s">
        <v>938</v>
      </c>
      <c r="F204" s="11">
        <f ca="1">((NOW()-Table2[[#This Row],[DOB]])/365)</f>
        <v>79.927771304223739</v>
      </c>
      <c r="G204" s="9" t="s">
        <v>27</v>
      </c>
      <c r="H204" s="9" t="s">
        <v>28</v>
      </c>
      <c r="I204" s="9" t="s">
        <v>48</v>
      </c>
      <c r="J204" s="9" t="s">
        <v>30</v>
      </c>
      <c r="K204" s="9" t="s">
        <v>31</v>
      </c>
      <c r="L204" s="12">
        <v>21</v>
      </c>
      <c r="M204" s="9" t="s">
        <v>939</v>
      </c>
      <c r="N204" s="10">
        <v>2300</v>
      </c>
      <c r="O204" s="9" t="s">
        <v>42</v>
      </c>
      <c r="P204" s="9" t="s">
        <v>34</v>
      </c>
      <c r="Q204" s="13">
        <v>9</v>
      </c>
      <c r="R204" s="4">
        <f t="shared" ca="1" si="0"/>
        <v>0.48</v>
      </c>
      <c r="S204" s="4">
        <f t="shared" ca="1" si="1"/>
        <v>0.6</v>
      </c>
      <c r="T204" s="4">
        <f t="shared" ca="1" si="6"/>
        <v>0.75</v>
      </c>
      <c r="U204" s="4">
        <f t="shared" ca="1" si="3"/>
        <v>0.75</v>
      </c>
      <c r="V204" s="5">
        <f>RANK(W204,W1:W1001,0)</f>
        <v>202</v>
      </c>
      <c r="W204" s="14">
        <v>1.140625</v>
      </c>
      <c r="X204" s="7"/>
      <c r="Y204" s="7"/>
      <c r="Z204" s="7"/>
    </row>
    <row r="205" spans="1:26" ht="15.75" customHeight="1" x14ac:dyDescent="0.25">
      <c r="A205" s="8" t="s">
        <v>940</v>
      </c>
      <c r="B205" s="9" t="s">
        <v>941</v>
      </c>
      <c r="C205" s="9" t="s">
        <v>45</v>
      </c>
      <c r="D205" s="10">
        <v>44</v>
      </c>
      <c r="E205" s="9" t="s">
        <v>942</v>
      </c>
      <c r="F205" s="11">
        <f ca="1">((NOW()-Table2[[#This Row],[DOB]])/365)</f>
        <v>72.24010007134703</v>
      </c>
      <c r="G205" s="9" t="s">
        <v>410</v>
      </c>
      <c r="H205" s="9" t="s">
        <v>77</v>
      </c>
      <c r="I205" s="9" t="s">
        <v>29</v>
      </c>
      <c r="J205" s="9" t="s">
        <v>30</v>
      </c>
      <c r="K205" s="9" t="s">
        <v>31</v>
      </c>
      <c r="L205" s="12">
        <v>7</v>
      </c>
      <c r="M205" s="9" t="s">
        <v>943</v>
      </c>
      <c r="N205" s="10">
        <v>4605</v>
      </c>
      <c r="O205" s="9" t="s">
        <v>33</v>
      </c>
      <c r="P205" s="9" t="s">
        <v>34</v>
      </c>
      <c r="Q205" s="13">
        <v>1</v>
      </c>
      <c r="R205" s="4">
        <f t="shared" ca="1" si="0"/>
        <v>1.01</v>
      </c>
      <c r="S205" s="4">
        <f t="shared" ca="1" si="1"/>
        <v>1.2625</v>
      </c>
      <c r="T205" s="4">
        <f t="shared" ca="1" si="6"/>
        <v>1.2625</v>
      </c>
      <c r="U205" s="4">
        <f t="shared" ca="1" si="3"/>
        <v>1.0731249999999999</v>
      </c>
      <c r="V205" s="5">
        <f>RANK(W205,W1:W1001,0)</f>
        <v>202</v>
      </c>
      <c r="W205" s="14">
        <v>1.140625</v>
      </c>
      <c r="X205" s="7"/>
      <c r="Y205" s="7"/>
      <c r="Z205" s="7"/>
    </row>
    <row r="206" spans="1:26" ht="15.75" customHeight="1" x14ac:dyDescent="0.25">
      <c r="A206" s="8" t="s">
        <v>944</v>
      </c>
      <c r="B206" s="9" t="s">
        <v>945</v>
      </c>
      <c r="C206" s="9" t="s">
        <v>25</v>
      </c>
      <c r="D206" s="10">
        <v>2</v>
      </c>
      <c r="E206" s="9" t="s">
        <v>946</v>
      </c>
      <c r="F206" s="11">
        <f ca="1">((NOW()-Table2[[#This Row],[DOB]])/365)</f>
        <v>26.108593222031956</v>
      </c>
      <c r="G206" s="9" t="s">
        <v>214</v>
      </c>
      <c r="H206" s="9" t="s">
        <v>151</v>
      </c>
      <c r="I206" s="9" t="s">
        <v>29</v>
      </c>
      <c r="J206" s="9" t="s">
        <v>30</v>
      </c>
      <c r="K206" s="9" t="s">
        <v>40</v>
      </c>
      <c r="L206" s="12">
        <v>2</v>
      </c>
      <c r="M206" s="9" t="s">
        <v>947</v>
      </c>
      <c r="N206" s="10">
        <v>2429</v>
      </c>
      <c r="O206" s="9" t="s">
        <v>42</v>
      </c>
      <c r="P206" s="9" t="s">
        <v>34</v>
      </c>
      <c r="Q206" s="13">
        <v>7</v>
      </c>
      <c r="R206" s="4">
        <f t="shared" ca="1" si="0"/>
        <v>0.52</v>
      </c>
      <c r="S206" s="4">
        <f t="shared" ca="1" si="1"/>
        <v>0.52</v>
      </c>
      <c r="T206" s="4">
        <f t="shared" ca="1" si="6"/>
        <v>0.52</v>
      </c>
      <c r="U206" s="4">
        <f t="shared" ca="1" si="3"/>
        <v>0.442</v>
      </c>
      <c r="V206" s="5">
        <f>RANK(W206,W1:W1001,0)</f>
        <v>202</v>
      </c>
      <c r="W206" s="14">
        <v>1.140625</v>
      </c>
      <c r="X206" s="7"/>
      <c r="Y206" s="7"/>
      <c r="Z206" s="7"/>
    </row>
    <row r="207" spans="1:26" ht="15.75" customHeight="1" x14ac:dyDescent="0.25">
      <c r="A207" s="8" t="s">
        <v>948</v>
      </c>
      <c r="B207" s="9" t="s">
        <v>949</v>
      </c>
      <c r="C207" s="9" t="s">
        <v>45</v>
      </c>
      <c r="D207" s="10">
        <v>19</v>
      </c>
      <c r="E207" s="9" t="s">
        <v>950</v>
      </c>
      <c r="F207" s="11">
        <f ca="1">((NOW()-Table2[[#This Row],[DOB]])/365)</f>
        <v>76.264757605593601</v>
      </c>
      <c r="G207" s="9" t="s">
        <v>951</v>
      </c>
      <c r="H207" s="9" t="s">
        <v>151</v>
      </c>
      <c r="I207" s="9" t="s">
        <v>48</v>
      </c>
      <c r="J207" s="9" t="s">
        <v>30</v>
      </c>
      <c r="K207" s="9" t="s">
        <v>31</v>
      </c>
      <c r="L207" s="12">
        <v>12</v>
      </c>
      <c r="M207" s="9" t="s">
        <v>952</v>
      </c>
      <c r="N207" s="10">
        <v>2170</v>
      </c>
      <c r="O207" s="9" t="s">
        <v>42</v>
      </c>
      <c r="P207" s="9" t="s">
        <v>34</v>
      </c>
      <c r="Q207" s="13">
        <v>8</v>
      </c>
      <c r="R207" s="4">
        <f t="shared" ca="1" si="0"/>
        <v>0.97</v>
      </c>
      <c r="S207" s="4">
        <f t="shared" ca="1" si="1"/>
        <v>1.2124999999999999</v>
      </c>
      <c r="T207" s="4">
        <f t="shared" ca="1" si="6"/>
        <v>1.2124999999999999</v>
      </c>
      <c r="U207" s="4">
        <f t="shared" ca="1" si="3"/>
        <v>1.2124999999999999</v>
      </c>
      <c r="V207" s="5">
        <f>RANK(W207,W1:W1001,0)</f>
        <v>206</v>
      </c>
      <c r="W207" s="14">
        <v>1.1375</v>
      </c>
      <c r="X207" s="7"/>
      <c r="Y207" s="7"/>
      <c r="Z207" s="7"/>
    </row>
    <row r="208" spans="1:26" ht="15.75" customHeight="1" x14ac:dyDescent="0.25">
      <c r="A208" s="8" t="s">
        <v>953</v>
      </c>
      <c r="B208" s="9" t="s">
        <v>954</v>
      </c>
      <c r="C208" s="9" t="s">
        <v>25</v>
      </c>
      <c r="D208" s="10">
        <v>31</v>
      </c>
      <c r="E208" s="9" t="s">
        <v>955</v>
      </c>
      <c r="F208" s="11">
        <f ca="1">((NOW()-Table2[[#This Row],[DOB]])/365)</f>
        <v>48.371606920662096</v>
      </c>
      <c r="G208" s="9" t="s">
        <v>956</v>
      </c>
      <c r="H208" s="9" t="s">
        <v>103</v>
      </c>
      <c r="I208" s="9" t="s">
        <v>48</v>
      </c>
      <c r="J208" s="9" t="s">
        <v>30</v>
      </c>
      <c r="K208" s="9" t="s">
        <v>40</v>
      </c>
      <c r="L208" s="12">
        <v>9</v>
      </c>
      <c r="M208" s="9" t="s">
        <v>957</v>
      </c>
      <c r="N208" s="10">
        <v>4018</v>
      </c>
      <c r="O208" s="9" t="s">
        <v>33</v>
      </c>
      <c r="P208" s="9" t="s">
        <v>34</v>
      </c>
      <c r="Q208" s="13">
        <v>7</v>
      </c>
      <c r="R208" s="4">
        <f t="shared" ca="1" si="0"/>
        <v>0.91</v>
      </c>
      <c r="S208" s="4">
        <f t="shared" ca="1" si="1"/>
        <v>0.91</v>
      </c>
      <c r="T208" s="4">
        <f t="shared" ca="1" si="6"/>
        <v>0.91</v>
      </c>
      <c r="U208" s="4">
        <f t="shared" ca="1" si="3"/>
        <v>0.91</v>
      </c>
      <c r="V208" s="5">
        <f>RANK(W208,W1:W1001,0)</f>
        <v>206</v>
      </c>
      <c r="W208" s="14">
        <v>1.1375</v>
      </c>
      <c r="X208" s="7"/>
      <c r="Y208" s="7"/>
      <c r="Z208" s="7"/>
    </row>
    <row r="209" spans="1:26" ht="15.75" hidden="1" customHeight="1" x14ac:dyDescent="0.25">
      <c r="A209" s="8" t="s">
        <v>958</v>
      </c>
      <c r="B209" s="9" t="s">
        <v>959</v>
      </c>
      <c r="C209" s="9" t="s">
        <v>45</v>
      </c>
      <c r="D209" s="10">
        <v>70</v>
      </c>
      <c r="E209" s="9" t="s">
        <v>960</v>
      </c>
      <c r="F209" s="9">
        <f ca="1">((NOW()-Table2[[#This Row],[DOB]])/365)</f>
        <v>69.412702811073046</v>
      </c>
      <c r="G209" s="10"/>
      <c r="H209" s="9" t="s">
        <v>151</v>
      </c>
      <c r="I209" s="9" t="s">
        <v>29</v>
      </c>
      <c r="J209" s="9" t="s">
        <v>30</v>
      </c>
      <c r="K209" s="9" t="s">
        <v>31</v>
      </c>
      <c r="L209" s="12">
        <v>11</v>
      </c>
      <c r="M209" s="9" t="s">
        <v>961</v>
      </c>
      <c r="N209" s="10">
        <v>2756</v>
      </c>
      <c r="O209" s="9" t="s">
        <v>42</v>
      </c>
      <c r="P209" s="9" t="s">
        <v>34</v>
      </c>
      <c r="Q209" s="10">
        <v>7</v>
      </c>
      <c r="R209" s="5">
        <f t="shared" ca="1" si="0"/>
        <v>0.41</v>
      </c>
      <c r="S209" s="5">
        <f t="shared" ca="1" si="1"/>
        <v>0.51249999999999996</v>
      </c>
      <c r="T209" s="5">
        <f t="shared" ca="1" si="6"/>
        <v>0.51249999999999996</v>
      </c>
      <c r="U209" s="5">
        <f t="shared" ca="1" si="3"/>
        <v>0.43562499999999993</v>
      </c>
      <c r="V209" s="5">
        <f>RANK(W209,W1:W1001,0)</f>
        <v>206</v>
      </c>
      <c r="W209" s="16">
        <v>1.1375</v>
      </c>
      <c r="X209" s="7"/>
      <c r="Y209" s="7"/>
      <c r="Z209" s="7"/>
    </row>
    <row r="210" spans="1:26" ht="15.75" customHeight="1" x14ac:dyDescent="0.25">
      <c r="A210" s="8" t="s">
        <v>962</v>
      </c>
      <c r="B210" s="9" t="s">
        <v>963</v>
      </c>
      <c r="C210" s="9" t="s">
        <v>45</v>
      </c>
      <c r="D210" s="10">
        <v>12</v>
      </c>
      <c r="E210" s="9" t="s">
        <v>964</v>
      </c>
      <c r="F210" s="11">
        <f ca="1">((NOW()-Table2[[#This Row],[DOB]])/365)</f>
        <v>67.031880893264827</v>
      </c>
      <c r="G210" s="9" t="s">
        <v>284</v>
      </c>
      <c r="H210" s="9" t="s">
        <v>109</v>
      </c>
      <c r="I210" s="9" t="s">
        <v>66</v>
      </c>
      <c r="J210" s="9" t="s">
        <v>30</v>
      </c>
      <c r="K210" s="9" t="s">
        <v>40</v>
      </c>
      <c r="L210" s="12">
        <v>19</v>
      </c>
      <c r="M210" s="9" t="s">
        <v>965</v>
      </c>
      <c r="N210" s="10">
        <v>2144</v>
      </c>
      <c r="O210" s="9" t="s">
        <v>42</v>
      </c>
      <c r="P210" s="9" t="s">
        <v>34</v>
      </c>
      <c r="Q210" s="13">
        <v>9</v>
      </c>
      <c r="R210" s="4">
        <f t="shared" ca="1" si="0"/>
        <v>0.84</v>
      </c>
      <c r="S210" s="4">
        <f t="shared" ca="1" si="1"/>
        <v>0.84</v>
      </c>
      <c r="T210" s="4">
        <f t="shared" ca="1" si="6"/>
        <v>1.05</v>
      </c>
      <c r="U210" s="4">
        <f t="shared" ca="1" si="3"/>
        <v>1.05</v>
      </c>
      <c r="V210" s="5">
        <f>RANK(W210,W1:W1001,0)</f>
        <v>206</v>
      </c>
      <c r="W210" s="14">
        <v>1.1375</v>
      </c>
      <c r="X210" s="7"/>
      <c r="Y210" s="7"/>
      <c r="Z210" s="7"/>
    </row>
    <row r="211" spans="1:26" ht="15.75" customHeight="1" x14ac:dyDescent="0.25">
      <c r="A211" s="8" t="s">
        <v>966</v>
      </c>
      <c r="B211" s="9" t="s">
        <v>967</v>
      </c>
      <c r="C211" s="9" t="s">
        <v>25</v>
      </c>
      <c r="D211" s="10">
        <v>92</v>
      </c>
      <c r="E211" s="9" t="s">
        <v>968</v>
      </c>
      <c r="F211" s="11">
        <f ca="1">((NOW()-Table2[[#This Row],[DOB]])/365)</f>
        <v>57.637360345319628</v>
      </c>
      <c r="G211" s="9" t="s">
        <v>59</v>
      </c>
      <c r="H211" s="9" t="s">
        <v>47</v>
      </c>
      <c r="I211" s="9" t="s">
        <v>48</v>
      </c>
      <c r="J211" s="9" t="s">
        <v>30</v>
      </c>
      <c r="K211" s="9" t="s">
        <v>40</v>
      </c>
      <c r="L211" s="12">
        <v>4</v>
      </c>
      <c r="M211" s="9" t="s">
        <v>969</v>
      </c>
      <c r="N211" s="10">
        <v>4710</v>
      </c>
      <c r="O211" s="9" t="s">
        <v>33</v>
      </c>
      <c r="P211" s="9" t="s">
        <v>34</v>
      </c>
      <c r="Q211" s="13">
        <v>4</v>
      </c>
      <c r="R211" s="4">
        <f t="shared" ca="1" si="0"/>
        <v>0.97</v>
      </c>
      <c r="S211" s="4">
        <f t="shared" ca="1" si="1"/>
        <v>0.97</v>
      </c>
      <c r="T211" s="4">
        <f t="shared" ca="1" si="6"/>
        <v>1.2124999999999999</v>
      </c>
      <c r="U211" s="4">
        <f t="shared" ca="1" si="3"/>
        <v>1.2124999999999999</v>
      </c>
      <c r="V211" s="5">
        <f>RANK(W211,W1:W1001,0)</f>
        <v>206</v>
      </c>
      <c r="W211" s="14">
        <v>1.1375</v>
      </c>
      <c r="X211" s="7"/>
      <c r="Y211" s="7"/>
      <c r="Z211" s="7"/>
    </row>
    <row r="212" spans="1:26" ht="15.75" customHeight="1" x14ac:dyDescent="0.25">
      <c r="A212" s="8" t="s">
        <v>970</v>
      </c>
      <c r="B212" s="9" t="s">
        <v>971</v>
      </c>
      <c r="C212" s="9" t="s">
        <v>25</v>
      </c>
      <c r="D212" s="10">
        <v>32</v>
      </c>
      <c r="E212" s="9" t="s">
        <v>972</v>
      </c>
      <c r="F212" s="11">
        <f ca="1">((NOW()-Table2[[#This Row],[DOB]])/365)</f>
        <v>57.086675413812777</v>
      </c>
      <c r="G212" s="9" t="s">
        <v>46</v>
      </c>
      <c r="H212" s="9" t="s">
        <v>47</v>
      </c>
      <c r="I212" s="9" t="s">
        <v>29</v>
      </c>
      <c r="J212" s="9" t="s">
        <v>30</v>
      </c>
      <c r="K212" s="9" t="s">
        <v>40</v>
      </c>
      <c r="L212" s="12">
        <v>16</v>
      </c>
      <c r="M212" s="9" t="s">
        <v>973</v>
      </c>
      <c r="N212" s="10">
        <v>2032</v>
      </c>
      <c r="O212" s="9" t="s">
        <v>42</v>
      </c>
      <c r="P212" s="9" t="s">
        <v>34</v>
      </c>
      <c r="Q212" s="13">
        <v>10</v>
      </c>
      <c r="R212" s="4">
        <f t="shared" ca="1" si="0"/>
        <v>0.44</v>
      </c>
      <c r="S212" s="4">
        <f t="shared" ca="1" si="1"/>
        <v>0.44</v>
      </c>
      <c r="T212" s="4">
        <f t="shared" ca="1" si="6"/>
        <v>0.55000000000000004</v>
      </c>
      <c r="U212" s="4">
        <f t="shared" ca="1" si="3"/>
        <v>0.46750000000000003</v>
      </c>
      <c r="V212" s="5">
        <f>RANK(W212,W1:W1001,0)</f>
        <v>206</v>
      </c>
      <c r="W212" s="14">
        <v>1.1375</v>
      </c>
      <c r="X212" s="7"/>
      <c r="Y212" s="7"/>
      <c r="Z212" s="7"/>
    </row>
    <row r="213" spans="1:26" ht="15.75" hidden="1" customHeight="1" x14ac:dyDescent="0.25">
      <c r="A213" s="8" t="s">
        <v>974</v>
      </c>
      <c r="B213" s="9" t="s">
        <v>975</v>
      </c>
      <c r="C213" s="9" t="s">
        <v>25</v>
      </c>
      <c r="D213" s="10">
        <v>82</v>
      </c>
      <c r="E213" s="9" t="s">
        <v>976</v>
      </c>
      <c r="F213" s="9">
        <f ca="1">((NOW()-Table2[[#This Row],[DOB]])/365)</f>
        <v>41.119552126141542</v>
      </c>
      <c r="G213" s="10"/>
      <c r="H213" s="9" t="s">
        <v>109</v>
      </c>
      <c r="I213" s="9" t="s">
        <v>66</v>
      </c>
      <c r="J213" s="9" t="s">
        <v>30</v>
      </c>
      <c r="K213" s="9" t="s">
        <v>31</v>
      </c>
      <c r="L213" s="12">
        <v>5</v>
      </c>
      <c r="M213" s="9" t="s">
        <v>977</v>
      </c>
      <c r="N213" s="10">
        <v>2168</v>
      </c>
      <c r="O213" s="9" t="s">
        <v>42</v>
      </c>
      <c r="P213" s="9" t="s">
        <v>34</v>
      </c>
      <c r="Q213" s="10">
        <v>8</v>
      </c>
      <c r="R213" s="5">
        <f t="shared" ca="1" si="0"/>
        <v>0.56000000000000005</v>
      </c>
      <c r="S213" s="5">
        <f t="shared" ca="1" si="1"/>
        <v>0.70000000000000007</v>
      </c>
      <c r="T213" s="5">
        <f t="shared" ca="1" si="6"/>
        <v>0.87500000000000011</v>
      </c>
      <c r="U213" s="5">
        <f t="shared" ca="1" si="3"/>
        <v>0.87500000000000011</v>
      </c>
      <c r="V213" s="5">
        <f>RANK(W213,W1:W1001,0)</f>
        <v>212</v>
      </c>
      <c r="W213" s="16">
        <v>1.1368750000000001</v>
      </c>
      <c r="X213" s="7"/>
      <c r="Y213" s="7"/>
      <c r="Z213" s="7"/>
    </row>
    <row r="214" spans="1:26" ht="15.75" customHeight="1" x14ac:dyDescent="0.25">
      <c r="A214" s="8" t="s">
        <v>978</v>
      </c>
      <c r="B214" s="9" t="s">
        <v>979</v>
      </c>
      <c r="C214" s="9" t="s">
        <v>25</v>
      </c>
      <c r="D214" s="10">
        <v>12</v>
      </c>
      <c r="E214" s="9" t="s">
        <v>980</v>
      </c>
      <c r="F214" s="11">
        <f ca="1">((NOW()-Table2[[#This Row],[DOB]])/365)</f>
        <v>27.815442537100449</v>
      </c>
      <c r="G214" s="9" t="s">
        <v>981</v>
      </c>
      <c r="H214" s="9" t="s">
        <v>77</v>
      </c>
      <c r="I214" s="9" t="s">
        <v>29</v>
      </c>
      <c r="J214" s="9" t="s">
        <v>30</v>
      </c>
      <c r="K214" s="9" t="s">
        <v>40</v>
      </c>
      <c r="L214" s="12">
        <v>6</v>
      </c>
      <c r="M214" s="9" t="s">
        <v>982</v>
      </c>
      <c r="N214" s="10">
        <v>3021</v>
      </c>
      <c r="O214" s="9" t="s">
        <v>50</v>
      </c>
      <c r="P214" s="9" t="s">
        <v>34</v>
      </c>
      <c r="Q214" s="13">
        <v>6</v>
      </c>
      <c r="R214" s="4">
        <f t="shared" ca="1" si="0"/>
        <v>0.4</v>
      </c>
      <c r="S214" s="4">
        <f t="shared" ca="1" si="1"/>
        <v>0.4</v>
      </c>
      <c r="T214" s="4">
        <f t="shared" ca="1" si="6"/>
        <v>0.4</v>
      </c>
      <c r="U214" s="4">
        <f t="shared" ca="1" si="3"/>
        <v>0.34</v>
      </c>
      <c r="V214" s="5">
        <f>RANK(W214,W1:W1001,0)</f>
        <v>212</v>
      </c>
      <c r="W214" s="14">
        <v>1.1368750000000001</v>
      </c>
      <c r="X214" s="7"/>
      <c r="Y214" s="7"/>
      <c r="Z214" s="7"/>
    </row>
    <row r="215" spans="1:26" ht="15.75" customHeight="1" x14ac:dyDescent="0.25">
      <c r="A215" s="8" t="s">
        <v>983</v>
      </c>
      <c r="B215" s="9" t="s">
        <v>984</v>
      </c>
      <c r="C215" s="9" t="s">
        <v>25</v>
      </c>
      <c r="D215" s="10">
        <v>28</v>
      </c>
      <c r="E215" s="9" t="s">
        <v>985</v>
      </c>
      <c r="F215" s="11">
        <f ca="1">((NOW()-Table2[[#This Row],[DOB]])/365)</f>
        <v>68.248319249429215</v>
      </c>
      <c r="G215" s="9" t="s">
        <v>160</v>
      </c>
      <c r="H215" s="9" t="s">
        <v>65</v>
      </c>
      <c r="I215" s="9" t="s">
        <v>66</v>
      </c>
      <c r="J215" s="9" t="s">
        <v>30</v>
      </c>
      <c r="K215" s="9" t="s">
        <v>40</v>
      </c>
      <c r="L215" s="12">
        <v>10</v>
      </c>
      <c r="M215" s="9" t="s">
        <v>986</v>
      </c>
      <c r="N215" s="10">
        <v>2165</v>
      </c>
      <c r="O215" s="9" t="s">
        <v>42</v>
      </c>
      <c r="P215" s="9" t="s">
        <v>34</v>
      </c>
      <c r="Q215" s="13">
        <v>8</v>
      </c>
      <c r="R215" s="4">
        <f t="shared" ca="1" si="0"/>
        <v>0.62</v>
      </c>
      <c r="S215" s="4">
        <f t="shared" ca="1" si="1"/>
        <v>0.62</v>
      </c>
      <c r="T215" s="4">
        <f t="shared" ca="1" si="6"/>
        <v>0.62</v>
      </c>
      <c r="U215" s="4">
        <f t="shared" ca="1" si="3"/>
        <v>0.62</v>
      </c>
      <c r="V215" s="5">
        <f>RANK(W215,W1:W1001,0)</f>
        <v>212</v>
      </c>
      <c r="W215" s="14">
        <v>1.1368750000000001</v>
      </c>
      <c r="X215" s="7"/>
      <c r="Y215" s="7"/>
      <c r="Z215" s="7"/>
    </row>
    <row r="216" spans="1:26" ht="15.75" customHeight="1" x14ac:dyDescent="0.25">
      <c r="A216" s="8" t="s">
        <v>987</v>
      </c>
      <c r="B216" s="9" t="s">
        <v>988</v>
      </c>
      <c r="C216" s="9" t="s">
        <v>45</v>
      </c>
      <c r="D216" s="10">
        <v>9</v>
      </c>
      <c r="E216" s="9" t="s">
        <v>989</v>
      </c>
      <c r="F216" s="11">
        <f ca="1">((NOW()-Table2[[#This Row],[DOB]])/365)</f>
        <v>77.886675413812782</v>
      </c>
      <c r="G216" s="9" t="s">
        <v>572</v>
      </c>
      <c r="H216" s="9" t="s">
        <v>39</v>
      </c>
      <c r="I216" s="9" t="s">
        <v>29</v>
      </c>
      <c r="J216" s="9" t="s">
        <v>30</v>
      </c>
      <c r="K216" s="9" t="s">
        <v>31</v>
      </c>
      <c r="L216" s="12">
        <v>22</v>
      </c>
      <c r="M216" s="9" t="s">
        <v>990</v>
      </c>
      <c r="N216" s="10">
        <v>4211</v>
      </c>
      <c r="O216" s="9" t="s">
        <v>33</v>
      </c>
      <c r="P216" s="9" t="s">
        <v>34</v>
      </c>
      <c r="Q216" s="13">
        <v>7</v>
      </c>
      <c r="R216" s="4">
        <f t="shared" ca="1" si="0"/>
        <v>0.43</v>
      </c>
      <c r="S216" s="4">
        <f t="shared" ca="1" si="1"/>
        <v>0.53749999999999998</v>
      </c>
      <c r="T216" s="4">
        <f t="shared" ca="1" si="6"/>
        <v>0.53749999999999998</v>
      </c>
      <c r="U216" s="4">
        <f t="shared" ca="1" si="3"/>
        <v>0.45687499999999998</v>
      </c>
      <c r="V216" s="5">
        <f>RANK(W216,W1:W1001,0)</f>
        <v>215</v>
      </c>
      <c r="W216" s="14">
        <v>1.12890625</v>
      </c>
      <c r="X216" s="7"/>
      <c r="Y216" s="7"/>
      <c r="Z216" s="7"/>
    </row>
    <row r="217" spans="1:26" ht="15.75" customHeight="1" x14ac:dyDescent="0.25">
      <c r="A217" s="8" t="s">
        <v>991</v>
      </c>
      <c r="B217" s="9" t="s">
        <v>992</v>
      </c>
      <c r="C217" s="9" t="s">
        <v>25</v>
      </c>
      <c r="D217" s="10">
        <v>11</v>
      </c>
      <c r="E217" s="9" t="s">
        <v>993</v>
      </c>
      <c r="F217" s="11">
        <f ca="1">((NOW()-Table2[[#This Row],[DOB]])/365)</f>
        <v>24.744209660388123</v>
      </c>
      <c r="G217" s="9" t="s">
        <v>994</v>
      </c>
      <c r="H217" s="9" t="s">
        <v>28</v>
      </c>
      <c r="I217" s="9" t="s">
        <v>29</v>
      </c>
      <c r="J217" s="9" t="s">
        <v>30</v>
      </c>
      <c r="K217" s="9" t="s">
        <v>40</v>
      </c>
      <c r="L217" s="12">
        <v>4</v>
      </c>
      <c r="M217" s="9" t="s">
        <v>995</v>
      </c>
      <c r="N217" s="10">
        <v>2125</v>
      </c>
      <c r="O217" s="9" t="s">
        <v>42</v>
      </c>
      <c r="P217" s="9" t="s">
        <v>34</v>
      </c>
      <c r="Q217" s="13">
        <v>11</v>
      </c>
      <c r="R217" s="4">
        <f t="shared" ca="1" si="0"/>
        <v>0.77</v>
      </c>
      <c r="S217" s="4">
        <f t="shared" ca="1" si="1"/>
        <v>0.77</v>
      </c>
      <c r="T217" s="4">
        <f t="shared" ca="1" si="6"/>
        <v>0.96250000000000002</v>
      </c>
      <c r="U217" s="4">
        <f t="shared" ca="1" si="3"/>
        <v>0.81812499999999999</v>
      </c>
      <c r="V217" s="5">
        <f>RANK(W217,W1:W1001,0)</f>
        <v>215</v>
      </c>
      <c r="W217" s="14">
        <v>1.12890625</v>
      </c>
      <c r="X217" s="7"/>
      <c r="Y217" s="7"/>
      <c r="Z217" s="7"/>
    </row>
    <row r="218" spans="1:26" ht="15.75" customHeight="1" x14ac:dyDescent="0.25">
      <c r="A218" s="8" t="s">
        <v>996</v>
      </c>
      <c r="B218" s="9" t="s">
        <v>997</v>
      </c>
      <c r="C218" s="9" t="s">
        <v>45</v>
      </c>
      <c r="D218" s="10">
        <v>50</v>
      </c>
      <c r="E218" s="9" t="s">
        <v>998</v>
      </c>
      <c r="F218" s="11">
        <f ca="1">((NOW()-Table2[[#This Row],[DOB]])/365)</f>
        <v>27.335990482305931</v>
      </c>
      <c r="G218" s="9" t="s">
        <v>252</v>
      </c>
      <c r="H218" s="9" t="s">
        <v>151</v>
      </c>
      <c r="I218" s="9" t="s">
        <v>29</v>
      </c>
      <c r="J218" s="9" t="s">
        <v>30</v>
      </c>
      <c r="K218" s="9" t="s">
        <v>40</v>
      </c>
      <c r="L218" s="12">
        <v>5</v>
      </c>
      <c r="M218" s="9" t="s">
        <v>999</v>
      </c>
      <c r="N218" s="10">
        <v>2444</v>
      </c>
      <c r="O218" s="9" t="s">
        <v>42</v>
      </c>
      <c r="P218" s="9" t="s">
        <v>34</v>
      </c>
      <c r="Q218" s="13">
        <v>7</v>
      </c>
      <c r="R218" s="4">
        <f t="shared" ca="1" si="0"/>
        <v>0.54</v>
      </c>
      <c r="S218" s="4">
        <f t="shared" ca="1" si="1"/>
        <v>0.54</v>
      </c>
      <c r="T218" s="4">
        <f t="shared" ca="1" si="6"/>
        <v>0.54</v>
      </c>
      <c r="U218" s="4">
        <f t="shared" ca="1" si="3"/>
        <v>0.45900000000000002</v>
      </c>
      <c r="V218" s="5">
        <f>RANK(W218,W1:W1001,0)</f>
        <v>215</v>
      </c>
      <c r="W218" s="14">
        <v>1.12890625</v>
      </c>
      <c r="X218" s="7"/>
      <c r="Y218" s="7"/>
      <c r="Z218" s="7"/>
    </row>
    <row r="219" spans="1:26" ht="15.75" customHeight="1" x14ac:dyDescent="0.25">
      <c r="A219" s="8" t="s">
        <v>1000</v>
      </c>
      <c r="B219" s="9" t="s">
        <v>1001</v>
      </c>
      <c r="C219" s="9" t="s">
        <v>45</v>
      </c>
      <c r="D219" s="10">
        <v>8</v>
      </c>
      <c r="E219" s="9" t="s">
        <v>1002</v>
      </c>
      <c r="F219" s="11">
        <f ca="1">((NOW()-Table2[[#This Row],[DOB]])/365)</f>
        <v>62.034620619292234</v>
      </c>
      <c r="G219" s="9" t="s">
        <v>1003</v>
      </c>
      <c r="H219" s="9" t="s">
        <v>109</v>
      </c>
      <c r="I219" s="9" t="s">
        <v>48</v>
      </c>
      <c r="J219" s="9" t="s">
        <v>30</v>
      </c>
      <c r="K219" s="9" t="s">
        <v>31</v>
      </c>
      <c r="L219" s="12">
        <v>18</v>
      </c>
      <c r="M219" s="9" t="s">
        <v>1004</v>
      </c>
      <c r="N219" s="10">
        <v>4285</v>
      </c>
      <c r="O219" s="9" t="s">
        <v>33</v>
      </c>
      <c r="P219" s="9" t="s">
        <v>34</v>
      </c>
      <c r="Q219" s="13">
        <v>2</v>
      </c>
      <c r="R219" s="4">
        <f t="shared" ca="1" si="0"/>
        <v>0.85</v>
      </c>
      <c r="S219" s="4">
        <f t="shared" ca="1" si="1"/>
        <v>1.0625</v>
      </c>
      <c r="T219" s="4">
        <f t="shared" ca="1" si="6"/>
        <v>1.0625</v>
      </c>
      <c r="U219" s="4">
        <f t="shared" ca="1" si="3"/>
        <v>1.0625</v>
      </c>
      <c r="V219" s="5">
        <f>RANK(W219,W1:W1001,0)</f>
        <v>218</v>
      </c>
      <c r="W219" s="14">
        <v>1.12625</v>
      </c>
      <c r="X219" s="7"/>
      <c r="Y219" s="7"/>
      <c r="Z219" s="7"/>
    </row>
    <row r="220" spans="1:26" ht="15.75" customHeight="1" x14ac:dyDescent="0.25">
      <c r="A220" s="8" t="s">
        <v>851</v>
      </c>
      <c r="B220" s="9" t="s">
        <v>1005</v>
      </c>
      <c r="C220" s="9" t="s">
        <v>25</v>
      </c>
      <c r="D220" s="10">
        <v>78</v>
      </c>
      <c r="E220" s="9" t="s">
        <v>1006</v>
      </c>
      <c r="F220" s="11">
        <f ca="1">((NOW()-Table2[[#This Row],[DOB]])/365)</f>
        <v>44.897634317922368</v>
      </c>
      <c r="G220" s="9" t="s">
        <v>1007</v>
      </c>
      <c r="H220" s="9" t="s">
        <v>47</v>
      </c>
      <c r="I220" s="9" t="s">
        <v>29</v>
      </c>
      <c r="J220" s="9" t="s">
        <v>30</v>
      </c>
      <c r="K220" s="9" t="s">
        <v>31</v>
      </c>
      <c r="L220" s="12">
        <v>18</v>
      </c>
      <c r="M220" s="9" t="s">
        <v>1008</v>
      </c>
      <c r="N220" s="10">
        <v>2026</v>
      </c>
      <c r="O220" s="9" t="s">
        <v>42</v>
      </c>
      <c r="P220" s="9" t="s">
        <v>34</v>
      </c>
      <c r="Q220" s="13">
        <v>11</v>
      </c>
      <c r="R220" s="4">
        <f t="shared" ca="1" si="0"/>
        <v>0.61</v>
      </c>
      <c r="S220" s="4">
        <f t="shared" ca="1" si="1"/>
        <v>0.76249999999999996</v>
      </c>
      <c r="T220" s="4">
        <f t="shared" ca="1" si="6"/>
        <v>0.953125</v>
      </c>
      <c r="U220" s="4">
        <f t="shared" ca="1" si="3"/>
        <v>0.81015625000000002</v>
      </c>
      <c r="V220" s="5">
        <f>RANK(W220,W1:W1001,0)</f>
        <v>219</v>
      </c>
      <c r="W220" s="14">
        <v>1.125</v>
      </c>
      <c r="X220" s="7"/>
      <c r="Y220" s="7"/>
      <c r="Z220" s="7"/>
    </row>
    <row r="221" spans="1:26" ht="15.75" hidden="1" customHeight="1" x14ac:dyDescent="0.25">
      <c r="A221" s="8" t="s">
        <v>1009</v>
      </c>
      <c r="B221" s="9" t="s">
        <v>1010</v>
      </c>
      <c r="C221" s="9" t="s">
        <v>25</v>
      </c>
      <c r="D221" s="10">
        <v>7</v>
      </c>
      <c r="E221" s="9" t="s">
        <v>1011</v>
      </c>
      <c r="F221" s="9">
        <f ca="1">((NOW()-Table2[[#This Row],[DOB]])/365)</f>
        <v>30.727771304223737</v>
      </c>
      <c r="G221" s="10"/>
      <c r="H221" s="9" t="s">
        <v>88</v>
      </c>
      <c r="I221" s="9" t="s">
        <v>48</v>
      </c>
      <c r="J221" s="9" t="s">
        <v>30</v>
      </c>
      <c r="K221" s="9" t="s">
        <v>40</v>
      </c>
      <c r="L221" s="12">
        <v>3</v>
      </c>
      <c r="M221" s="9" t="s">
        <v>1012</v>
      </c>
      <c r="N221" s="10">
        <v>2227</v>
      </c>
      <c r="O221" s="9" t="s">
        <v>42</v>
      </c>
      <c r="P221" s="9" t="s">
        <v>34</v>
      </c>
      <c r="Q221" s="10">
        <v>8</v>
      </c>
      <c r="R221" s="5">
        <f t="shared" ca="1" si="0"/>
        <v>0.94</v>
      </c>
      <c r="S221" s="5">
        <f t="shared" ca="1" si="1"/>
        <v>0.94</v>
      </c>
      <c r="T221" s="5">
        <f t="shared" ca="1" si="6"/>
        <v>0.94</v>
      </c>
      <c r="U221" s="5">
        <f t="shared" ca="1" si="3"/>
        <v>0.94</v>
      </c>
      <c r="V221" s="5">
        <f>RANK(W221,W1:W1001,0)</f>
        <v>219</v>
      </c>
      <c r="W221" s="16">
        <v>1.125</v>
      </c>
      <c r="X221" s="7"/>
      <c r="Y221" s="7"/>
      <c r="Z221" s="7"/>
    </row>
    <row r="222" spans="1:26" ht="15.75" customHeight="1" x14ac:dyDescent="0.25">
      <c r="A222" s="8" t="s">
        <v>1013</v>
      </c>
      <c r="B222" s="9" t="s">
        <v>1014</v>
      </c>
      <c r="C222" s="9" t="s">
        <v>25</v>
      </c>
      <c r="D222" s="10">
        <v>68</v>
      </c>
      <c r="E222" s="9" t="s">
        <v>1015</v>
      </c>
      <c r="F222" s="11">
        <f ca="1">((NOW()-Table2[[#This Row],[DOB]])/365)</f>
        <v>43.555168564497713</v>
      </c>
      <c r="G222" s="9" t="s">
        <v>293</v>
      </c>
      <c r="H222" s="9" t="s">
        <v>77</v>
      </c>
      <c r="I222" s="9" t="s">
        <v>29</v>
      </c>
      <c r="J222" s="9" t="s">
        <v>30</v>
      </c>
      <c r="K222" s="9" t="s">
        <v>31</v>
      </c>
      <c r="L222" s="12">
        <v>15</v>
      </c>
      <c r="M222" s="9" t="s">
        <v>1016</v>
      </c>
      <c r="N222" s="10">
        <v>3934</v>
      </c>
      <c r="O222" s="9" t="s">
        <v>50</v>
      </c>
      <c r="P222" s="9" t="s">
        <v>34</v>
      </c>
      <c r="Q222" s="13">
        <v>8</v>
      </c>
      <c r="R222" s="4">
        <f t="shared" ca="1" si="0"/>
        <v>0.69</v>
      </c>
      <c r="S222" s="4">
        <f t="shared" ca="1" si="1"/>
        <v>0.86249999999999993</v>
      </c>
      <c r="T222" s="4">
        <f t="shared" ca="1" si="6"/>
        <v>0.86249999999999993</v>
      </c>
      <c r="U222" s="4">
        <f t="shared" ca="1" si="3"/>
        <v>0.73312499999999992</v>
      </c>
      <c r="V222" s="5">
        <f>RANK(W222,W1:W1001,0)</f>
        <v>219</v>
      </c>
      <c r="W222" s="14">
        <v>1.125</v>
      </c>
      <c r="X222" s="7"/>
      <c r="Y222" s="7"/>
      <c r="Z222" s="7"/>
    </row>
    <row r="223" spans="1:26" ht="15.75" customHeight="1" x14ac:dyDescent="0.25">
      <c r="A223" s="8" t="s">
        <v>1017</v>
      </c>
      <c r="B223" s="9" t="s">
        <v>1018</v>
      </c>
      <c r="C223" s="9" t="s">
        <v>25</v>
      </c>
      <c r="D223" s="10">
        <v>66</v>
      </c>
      <c r="E223" s="15">
        <v>28891</v>
      </c>
      <c r="F223" s="11">
        <f ca="1">((NOW()-Table2[[#This Row],[DOB]])/365)</f>
        <v>45.927771304223739</v>
      </c>
      <c r="G223" s="9" t="s">
        <v>1019</v>
      </c>
      <c r="H223" s="9" t="s">
        <v>109</v>
      </c>
      <c r="I223" s="9" t="s">
        <v>29</v>
      </c>
      <c r="J223" s="9" t="s">
        <v>30</v>
      </c>
      <c r="K223" s="9" t="s">
        <v>31</v>
      </c>
      <c r="L223" s="12">
        <v>7</v>
      </c>
      <c r="M223" s="9" t="s">
        <v>1020</v>
      </c>
      <c r="N223" s="10">
        <v>2160</v>
      </c>
      <c r="O223" s="9" t="s">
        <v>42</v>
      </c>
      <c r="P223" s="9" t="s">
        <v>34</v>
      </c>
      <c r="Q223" s="13">
        <v>9</v>
      </c>
      <c r="R223" s="4">
        <f t="shared" ca="1" si="0"/>
        <v>1.02</v>
      </c>
      <c r="S223" s="4">
        <f t="shared" ca="1" si="1"/>
        <v>1.2749999999999999</v>
      </c>
      <c r="T223" s="4">
        <f t="shared" ca="1" si="6"/>
        <v>1.59375</v>
      </c>
      <c r="U223" s="4">
        <f t="shared" ca="1" si="3"/>
        <v>1.3546875</v>
      </c>
      <c r="V223" s="5">
        <f>RANK(W223,W1:W1001,0)</f>
        <v>219</v>
      </c>
      <c r="W223" s="14">
        <v>1.125</v>
      </c>
      <c r="X223" s="7"/>
      <c r="Y223" s="7"/>
      <c r="Z223" s="7"/>
    </row>
    <row r="224" spans="1:26" ht="15.75" hidden="1" customHeight="1" x14ac:dyDescent="0.25">
      <c r="A224" s="8" t="s">
        <v>1021</v>
      </c>
      <c r="B224" s="9" t="s">
        <v>1022</v>
      </c>
      <c r="C224" s="9" t="s">
        <v>45</v>
      </c>
      <c r="D224" s="10">
        <v>62</v>
      </c>
      <c r="E224" s="9" t="s">
        <v>1023</v>
      </c>
      <c r="F224" s="9">
        <f ca="1">((NOW()-Table2[[#This Row],[DOB]])/365)</f>
        <v>59.012702811073055</v>
      </c>
      <c r="G224" s="10"/>
      <c r="H224" s="9" t="s">
        <v>151</v>
      </c>
      <c r="I224" s="9" t="s">
        <v>29</v>
      </c>
      <c r="J224" s="9" t="s">
        <v>30</v>
      </c>
      <c r="K224" s="9" t="s">
        <v>40</v>
      </c>
      <c r="L224" s="12">
        <v>18</v>
      </c>
      <c r="M224" s="9" t="s">
        <v>1024</v>
      </c>
      <c r="N224" s="10">
        <v>2203</v>
      </c>
      <c r="O224" s="9" t="s">
        <v>42</v>
      </c>
      <c r="P224" s="9" t="s">
        <v>34</v>
      </c>
      <c r="Q224" s="10">
        <v>11</v>
      </c>
      <c r="R224" s="5">
        <f t="shared" ca="1" si="0"/>
        <v>0.48</v>
      </c>
      <c r="S224" s="5">
        <f t="shared" ca="1" si="1"/>
        <v>0.48</v>
      </c>
      <c r="T224" s="5">
        <f t="shared" ca="1" si="6"/>
        <v>0.6</v>
      </c>
      <c r="U224" s="5">
        <f t="shared" ca="1" si="3"/>
        <v>0.51</v>
      </c>
      <c r="V224" s="5">
        <f>RANK(W224,W1:W1001,0)</f>
        <v>223</v>
      </c>
      <c r="W224" s="16">
        <v>1.1156250000000001</v>
      </c>
      <c r="X224" s="7"/>
      <c r="Y224" s="7"/>
      <c r="Z224" s="7"/>
    </row>
    <row r="225" spans="1:26" ht="15.75" customHeight="1" x14ac:dyDescent="0.25">
      <c r="A225" s="8" t="s">
        <v>1025</v>
      </c>
      <c r="B225" s="9" t="s">
        <v>1026</v>
      </c>
      <c r="C225" s="9" t="s">
        <v>25</v>
      </c>
      <c r="D225" s="10">
        <v>66</v>
      </c>
      <c r="E225" s="9" t="s">
        <v>1027</v>
      </c>
      <c r="F225" s="11">
        <f ca="1">((NOW()-Table2[[#This Row],[DOB]])/365)</f>
        <v>24.944209660388122</v>
      </c>
      <c r="G225" s="9" t="s">
        <v>981</v>
      </c>
      <c r="H225" s="9" t="s">
        <v>109</v>
      </c>
      <c r="I225" s="9" t="s">
        <v>66</v>
      </c>
      <c r="J225" s="9" t="s">
        <v>30</v>
      </c>
      <c r="K225" s="9" t="s">
        <v>40</v>
      </c>
      <c r="L225" s="12">
        <v>9</v>
      </c>
      <c r="M225" s="9" t="s">
        <v>1028</v>
      </c>
      <c r="N225" s="10">
        <v>2446</v>
      </c>
      <c r="O225" s="9" t="s">
        <v>42</v>
      </c>
      <c r="P225" s="9" t="s">
        <v>34</v>
      </c>
      <c r="Q225" s="13">
        <v>8</v>
      </c>
      <c r="R225" s="4">
        <f t="shared" ca="1" si="0"/>
        <v>0.54</v>
      </c>
      <c r="S225" s="4">
        <f t="shared" ca="1" si="1"/>
        <v>0.54</v>
      </c>
      <c r="T225" s="4">
        <f t="shared" ca="1" si="6"/>
        <v>0.54</v>
      </c>
      <c r="U225" s="4">
        <f t="shared" ca="1" si="3"/>
        <v>0.54</v>
      </c>
      <c r="V225" s="5">
        <f>RANK(W225,W1:W1001,0)</f>
        <v>223</v>
      </c>
      <c r="W225" s="14">
        <v>1.1156250000000001</v>
      </c>
      <c r="X225" s="7"/>
      <c r="Y225" s="7"/>
      <c r="Z225" s="7"/>
    </row>
    <row r="226" spans="1:26" ht="15.75" hidden="1" customHeight="1" x14ac:dyDescent="0.25">
      <c r="A226" s="8" t="s">
        <v>1029</v>
      </c>
      <c r="B226" s="9" t="s">
        <v>1030</v>
      </c>
      <c r="C226" s="9" t="s">
        <v>25</v>
      </c>
      <c r="D226" s="10">
        <v>91</v>
      </c>
      <c r="E226" s="15">
        <v>28465</v>
      </c>
      <c r="F226" s="15">
        <f ca="1">((NOW()-Table2[[#This Row],[DOB]])/365)</f>
        <v>47.09489459189497</v>
      </c>
      <c r="G226" s="10"/>
      <c r="H226" s="9" t="s">
        <v>88</v>
      </c>
      <c r="I226" s="9" t="s">
        <v>29</v>
      </c>
      <c r="J226" s="9" t="s">
        <v>30</v>
      </c>
      <c r="K226" s="9" t="s">
        <v>40</v>
      </c>
      <c r="L226" s="12">
        <v>17</v>
      </c>
      <c r="M226" s="9" t="s">
        <v>1031</v>
      </c>
      <c r="N226" s="10">
        <v>4650</v>
      </c>
      <c r="O226" s="9" t="s">
        <v>33</v>
      </c>
      <c r="P226" s="9" t="s">
        <v>34</v>
      </c>
      <c r="Q226" s="10">
        <v>1</v>
      </c>
      <c r="R226" s="5">
        <f t="shared" ca="1" si="0"/>
        <v>0.82</v>
      </c>
      <c r="S226" s="5">
        <f t="shared" ca="1" si="1"/>
        <v>0.82</v>
      </c>
      <c r="T226" s="5">
        <f t="shared" ca="1" si="6"/>
        <v>1.0249999999999999</v>
      </c>
      <c r="U226" s="5">
        <f t="shared" ca="1" si="3"/>
        <v>0.87124999999999986</v>
      </c>
      <c r="V226" s="5">
        <f>RANK(W226,W1:W1001,0)</f>
        <v>223</v>
      </c>
      <c r="W226" s="16">
        <v>1.1156250000000001</v>
      </c>
      <c r="X226" s="7"/>
      <c r="Y226" s="7"/>
      <c r="Z226" s="7"/>
    </row>
    <row r="227" spans="1:26" ht="15.75" customHeight="1" x14ac:dyDescent="0.25">
      <c r="A227" s="8" t="s">
        <v>1032</v>
      </c>
      <c r="B227" s="9" t="s">
        <v>1033</v>
      </c>
      <c r="C227" s="9" t="s">
        <v>25</v>
      </c>
      <c r="D227" s="10">
        <v>0</v>
      </c>
      <c r="E227" s="9" t="s">
        <v>1034</v>
      </c>
      <c r="F227" s="11">
        <f ca="1">((NOW()-Table2[[#This Row],[DOB]])/365)</f>
        <v>24.527771304223737</v>
      </c>
      <c r="G227" s="9" t="s">
        <v>1019</v>
      </c>
      <c r="H227" s="9" t="s">
        <v>28</v>
      </c>
      <c r="I227" s="9" t="s">
        <v>29</v>
      </c>
      <c r="J227" s="9" t="s">
        <v>30</v>
      </c>
      <c r="K227" s="9" t="s">
        <v>31</v>
      </c>
      <c r="L227" s="12">
        <v>15</v>
      </c>
      <c r="M227" s="9" t="s">
        <v>1035</v>
      </c>
      <c r="N227" s="10">
        <v>4115</v>
      </c>
      <c r="O227" s="9" t="s">
        <v>33</v>
      </c>
      <c r="P227" s="9" t="s">
        <v>34</v>
      </c>
      <c r="Q227" s="13">
        <v>8</v>
      </c>
      <c r="R227" s="4">
        <f t="shared" ca="1" si="0"/>
        <v>0.44</v>
      </c>
      <c r="S227" s="4">
        <f t="shared" ca="1" si="1"/>
        <v>0.55000000000000004</v>
      </c>
      <c r="T227" s="4">
        <f t="shared" ca="1" si="6"/>
        <v>0.55000000000000004</v>
      </c>
      <c r="U227" s="4">
        <f t="shared" ca="1" si="3"/>
        <v>0.46750000000000003</v>
      </c>
      <c r="V227" s="5">
        <f>RANK(W227,W1:W1001,0)</f>
        <v>226</v>
      </c>
      <c r="W227" s="14">
        <v>1.1125</v>
      </c>
      <c r="X227" s="7"/>
      <c r="Y227" s="7"/>
      <c r="Z227" s="7"/>
    </row>
    <row r="228" spans="1:26" ht="15.75" customHeight="1" x14ac:dyDescent="0.25">
      <c r="A228" s="8" t="s">
        <v>1036</v>
      </c>
      <c r="B228" s="9" t="s">
        <v>1037</v>
      </c>
      <c r="C228" s="9" t="s">
        <v>316</v>
      </c>
      <c r="D228" s="10">
        <v>35</v>
      </c>
      <c r="E228" s="17"/>
      <c r="F228" s="11">
        <f ca="1">((NOW()-Table2[[#This Row],[DOB]])/365)</f>
        <v>125.08119596175798</v>
      </c>
      <c r="G228" s="9" t="s">
        <v>994</v>
      </c>
      <c r="H228" s="9" t="s">
        <v>88</v>
      </c>
      <c r="I228" s="9" t="s">
        <v>48</v>
      </c>
      <c r="J228" s="9" t="s">
        <v>30</v>
      </c>
      <c r="K228" s="9" t="s">
        <v>31</v>
      </c>
      <c r="L228" s="12">
        <v>11</v>
      </c>
      <c r="M228" s="9" t="s">
        <v>1038</v>
      </c>
      <c r="N228" s="10">
        <v>2519</v>
      </c>
      <c r="O228" s="9" t="s">
        <v>42</v>
      </c>
      <c r="P228" s="9" t="s">
        <v>34</v>
      </c>
      <c r="Q228" s="13">
        <v>9</v>
      </c>
      <c r="R228" s="4">
        <f t="shared" ca="1" si="0"/>
        <v>0.75</v>
      </c>
      <c r="S228" s="4">
        <f t="shared" ca="1" si="1"/>
        <v>0.9375</v>
      </c>
      <c r="T228" s="4">
        <f t="shared" ca="1" si="6"/>
        <v>1.171875</v>
      </c>
      <c r="U228" s="4">
        <f t="shared" ca="1" si="3"/>
        <v>1.171875</v>
      </c>
      <c r="V228" s="5">
        <f>RANK(W228,W1:W1001,0)</f>
        <v>226</v>
      </c>
      <c r="W228" s="14">
        <v>1.1125</v>
      </c>
      <c r="X228" s="7"/>
      <c r="Y228" s="7"/>
      <c r="Z228" s="7"/>
    </row>
    <row r="229" spans="1:26" ht="15.75" customHeight="1" x14ac:dyDescent="0.25">
      <c r="A229" s="8" t="s">
        <v>1039</v>
      </c>
      <c r="B229" s="9" t="s">
        <v>1040</v>
      </c>
      <c r="C229" s="9" t="s">
        <v>25</v>
      </c>
      <c r="D229" s="10">
        <v>54</v>
      </c>
      <c r="E229" s="9" t="s">
        <v>1041</v>
      </c>
      <c r="F229" s="11">
        <f ca="1">((NOW()-Table2[[#This Row],[DOB]])/365)</f>
        <v>60.560648016552506</v>
      </c>
      <c r="G229" s="9" t="s">
        <v>266</v>
      </c>
      <c r="H229" s="9" t="s">
        <v>47</v>
      </c>
      <c r="I229" s="9" t="s">
        <v>66</v>
      </c>
      <c r="J229" s="9" t="s">
        <v>30</v>
      </c>
      <c r="K229" s="9" t="s">
        <v>40</v>
      </c>
      <c r="L229" s="12">
        <v>8</v>
      </c>
      <c r="M229" s="9" t="s">
        <v>1042</v>
      </c>
      <c r="N229" s="10">
        <v>2099</v>
      </c>
      <c r="O229" s="9" t="s">
        <v>42</v>
      </c>
      <c r="P229" s="9" t="s">
        <v>34</v>
      </c>
      <c r="Q229" s="13">
        <v>9</v>
      </c>
      <c r="R229" s="4">
        <f t="shared" ca="1" si="0"/>
        <v>0.51</v>
      </c>
      <c r="S229" s="4">
        <f t="shared" ca="1" si="1"/>
        <v>0.51</v>
      </c>
      <c r="T229" s="4">
        <f t="shared" ca="1" si="6"/>
        <v>0.63749999999999996</v>
      </c>
      <c r="U229" s="4">
        <f t="shared" ca="1" si="3"/>
        <v>0.63749999999999996</v>
      </c>
      <c r="V229" s="5">
        <f>RANK(W229,W1:W1001,0)</f>
        <v>226</v>
      </c>
      <c r="W229" s="14">
        <v>1.1125</v>
      </c>
      <c r="X229" s="7"/>
      <c r="Y229" s="7"/>
      <c r="Z229" s="7"/>
    </row>
    <row r="230" spans="1:26" ht="15.75" customHeight="1" x14ac:dyDescent="0.25">
      <c r="A230" s="8" t="s">
        <v>1043</v>
      </c>
      <c r="B230" s="9" t="s">
        <v>1044</v>
      </c>
      <c r="C230" s="9" t="s">
        <v>45</v>
      </c>
      <c r="D230" s="10">
        <v>46</v>
      </c>
      <c r="E230" s="9" t="s">
        <v>1045</v>
      </c>
      <c r="F230" s="11">
        <f ca="1">((NOW()-Table2[[#This Row],[DOB]])/365)</f>
        <v>70.174346646689486</v>
      </c>
      <c r="G230" s="9" t="s">
        <v>123</v>
      </c>
      <c r="H230" s="9" t="s">
        <v>47</v>
      </c>
      <c r="I230" s="9" t="s">
        <v>29</v>
      </c>
      <c r="J230" s="9" t="s">
        <v>30</v>
      </c>
      <c r="K230" s="9" t="s">
        <v>40</v>
      </c>
      <c r="L230" s="12">
        <v>7</v>
      </c>
      <c r="M230" s="9" t="s">
        <v>1046</v>
      </c>
      <c r="N230" s="10">
        <v>2430</v>
      </c>
      <c r="O230" s="9" t="s">
        <v>42</v>
      </c>
      <c r="P230" s="9" t="s">
        <v>34</v>
      </c>
      <c r="Q230" s="13">
        <v>8</v>
      </c>
      <c r="R230" s="4">
        <f t="shared" ca="1" si="0"/>
        <v>0.41</v>
      </c>
      <c r="S230" s="4">
        <f t="shared" ca="1" si="1"/>
        <v>0.41</v>
      </c>
      <c r="T230" s="4">
        <f t="shared" ca="1" si="6"/>
        <v>0.41</v>
      </c>
      <c r="U230" s="4">
        <f t="shared" ca="1" si="3"/>
        <v>0.34849999999999998</v>
      </c>
      <c r="V230" s="5">
        <f>RANK(W230,W1:W1001,0)</f>
        <v>226</v>
      </c>
      <c r="W230" s="14">
        <v>1.1125</v>
      </c>
      <c r="X230" s="7"/>
      <c r="Y230" s="7"/>
      <c r="Z230" s="7"/>
    </row>
    <row r="231" spans="1:26" ht="15.75" customHeight="1" x14ac:dyDescent="0.25">
      <c r="A231" s="8" t="s">
        <v>1047</v>
      </c>
      <c r="B231" s="9" t="s">
        <v>1048</v>
      </c>
      <c r="C231" s="9" t="s">
        <v>45</v>
      </c>
      <c r="D231" s="10">
        <v>48</v>
      </c>
      <c r="E231" s="9" t="s">
        <v>1049</v>
      </c>
      <c r="F231" s="11">
        <f ca="1">((NOW()-Table2[[#This Row],[DOB]])/365)</f>
        <v>61.086675413812777</v>
      </c>
      <c r="G231" s="9" t="s">
        <v>108</v>
      </c>
      <c r="H231" s="9" t="s">
        <v>109</v>
      </c>
      <c r="I231" s="9" t="s">
        <v>48</v>
      </c>
      <c r="J231" s="9" t="s">
        <v>30</v>
      </c>
      <c r="K231" s="9" t="s">
        <v>31</v>
      </c>
      <c r="L231" s="12">
        <v>14</v>
      </c>
      <c r="M231" s="9" t="s">
        <v>1050</v>
      </c>
      <c r="N231" s="10">
        <v>4207</v>
      </c>
      <c r="O231" s="9" t="s">
        <v>33</v>
      </c>
      <c r="P231" s="9" t="s">
        <v>34</v>
      </c>
      <c r="Q231" s="13">
        <v>4</v>
      </c>
      <c r="R231" s="4">
        <f t="shared" ca="1" si="0"/>
        <v>0.5</v>
      </c>
      <c r="S231" s="4">
        <f t="shared" ca="1" si="1"/>
        <v>0.625</v>
      </c>
      <c r="T231" s="4">
        <f t="shared" ca="1" si="6"/>
        <v>0.625</v>
      </c>
      <c r="U231" s="4">
        <f t="shared" ca="1" si="3"/>
        <v>0.625</v>
      </c>
      <c r="V231" s="5">
        <f>RANK(W231,W1:W1001,0)</f>
        <v>230</v>
      </c>
      <c r="W231" s="14">
        <v>1.109375</v>
      </c>
      <c r="X231" s="7"/>
      <c r="Y231" s="7"/>
      <c r="Z231" s="7"/>
    </row>
    <row r="232" spans="1:26" ht="15.75" customHeight="1" x14ac:dyDescent="0.25">
      <c r="A232" s="8" t="s">
        <v>1051</v>
      </c>
      <c r="B232" s="9" t="s">
        <v>1052</v>
      </c>
      <c r="C232" s="9" t="s">
        <v>25</v>
      </c>
      <c r="D232" s="10">
        <v>52</v>
      </c>
      <c r="E232" s="9" t="s">
        <v>1053</v>
      </c>
      <c r="F232" s="11">
        <f ca="1">((NOW()-Table2[[#This Row],[DOB]])/365)</f>
        <v>46.612702811073049</v>
      </c>
      <c r="G232" s="9" t="s">
        <v>1054</v>
      </c>
      <c r="H232" s="9" t="s">
        <v>109</v>
      </c>
      <c r="I232" s="9" t="s">
        <v>29</v>
      </c>
      <c r="J232" s="9" t="s">
        <v>30</v>
      </c>
      <c r="K232" s="9" t="s">
        <v>31</v>
      </c>
      <c r="L232" s="12">
        <v>14</v>
      </c>
      <c r="M232" s="9" t="s">
        <v>1055</v>
      </c>
      <c r="N232" s="10">
        <v>2117</v>
      </c>
      <c r="O232" s="9" t="s">
        <v>42</v>
      </c>
      <c r="P232" s="9" t="s">
        <v>34</v>
      </c>
      <c r="Q232" s="13">
        <v>10</v>
      </c>
      <c r="R232" s="4">
        <f t="shared" ca="1" si="0"/>
        <v>1.0900000000000001</v>
      </c>
      <c r="S232" s="4">
        <f t="shared" ca="1" si="1"/>
        <v>1.3625</v>
      </c>
      <c r="T232" s="4">
        <f t="shared" ca="1" si="6"/>
        <v>1.703125</v>
      </c>
      <c r="U232" s="4">
        <f t="shared" ca="1" si="3"/>
        <v>1.4476562499999999</v>
      </c>
      <c r="V232" s="5">
        <f>RANK(W232,W1:W1001,0)</f>
        <v>231</v>
      </c>
      <c r="W232" s="14">
        <v>1.105</v>
      </c>
      <c r="X232" s="7"/>
      <c r="Y232" s="7"/>
      <c r="Z232" s="7"/>
    </row>
    <row r="233" spans="1:26" ht="15.75" customHeight="1" x14ac:dyDescent="0.25">
      <c r="A233" s="8" t="s">
        <v>1056</v>
      </c>
      <c r="B233" s="9" t="s">
        <v>1057</v>
      </c>
      <c r="C233" s="9" t="s">
        <v>25</v>
      </c>
      <c r="D233" s="10">
        <v>50</v>
      </c>
      <c r="E233" s="9" t="s">
        <v>1058</v>
      </c>
      <c r="F233" s="11">
        <f ca="1">((NOW()-Table2[[#This Row],[DOB]])/365)</f>
        <v>81.319552126141545</v>
      </c>
      <c r="G233" s="9" t="s">
        <v>1007</v>
      </c>
      <c r="H233" s="9" t="s">
        <v>28</v>
      </c>
      <c r="I233" s="9" t="s">
        <v>29</v>
      </c>
      <c r="J233" s="9" t="s">
        <v>30</v>
      </c>
      <c r="K233" s="9" t="s">
        <v>31</v>
      </c>
      <c r="L233" s="12">
        <v>18</v>
      </c>
      <c r="M233" s="9" t="s">
        <v>1059</v>
      </c>
      <c r="N233" s="10">
        <v>2007</v>
      </c>
      <c r="O233" s="9" t="s">
        <v>42</v>
      </c>
      <c r="P233" s="9" t="s">
        <v>34</v>
      </c>
      <c r="Q233" s="13">
        <v>9</v>
      </c>
      <c r="R233" s="4">
        <f t="shared" ca="1" si="0"/>
        <v>0.93</v>
      </c>
      <c r="S233" s="4">
        <f t="shared" ca="1" si="1"/>
        <v>1.1625000000000001</v>
      </c>
      <c r="T233" s="4">
        <f t="shared" ca="1" si="6"/>
        <v>1.453125</v>
      </c>
      <c r="U233" s="4">
        <f t="shared" ca="1" si="3"/>
        <v>1.23515625</v>
      </c>
      <c r="V233" s="5">
        <f>RANK(W233,W1:W1001,0)</f>
        <v>231</v>
      </c>
      <c r="W233" s="14">
        <v>1.105</v>
      </c>
      <c r="X233" s="7"/>
      <c r="Y233" s="7"/>
      <c r="Z233" s="7"/>
    </row>
    <row r="234" spans="1:26" ht="15.75" customHeight="1" x14ac:dyDescent="0.25">
      <c r="A234" s="8" t="s">
        <v>1060</v>
      </c>
      <c r="B234" s="9" t="s">
        <v>1061</v>
      </c>
      <c r="C234" s="9" t="s">
        <v>25</v>
      </c>
      <c r="D234" s="10">
        <v>94</v>
      </c>
      <c r="E234" s="9" t="s">
        <v>1062</v>
      </c>
      <c r="F234" s="11">
        <f ca="1">((NOW()-Table2[[#This Row],[DOB]])/365)</f>
        <v>59.412702811073054</v>
      </c>
      <c r="G234" s="9" t="s">
        <v>382</v>
      </c>
      <c r="H234" s="9" t="s">
        <v>151</v>
      </c>
      <c r="I234" s="9" t="s">
        <v>29</v>
      </c>
      <c r="J234" s="9" t="s">
        <v>30</v>
      </c>
      <c r="K234" s="9" t="s">
        <v>40</v>
      </c>
      <c r="L234" s="12">
        <v>14</v>
      </c>
      <c r="M234" s="9" t="s">
        <v>1063</v>
      </c>
      <c r="N234" s="10">
        <v>2148</v>
      </c>
      <c r="O234" s="9" t="s">
        <v>42</v>
      </c>
      <c r="P234" s="9" t="s">
        <v>34</v>
      </c>
      <c r="Q234" s="13">
        <v>9</v>
      </c>
      <c r="R234" s="4">
        <f t="shared" ca="1" si="0"/>
        <v>0.52</v>
      </c>
      <c r="S234" s="4">
        <f t="shared" ca="1" si="1"/>
        <v>0.52</v>
      </c>
      <c r="T234" s="4">
        <f t="shared" ca="1" si="6"/>
        <v>0.65</v>
      </c>
      <c r="U234" s="4">
        <f t="shared" ca="1" si="3"/>
        <v>0.55249999999999999</v>
      </c>
      <c r="V234" s="5">
        <f>RANK(W234,W1:W1001,0)</f>
        <v>233</v>
      </c>
      <c r="W234" s="14">
        <v>1.1000000000000001</v>
      </c>
      <c r="X234" s="7"/>
      <c r="Y234" s="7"/>
      <c r="Z234" s="7"/>
    </row>
    <row r="235" spans="1:26" ht="15.75" customHeight="1" x14ac:dyDescent="0.25">
      <c r="A235" s="8" t="s">
        <v>1064</v>
      </c>
      <c r="B235" s="9" t="s">
        <v>1065</v>
      </c>
      <c r="C235" s="9" t="s">
        <v>45</v>
      </c>
      <c r="D235" s="10">
        <v>53</v>
      </c>
      <c r="E235" s="9" t="s">
        <v>1066</v>
      </c>
      <c r="F235" s="11">
        <f ca="1">((NOW()-Table2[[#This Row],[DOB]])/365)</f>
        <v>81.516812400114148</v>
      </c>
      <c r="G235" s="9" t="s">
        <v>471</v>
      </c>
      <c r="H235" s="9" t="s">
        <v>39</v>
      </c>
      <c r="I235" s="9" t="s">
        <v>29</v>
      </c>
      <c r="J235" s="9" t="s">
        <v>30</v>
      </c>
      <c r="K235" s="9" t="s">
        <v>40</v>
      </c>
      <c r="L235" s="12">
        <v>16</v>
      </c>
      <c r="M235" s="9" t="s">
        <v>1067</v>
      </c>
      <c r="N235" s="10">
        <v>2011</v>
      </c>
      <c r="O235" s="9" t="s">
        <v>42</v>
      </c>
      <c r="P235" s="9" t="s">
        <v>34</v>
      </c>
      <c r="Q235" s="13">
        <v>7</v>
      </c>
      <c r="R235" s="4">
        <f t="shared" ca="1" si="0"/>
        <v>0.83</v>
      </c>
      <c r="S235" s="4">
        <f t="shared" ca="1" si="1"/>
        <v>0.83</v>
      </c>
      <c r="T235" s="4">
        <f t="shared" ca="1" si="6"/>
        <v>0.83</v>
      </c>
      <c r="U235" s="4">
        <f t="shared" ca="1" si="3"/>
        <v>0.7054999999999999</v>
      </c>
      <c r="V235" s="5">
        <f>RANK(W235,W1:W1001,0)</f>
        <v>233</v>
      </c>
      <c r="W235" s="14">
        <v>1.1000000000000001</v>
      </c>
      <c r="X235" s="7"/>
      <c r="Y235" s="7"/>
      <c r="Z235" s="7"/>
    </row>
    <row r="236" spans="1:26" ht="15.75" customHeight="1" x14ac:dyDescent="0.25">
      <c r="A236" s="8" t="s">
        <v>1068</v>
      </c>
      <c r="B236" s="9" t="s">
        <v>1069</v>
      </c>
      <c r="C236" s="9" t="s">
        <v>45</v>
      </c>
      <c r="D236" s="10">
        <v>25</v>
      </c>
      <c r="E236" s="9" t="s">
        <v>1070</v>
      </c>
      <c r="F236" s="11">
        <f ca="1">((NOW()-Table2[[#This Row],[DOB]])/365)</f>
        <v>27.453798701484011</v>
      </c>
      <c r="G236" s="9" t="s">
        <v>1071</v>
      </c>
      <c r="H236" s="9" t="s">
        <v>151</v>
      </c>
      <c r="I236" s="9" t="s">
        <v>29</v>
      </c>
      <c r="J236" s="9" t="s">
        <v>30</v>
      </c>
      <c r="K236" s="9" t="s">
        <v>31</v>
      </c>
      <c r="L236" s="12">
        <v>13</v>
      </c>
      <c r="M236" s="9" t="s">
        <v>1072</v>
      </c>
      <c r="N236" s="10">
        <v>3429</v>
      </c>
      <c r="O236" s="9" t="s">
        <v>50</v>
      </c>
      <c r="P236" s="9" t="s">
        <v>34</v>
      </c>
      <c r="Q236" s="13">
        <v>8</v>
      </c>
      <c r="R236" s="4">
        <f t="shared" ca="1" si="0"/>
        <v>0.78</v>
      </c>
      <c r="S236" s="4">
        <f t="shared" ca="1" si="1"/>
        <v>0.97500000000000009</v>
      </c>
      <c r="T236" s="4">
        <f t="shared" ca="1" si="6"/>
        <v>0.97500000000000009</v>
      </c>
      <c r="U236" s="4">
        <f t="shared" ca="1" si="3"/>
        <v>0.8287500000000001</v>
      </c>
      <c r="V236" s="5">
        <f>RANK(W236,W1:W1001,0)</f>
        <v>233</v>
      </c>
      <c r="W236" s="14">
        <v>1.1000000000000001</v>
      </c>
      <c r="X236" s="7"/>
      <c r="Y236" s="7"/>
      <c r="Z236" s="7"/>
    </row>
    <row r="237" spans="1:26" ht="15.75" hidden="1" customHeight="1" x14ac:dyDescent="0.25">
      <c r="A237" s="8" t="s">
        <v>1073</v>
      </c>
      <c r="B237" s="9" t="s">
        <v>1074</v>
      </c>
      <c r="C237" s="9" t="s">
        <v>25</v>
      </c>
      <c r="D237" s="10">
        <v>41</v>
      </c>
      <c r="E237" s="9" t="s">
        <v>1075</v>
      </c>
      <c r="F237" s="9">
        <f ca="1">((NOW()-Table2[[#This Row],[DOB]])/365)</f>
        <v>84.519552126141548</v>
      </c>
      <c r="G237" s="10"/>
      <c r="H237" s="9" t="s">
        <v>109</v>
      </c>
      <c r="I237" s="9" t="s">
        <v>48</v>
      </c>
      <c r="J237" s="9" t="s">
        <v>30</v>
      </c>
      <c r="K237" s="9" t="s">
        <v>40</v>
      </c>
      <c r="L237" s="12">
        <v>8</v>
      </c>
      <c r="M237" s="9" t="s">
        <v>1076</v>
      </c>
      <c r="N237" s="10">
        <v>2200</v>
      </c>
      <c r="O237" s="9" t="s">
        <v>42</v>
      </c>
      <c r="P237" s="9" t="s">
        <v>34</v>
      </c>
      <c r="Q237" s="10">
        <v>8</v>
      </c>
      <c r="R237" s="5">
        <f t="shared" ca="1" si="0"/>
        <v>0.61</v>
      </c>
      <c r="S237" s="5">
        <f t="shared" ca="1" si="1"/>
        <v>0.61</v>
      </c>
      <c r="T237" s="5">
        <f t="shared" ca="1" si="6"/>
        <v>0.61</v>
      </c>
      <c r="U237" s="5">
        <f t="shared" ca="1" si="3"/>
        <v>0.61</v>
      </c>
      <c r="V237" s="5">
        <f>RANK(W237,W1:W1001,0)</f>
        <v>233</v>
      </c>
      <c r="W237" s="16">
        <v>1.1000000000000001</v>
      </c>
      <c r="X237" s="7"/>
      <c r="Y237" s="7"/>
      <c r="Z237" s="7"/>
    </row>
    <row r="238" spans="1:26" ht="15.75" customHeight="1" x14ac:dyDescent="0.25">
      <c r="A238" s="8" t="s">
        <v>1077</v>
      </c>
      <c r="B238" s="9" t="s">
        <v>1078</v>
      </c>
      <c r="C238" s="9" t="s">
        <v>45</v>
      </c>
      <c r="D238" s="10">
        <v>97</v>
      </c>
      <c r="E238" s="9" t="s">
        <v>1079</v>
      </c>
      <c r="F238" s="11">
        <f ca="1">((NOW()-Table2[[#This Row],[DOB]])/365)</f>
        <v>81.289415139840173</v>
      </c>
      <c r="G238" s="9" t="s">
        <v>382</v>
      </c>
      <c r="H238" s="9" t="s">
        <v>103</v>
      </c>
      <c r="I238" s="9" t="s">
        <v>66</v>
      </c>
      <c r="J238" s="9" t="s">
        <v>30</v>
      </c>
      <c r="K238" s="9" t="s">
        <v>31</v>
      </c>
      <c r="L238" s="12">
        <v>13</v>
      </c>
      <c r="M238" s="9" t="s">
        <v>1080</v>
      </c>
      <c r="N238" s="10">
        <v>2281</v>
      </c>
      <c r="O238" s="9" t="s">
        <v>42</v>
      </c>
      <c r="P238" s="9" t="s">
        <v>34</v>
      </c>
      <c r="Q238" s="13">
        <v>8</v>
      </c>
      <c r="R238" s="4">
        <f t="shared" ca="1" si="0"/>
        <v>0.73</v>
      </c>
      <c r="S238" s="4">
        <f t="shared" ca="1" si="1"/>
        <v>0.91249999999999998</v>
      </c>
      <c r="T238" s="4">
        <f t="shared" ca="1" si="6"/>
        <v>1.140625</v>
      </c>
      <c r="U238" s="4">
        <f t="shared" ca="1" si="3"/>
        <v>1.140625</v>
      </c>
      <c r="V238" s="5">
        <f>RANK(W238,W1:W1001,0)</f>
        <v>237</v>
      </c>
      <c r="W238" s="14">
        <v>1.0943750000000001</v>
      </c>
      <c r="X238" s="7"/>
      <c r="Y238" s="7"/>
      <c r="Z238" s="7"/>
    </row>
    <row r="239" spans="1:26" ht="15.75" customHeight="1" x14ac:dyDescent="0.25">
      <c r="A239" s="8" t="s">
        <v>1081</v>
      </c>
      <c r="B239" s="9" t="s">
        <v>1082</v>
      </c>
      <c r="C239" s="9" t="s">
        <v>45</v>
      </c>
      <c r="D239" s="10">
        <v>30</v>
      </c>
      <c r="E239" s="9" t="s">
        <v>1083</v>
      </c>
      <c r="F239" s="11">
        <f ca="1">((NOW()-Table2[[#This Row],[DOB]])/365)</f>
        <v>85.796264454908666</v>
      </c>
      <c r="G239" s="9" t="s">
        <v>462</v>
      </c>
      <c r="H239" s="9" t="s">
        <v>151</v>
      </c>
      <c r="I239" s="9" t="s">
        <v>29</v>
      </c>
      <c r="J239" s="9" t="s">
        <v>30</v>
      </c>
      <c r="K239" s="9" t="s">
        <v>31</v>
      </c>
      <c r="L239" s="12">
        <v>8</v>
      </c>
      <c r="M239" s="9" t="s">
        <v>1084</v>
      </c>
      <c r="N239" s="10">
        <v>2224</v>
      </c>
      <c r="O239" s="9" t="s">
        <v>42</v>
      </c>
      <c r="P239" s="9" t="s">
        <v>34</v>
      </c>
      <c r="Q239" s="13">
        <v>10</v>
      </c>
      <c r="R239" s="4">
        <f t="shared" ca="1" si="0"/>
        <v>0.55000000000000004</v>
      </c>
      <c r="S239" s="4">
        <f t="shared" ca="1" si="1"/>
        <v>0.6875</v>
      </c>
      <c r="T239" s="4">
        <f t="shared" ca="1" si="6"/>
        <v>0.859375</v>
      </c>
      <c r="U239" s="4">
        <f t="shared" ca="1" si="3"/>
        <v>0.73046875</v>
      </c>
      <c r="V239" s="5">
        <f>RANK(W239,W1:W1001,0)</f>
        <v>237</v>
      </c>
      <c r="W239" s="14">
        <v>1.0943750000000001</v>
      </c>
      <c r="X239" s="7"/>
      <c r="Y239" s="7"/>
      <c r="Z239" s="7"/>
    </row>
    <row r="240" spans="1:26" ht="15.75" customHeight="1" x14ac:dyDescent="0.25">
      <c r="A240" s="8" t="s">
        <v>1085</v>
      </c>
      <c r="B240" s="9" t="s">
        <v>1086</v>
      </c>
      <c r="C240" s="9" t="s">
        <v>45</v>
      </c>
      <c r="D240" s="10">
        <v>84</v>
      </c>
      <c r="E240" s="9" t="s">
        <v>1087</v>
      </c>
      <c r="F240" s="11">
        <f ca="1">((NOW()-Table2[[#This Row],[DOB]])/365)</f>
        <v>83.297634317922373</v>
      </c>
      <c r="G240" s="9" t="s">
        <v>235</v>
      </c>
      <c r="H240" s="9" t="s">
        <v>65</v>
      </c>
      <c r="I240" s="9" t="s">
        <v>29</v>
      </c>
      <c r="J240" s="9" t="s">
        <v>30</v>
      </c>
      <c r="K240" s="9" t="s">
        <v>31</v>
      </c>
      <c r="L240" s="12">
        <v>15</v>
      </c>
      <c r="M240" s="9" t="s">
        <v>1088</v>
      </c>
      <c r="N240" s="10">
        <v>4307</v>
      </c>
      <c r="O240" s="9" t="s">
        <v>33</v>
      </c>
      <c r="P240" s="9" t="s">
        <v>34</v>
      </c>
      <c r="Q240" s="13">
        <v>1</v>
      </c>
      <c r="R240" s="4">
        <f t="shared" ca="1" si="0"/>
        <v>0.61</v>
      </c>
      <c r="S240" s="4">
        <f t="shared" ca="1" si="1"/>
        <v>0.76249999999999996</v>
      </c>
      <c r="T240" s="4">
        <f t="shared" ca="1" si="6"/>
        <v>0.953125</v>
      </c>
      <c r="U240" s="4">
        <f t="shared" ca="1" si="3"/>
        <v>0.81015625000000002</v>
      </c>
      <c r="V240" s="5">
        <f>RANK(W240,W1:W1001,0)</f>
        <v>237</v>
      </c>
      <c r="W240" s="14">
        <v>1.0943750000000001</v>
      </c>
      <c r="X240" s="7"/>
      <c r="Y240" s="7"/>
      <c r="Z240" s="7"/>
    </row>
    <row r="241" spans="1:26" ht="15.75" customHeight="1" x14ac:dyDescent="0.25">
      <c r="A241" s="8" t="s">
        <v>1089</v>
      </c>
      <c r="B241" s="9" t="s">
        <v>1090</v>
      </c>
      <c r="C241" s="9" t="s">
        <v>25</v>
      </c>
      <c r="D241" s="10">
        <v>4</v>
      </c>
      <c r="E241" s="9" t="s">
        <v>1091</v>
      </c>
      <c r="F241" s="11">
        <f ca="1">((NOW()-Table2[[#This Row],[DOB]])/365)</f>
        <v>63.634620619292228</v>
      </c>
      <c r="G241" s="9" t="s">
        <v>1092</v>
      </c>
      <c r="H241" s="9" t="s">
        <v>151</v>
      </c>
      <c r="I241" s="9" t="s">
        <v>29</v>
      </c>
      <c r="J241" s="9" t="s">
        <v>30</v>
      </c>
      <c r="K241" s="9" t="s">
        <v>31</v>
      </c>
      <c r="L241" s="12">
        <v>5</v>
      </c>
      <c r="M241" s="9" t="s">
        <v>1093</v>
      </c>
      <c r="N241" s="10">
        <v>4105</v>
      </c>
      <c r="O241" s="9" t="s">
        <v>33</v>
      </c>
      <c r="P241" s="9" t="s">
        <v>34</v>
      </c>
      <c r="Q241" s="13">
        <v>8</v>
      </c>
      <c r="R241" s="4">
        <f t="shared" ca="1" si="0"/>
        <v>1.03</v>
      </c>
      <c r="S241" s="4">
        <f t="shared" ca="1" si="1"/>
        <v>1.2875000000000001</v>
      </c>
      <c r="T241" s="4">
        <f t="shared" ca="1" si="6"/>
        <v>1.2875000000000001</v>
      </c>
      <c r="U241" s="4">
        <f t="shared" ca="1" si="3"/>
        <v>1.0943750000000001</v>
      </c>
      <c r="V241" s="5">
        <f>RANK(W241,W1:W1001,0)</f>
        <v>240</v>
      </c>
      <c r="W241" s="14">
        <v>1.0900000000000001</v>
      </c>
      <c r="X241" s="7"/>
      <c r="Y241" s="7"/>
      <c r="Z241" s="7"/>
    </row>
    <row r="242" spans="1:26" ht="15.75" customHeight="1" x14ac:dyDescent="0.25">
      <c r="A242" s="8" t="s">
        <v>1094</v>
      </c>
      <c r="B242" s="9" t="s">
        <v>1095</v>
      </c>
      <c r="C242" s="9" t="s">
        <v>45</v>
      </c>
      <c r="D242" s="10">
        <v>18</v>
      </c>
      <c r="E242" s="9" t="s">
        <v>1096</v>
      </c>
      <c r="F242" s="11">
        <f ca="1">((NOW()-Table2[[#This Row],[DOB]])/365)</f>
        <v>50.963387742579904</v>
      </c>
      <c r="G242" s="9" t="s">
        <v>261</v>
      </c>
      <c r="H242" s="9" t="s">
        <v>28</v>
      </c>
      <c r="I242" s="9" t="s">
        <v>66</v>
      </c>
      <c r="J242" s="9" t="s">
        <v>30</v>
      </c>
      <c r="K242" s="9" t="s">
        <v>31</v>
      </c>
      <c r="L242" s="12">
        <v>9</v>
      </c>
      <c r="M242" s="9" t="s">
        <v>1097</v>
      </c>
      <c r="N242" s="10">
        <v>3170</v>
      </c>
      <c r="O242" s="9" t="s">
        <v>50</v>
      </c>
      <c r="P242" s="9" t="s">
        <v>34</v>
      </c>
      <c r="Q242" s="13">
        <v>9</v>
      </c>
      <c r="R242" s="4">
        <f t="shared" ca="1" si="0"/>
        <v>0.51</v>
      </c>
      <c r="S242" s="4">
        <f t="shared" ca="1" si="1"/>
        <v>0.63749999999999996</v>
      </c>
      <c r="T242" s="4">
        <f t="shared" ca="1" si="6"/>
        <v>0.796875</v>
      </c>
      <c r="U242" s="4">
        <f t="shared" ca="1" si="3"/>
        <v>0.796875</v>
      </c>
      <c r="V242" s="5">
        <f>RANK(W242,W1:W1001,0)</f>
        <v>241</v>
      </c>
      <c r="W242" s="14">
        <v>1.0874999999999999</v>
      </c>
      <c r="X242" s="7"/>
      <c r="Y242" s="7"/>
      <c r="Z242" s="7"/>
    </row>
    <row r="243" spans="1:26" ht="15.75" customHeight="1" x14ac:dyDescent="0.25">
      <c r="A243" s="8" t="s">
        <v>1098</v>
      </c>
      <c r="B243" s="9" t="s">
        <v>1099</v>
      </c>
      <c r="C243" s="9" t="s">
        <v>45</v>
      </c>
      <c r="D243" s="10">
        <v>94</v>
      </c>
      <c r="E243" s="9" t="s">
        <v>1100</v>
      </c>
      <c r="F243" s="11">
        <f ca="1">((NOW()-Table2[[#This Row],[DOB]])/365)</f>
        <v>65.689415139840179</v>
      </c>
      <c r="G243" s="9" t="s">
        <v>488</v>
      </c>
      <c r="H243" s="9" t="s">
        <v>28</v>
      </c>
      <c r="I243" s="9" t="s">
        <v>29</v>
      </c>
      <c r="J243" s="9" t="s">
        <v>30</v>
      </c>
      <c r="K243" s="9" t="s">
        <v>40</v>
      </c>
      <c r="L243" s="12">
        <v>5</v>
      </c>
      <c r="M243" s="9" t="s">
        <v>1101</v>
      </c>
      <c r="N243" s="10">
        <v>4065</v>
      </c>
      <c r="O243" s="9" t="s">
        <v>33</v>
      </c>
      <c r="P243" s="9" t="s">
        <v>34</v>
      </c>
      <c r="Q243" s="13">
        <v>9</v>
      </c>
      <c r="R243" s="4">
        <f t="shared" ca="1" si="0"/>
        <v>0.45</v>
      </c>
      <c r="S243" s="4">
        <f t="shared" ca="1" si="1"/>
        <v>0.45</v>
      </c>
      <c r="T243" s="4">
        <f t="shared" ca="1" si="6"/>
        <v>0.5625</v>
      </c>
      <c r="U243" s="4">
        <f t="shared" ca="1" si="3"/>
        <v>0.47812499999999997</v>
      </c>
      <c r="V243" s="5">
        <f>RANK(W243,W1:W1001,0)</f>
        <v>241</v>
      </c>
      <c r="W243" s="14">
        <v>1.0874999999999999</v>
      </c>
      <c r="X243" s="7"/>
      <c r="Y243" s="7"/>
      <c r="Z243" s="7"/>
    </row>
    <row r="244" spans="1:26" ht="15.75" customHeight="1" x14ac:dyDescent="0.25">
      <c r="A244" s="8" t="s">
        <v>1102</v>
      </c>
      <c r="B244" s="9" t="s">
        <v>1103</v>
      </c>
      <c r="C244" s="9" t="s">
        <v>25</v>
      </c>
      <c r="D244" s="10">
        <v>57</v>
      </c>
      <c r="E244" s="9" t="s">
        <v>1104</v>
      </c>
      <c r="F244" s="11">
        <f ca="1">((NOW()-Table2[[#This Row],[DOB]])/365)</f>
        <v>55.308593222031959</v>
      </c>
      <c r="G244" s="9" t="s">
        <v>123</v>
      </c>
      <c r="H244" s="9" t="s">
        <v>28</v>
      </c>
      <c r="I244" s="9" t="s">
        <v>48</v>
      </c>
      <c r="J244" s="9" t="s">
        <v>30</v>
      </c>
      <c r="K244" s="9" t="s">
        <v>31</v>
      </c>
      <c r="L244" s="12">
        <v>16</v>
      </c>
      <c r="M244" s="9" t="s">
        <v>1105</v>
      </c>
      <c r="N244" s="10">
        <v>3004</v>
      </c>
      <c r="O244" s="9" t="s">
        <v>50</v>
      </c>
      <c r="P244" s="9" t="s">
        <v>34</v>
      </c>
      <c r="Q244" s="13">
        <v>4</v>
      </c>
      <c r="R244" s="4">
        <f t="shared" ca="1" si="0"/>
        <v>0.74</v>
      </c>
      <c r="S244" s="4">
        <f t="shared" ca="1" si="1"/>
        <v>0.92500000000000004</v>
      </c>
      <c r="T244" s="4">
        <f t="shared" ca="1" si="6"/>
        <v>0.92500000000000004</v>
      </c>
      <c r="U244" s="4">
        <f t="shared" ca="1" si="3"/>
        <v>0.92500000000000004</v>
      </c>
      <c r="V244" s="5">
        <f>RANK(W244,W1:W1001,0)</f>
        <v>241</v>
      </c>
      <c r="W244" s="14">
        <v>1.0874999999999999</v>
      </c>
      <c r="X244" s="7"/>
      <c r="Y244" s="7"/>
      <c r="Z244" s="7"/>
    </row>
    <row r="245" spans="1:26" ht="15.75" customHeight="1" x14ac:dyDescent="0.25">
      <c r="A245" s="8" t="s">
        <v>1106</v>
      </c>
      <c r="B245" s="9" t="s">
        <v>1107</v>
      </c>
      <c r="C245" s="9" t="s">
        <v>25</v>
      </c>
      <c r="D245" s="10">
        <v>29</v>
      </c>
      <c r="E245" s="9" t="s">
        <v>1108</v>
      </c>
      <c r="F245" s="11">
        <f ca="1">((NOW()-Table2[[#This Row],[DOB]])/365)</f>
        <v>67.1661274686073</v>
      </c>
      <c r="G245" s="9" t="s">
        <v>577</v>
      </c>
      <c r="H245" s="9" t="s">
        <v>109</v>
      </c>
      <c r="I245" s="9" t="s">
        <v>29</v>
      </c>
      <c r="J245" s="9" t="s">
        <v>30</v>
      </c>
      <c r="K245" s="9" t="s">
        <v>40</v>
      </c>
      <c r="L245" s="12">
        <v>12</v>
      </c>
      <c r="M245" s="9" t="s">
        <v>1109</v>
      </c>
      <c r="N245" s="10">
        <v>4556</v>
      </c>
      <c r="O245" s="9" t="s">
        <v>33</v>
      </c>
      <c r="P245" s="9" t="s">
        <v>34</v>
      </c>
      <c r="Q245" s="13">
        <v>8</v>
      </c>
      <c r="R245" s="4">
        <f t="shared" ca="1" si="0"/>
        <v>0.69</v>
      </c>
      <c r="S245" s="4">
        <f t="shared" ca="1" si="1"/>
        <v>0.69</v>
      </c>
      <c r="T245" s="4">
        <f t="shared" ca="1" si="6"/>
        <v>0.69</v>
      </c>
      <c r="U245" s="4">
        <f t="shared" ca="1" si="3"/>
        <v>0.58649999999999991</v>
      </c>
      <c r="V245" s="5">
        <f>RANK(W245,W1:W1001,0)</f>
        <v>244</v>
      </c>
      <c r="W245" s="14">
        <v>1.08375</v>
      </c>
      <c r="X245" s="7"/>
      <c r="Y245" s="7"/>
      <c r="Z245" s="7"/>
    </row>
    <row r="246" spans="1:26" ht="15.75" customHeight="1" x14ac:dyDescent="0.25">
      <c r="A246" s="8" t="s">
        <v>1110</v>
      </c>
      <c r="B246" s="9" t="s">
        <v>1111</v>
      </c>
      <c r="C246" s="9" t="s">
        <v>45</v>
      </c>
      <c r="D246" s="10">
        <v>2</v>
      </c>
      <c r="E246" s="9" t="s">
        <v>1112</v>
      </c>
      <c r="F246" s="11">
        <f ca="1">((NOW()-Table2[[#This Row],[DOB]])/365)</f>
        <v>74.366127468607303</v>
      </c>
      <c r="G246" s="9" t="s">
        <v>1113</v>
      </c>
      <c r="H246" s="9" t="s">
        <v>151</v>
      </c>
      <c r="I246" s="9" t="s">
        <v>29</v>
      </c>
      <c r="J246" s="9" t="s">
        <v>30</v>
      </c>
      <c r="K246" s="9" t="s">
        <v>31</v>
      </c>
      <c r="L246" s="12">
        <v>19</v>
      </c>
      <c r="M246" s="9" t="s">
        <v>1114</v>
      </c>
      <c r="N246" s="10">
        <v>4006</v>
      </c>
      <c r="O246" s="9" t="s">
        <v>33</v>
      </c>
      <c r="P246" s="9" t="s">
        <v>34</v>
      </c>
      <c r="Q246" s="13">
        <v>5</v>
      </c>
      <c r="R246" s="4">
        <f t="shared" ca="1" si="0"/>
        <v>0.7</v>
      </c>
      <c r="S246" s="4">
        <f t="shared" ca="1" si="1"/>
        <v>0.875</v>
      </c>
      <c r="T246" s="4">
        <f t="shared" ca="1" si="6"/>
        <v>0.875</v>
      </c>
      <c r="U246" s="4">
        <f t="shared" ca="1" si="3"/>
        <v>0.74375000000000002</v>
      </c>
      <c r="V246" s="5">
        <f>RANK(W246,W1:W1001,0)</f>
        <v>244</v>
      </c>
      <c r="W246" s="14">
        <v>1.08375</v>
      </c>
      <c r="X246" s="7"/>
      <c r="Y246" s="7"/>
      <c r="Z246" s="7"/>
    </row>
    <row r="247" spans="1:26" ht="15.75" customHeight="1" x14ac:dyDescent="0.25">
      <c r="A247" s="8" t="s">
        <v>1115</v>
      </c>
      <c r="B247" s="9" t="s">
        <v>1116</v>
      </c>
      <c r="C247" s="9" t="s">
        <v>45</v>
      </c>
      <c r="D247" s="10">
        <v>8</v>
      </c>
      <c r="E247" s="9" t="s">
        <v>1117</v>
      </c>
      <c r="F247" s="11">
        <f ca="1">((NOW()-Table2[[#This Row],[DOB]])/365)</f>
        <v>57.338730208333324</v>
      </c>
      <c r="G247" s="9" t="s">
        <v>303</v>
      </c>
      <c r="H247" s="9" t="s">
        <v>28</v>
      </c>
      <c r="I247" s="9" t="s">
        <v>48</v>
      </c>
      <c r="J247" s="9" t="s">
        <v>30</v>
      </c>
      <c r="K247" s="9" t="s">
        <v>31</v>
      </c>
      <c r="L247" s="12">
        <v>4</v>
      </c>
      <c r="M247" s="9" t="s">
        <v>1118</v>
      </c>
      <c r="N247" s="10">
        <v>3134</v>
      </c>
      <c r="O247" s="9" t="s">
        <v>50</v>
      </c>
      <c r="P247" s="9" t="s">
        <v>34</v>
      </c>
      <c r="Q247" s="13">
        <v>10</v>
      </c>
      <c r="R247" s="4">
        <f t="shared" ca="1" si="0"/>
        <v>0.85</v>
      </c>
      <c r="S247" s="4">
        <f t="shared" ca="1" si="1"/>
        <v>1.0625</v>
      </c>
      <c r="T247" s="4">
        <f t="shared" ca="1" si="6"/>
        <v>1.328125</v>
      </c>
      <c r="U247" s="4">
        <f t="shared" ca="1" si="3"/>
        <v>1.328125</v>
      </c>
      <c r="V247" s="5">
        <f>RANK(W247,W1:W1001,0)</f>
        <v>244</v>
      </c>
      <c r="W247" s="14">
        <v>1.08375</v>
      </c>
      <c r="X247" s="7"/>
      <c r="Y247" s="7"/>
      <c r="Z247" s="7"/>
    </row>
    <row r="248" spans="1:26" ht="15.75" customHeight="1" x14ac:dyDescent="0.25">
      <c r="A248" s="8" t="s">
        <v>1119</v>
      </c>
      <c r="B248" s="9" t="s">
        <v>1120</v>
      </c>
      <c r="C248" s="9" t="s">
        <v>45</v>
      </c>
      <c r="D248" s="10">
        <v>74</v>
      </c>
      <c r="E248" s="9" t="s">
        <v>1121</v>
      </c>
      <c r="F248" s="11">
        <f ca="1">((NOW()-Table2[[#This Row],[DOB]])/365)</f>
        <v>61.703113769977165</v>
      </c>
      <c r="G248" s="9" t="s">
        <v>252</v>
      </c>
      <c r="H248" s="9" t="s">
        <v>47</v>
      </c>
      <c r="I248" s="9" t="s">
        <v>66</v>
      </c>
      <c r="J248" s="9" t="s">
        <v>30</v>
      </c>
      <c r="K248" s="9" t="s">
        <v>40</v>
      </c>
      <c r="L248" s="12">
        <v>14</v>
      </c>
      <c r="M248" s="9" t="s">
        <v>1122</v>
      </c>
      <c r="N248" s="10">
        <v>4680</v>
      </c>
      <c r="O248" s="9" t="s">
        <v>33</v>
      </c>
      <c r="P248" s="9" t="s">
        <v>34</v>
      </c>
      <c r="Q248" s="13">
        <v>3</v>
      </c>
      <c r="R248" s="4">
        <f t="shared" ca="1" si="0"/>
        <v>0.45</v>
      </c>
      <c r="S248" s="4">
        <f t="shared" ca="1" si="1"/>
        <v>0.45</v>
      </c>
      <c r="T248" s="4">
        <f t="shared" ca="1" si="6"/>
        <v>0.45</v>
      </c>
      <c r="U248" s="4">
        <f t="shared" ca="1" si="3"/>
        <v>0.45</v>
      </c>
      <c r="V248" s="5">
        <f>RANK(W248,W1:W1001,0)</f>
        <v>244</v>
      </c>
      <c r="W248" s="14">
        <v>1.08375</v>
      </c>
      <c r="X248" s="7"/>
      <c r="Y248" s="7"/>
      <c r="Z248" s="7"/>
    </row>
    <row r="249" spans="1:26" ht="15.75" customHeight="1" x14ac:dyDescent="0.25">
      <c r="A249" s="8" t="s">
        <v>1123</v>
      </c>
      <c r="B249" s="9" t="s">
        <v>1124</v>
      </c>
      <c r="C249" s="9" t="s">
        <v>25</v>
      </c>
      <c r="D249" s="10">
        <v>49</v>
      </c>
      <c r="E249" s="9" t="s">
        <v>1125</v>
      </c>
      <c r="F249" s="11">
        <f ca="1">((NOW()-Table2[[#This Row],[DOB]])/365)</f>
        <v>53.714072674086751</v>
      </c>
      <c r="G249" s="9" t="s">
        <v>46</v>
      </c>
      <c r="H249" s="9" t="s">
        <v>47</v>
      </c>
      <c r="I249" s="9" t="s">
        <v>48</v>
      </c>
      <c r="J249" s="9" t="s">
        <v>30</v>
      </c>
      <c r="K249" s="9" t="s">
        <v>31</v>
      </c>
      <c r="L249" s="12">
        <v>10</v>
      </c>
      <c r="M249" s="9" t="s">
        <v>1126</v>
      </c>
      <c r="N249" s="10">
        <v>4036</v>
      </c>
      <c r="O249" s="9" t="s">
        <v>33</v>
      </c>
      <c r="P249" s="9" t="s">
        <v>34</v>
      </c>
      <c r="Q249" s="13">
        <v>7</v>
      </c>
      <c r="R249" s="4">
        <f t="shared" ca="1" si="0"/>
        <v>0.65</v>
      </c>
      <c r="S249" s="4">
        <f t="shared" ca="1" si="1"/>
        <v>0.8125</v>
      </c>
      <c r="T249" s="4">
        <f t="shared" ca="1" si="6"/>
        <v>0.8125</v>
      </c>
      <c r="U249" s="4">
        <f t="shared" ca="1" si="3"/>
        <v>0.8125</v>
      </c>
      <c r="V249" s="5">
        <f>RANK(W249,W1:W1001,0)</f>
        <v>248</v>
      </c>
      <c r="W249" s="14">
        <v>1.078125</v>
      </c>
      <c r="X249" s="7"/>
      <c r="Y249" s="7"/>
      <c r="Z249" s="7"/>
    </row>
    <row r="250" spans="1:26" ht="15.75" customHeight="1" x14ac:dyDescent="0.25">
      <c r="A250" s="8" t="s">
        <v>1127</v>
      </c>
      <c r="B250" s="9" t="s">
        <v>1128</v>
      </c>
      <c r="C250" s="9" t="s">
        <v>25</v>
      </c>
      <c r="D250" s="10">
        <v>59</v>
      </c>
      <c r="E250" s="9" t="s">
        <v>1129</v>
      </c>
      <c r="F250" s="11">
        <f ca="1">((NOW()-Table2[[#This Row],[DOB]])/365)</f>
        <v>46.081195961757984</v>
      </c>
      <c r="G250" s="9" t="s">
        <v>271</v>
      </c>
      <c r="H250" s="9" t="s">
        <v>39</v>
      </c>
      <c r="I250" s="9" t="s">
        <v>66</v>
      </c>
      <c r="J250" s="9" t="s">
        <v>30</v>
      </c>
      <c r="K250" s="9" t="s">
        <v>31</v>
      </c>
      <c r="L250" s="12">
        <v>11</v>
      </c>
      <c r="M250" s="9" t="s">
        <v>1130</v>
      </c>
      <c r="N250" s="10">
        <v>2380</v>
      </c>
      <c r="O250" s="9" t="s">
        <v>42</v>
      </c>
      <c r="P250" s="9" t="s">
        <v>34</v>
      </c>
      <c r="Q250" s="13">
        <v>4</v>
      </c>
      <c r="R250" s="4">
        <f t="shared" ca="1" si="0"/>
        <v>0.54</v>
      </c>
      <c r="S250" s="4">
        <f t="shared" ca="1" si="1"/>
        <v>0.67500000000000004</v>
      </c>
      <c r="T250" s="4">
        <f t="shared" ca="1" si="6"/>
        <v>0.67500000000000004</v>
      </c>
      <c r="U250" s="4">
        <f t="shared" ca="1" si="3"/>
        <v>0.67500000000000004</v>
      </c>
      <c r="V250" s="5">
        <f>RANK(W250,W1:W1001,0)</f>
        <v>249</v>
      </c>
      <c r="W250" s="14">
        <v>1.0757812499999999</v>
      </c>
      <c r="X250" s="7"/>
      <c r="Y250" s="7"/>
      <c r="Z250" s="7"/>
    </row>
    <row r="251" spans="1:26" ht="15.75" customHeight="1" x14ac:dyDescent="0.25">
      <c r="A251" s="8" t="s">
        <v>1131</v>
      </c>
      <c r="B251" s="9" t="s">
        <v>1132</v>
      </c>
      <c r="C251" s="9" t="s">
        <v>25</v>
      </c>
      <c r="D251" s="10">
        <v>57</v>
      </c>
      <c r="E251" s="9" t="s">
        <v>1133</v>
      </c>
      <c r="F251" s="11">
        <f ca="1">((NOW()-Table2[[#This Row],[DOB]])/365)</f>
        <v>50.6620178795662</v>
      </c>
      <c r="G251" s="9" t="s">
        <v>912</v>
      </c>
      <c r="H251" s="9" t="s">
        <v>65</v>
      </c>
      <c r="I251" s="9" t="s">
        <v>66</v>
      </c>
      <c r="J251" s="9" t="s">
        <v>30</v>
      </c>
      <c r="K251" s="9" t="s">
        <v>40</v>
      </c>
      <c r="L251" s="12">
        <v>18</v>
      </c>
      <c r="M251" s="9" t="s">
        <v>1134</v>
      </c>
      <c r="N251" s="10">
        <v>4506</v>
      </c>
      <c r="O251" s="9" t="s">
        <v>33</v>
      </c>
      <c r="P251" s="9" t="s">
        <v>34</v>
      </c>
      <c r="Q251" s="13">
        <v>3</v>
      </c>
      <c r="R251" s="4">
        <f t="shared" ca="1" si="0"/>
        <v>0.87</v>
      </c>
      <c r="S251" s="4">
        <f t="shared" ca="1" si="1"/>
        <v>0.87</v>
      </c>
      <c r="T251" s="4">
        <f t="shared" ca="1" si="6"/>
        <v>0.87</v>
      </c>
      <c r="U251" s="4">
        <f t="shared" ca="1" si="3"/>
        <v>0.87</v>
      </c>
      <c r="V251" s="5">
        <f>RANK(W251,W1:W1001,0)</f>
        <v>250</v>
      </c>
      <c r="W251" s="14">
        <v>1.075</v>
      </c>
      <c r="X251" s="7"/>
      <c r="Y251" s="7"/>
      <c r="Z251" s="7"/>
    </row>
    <row r="252" spans="1:26" ht="15.75" customHeight="1" x14ac:dyDescent="0.25">
      <c r="A252" s="8" t="s">
        <v>1135</v>
      </c>
      <c r="B252" s="9" t="s">
        <v>1136</v>
      </c>
      <c r="C252" s="9" t="s">
        <v>45</v>
      </c>
      <c r="D252" s="10">
        <v>90</v>
      </c>
      <c r="E252" s="9" t="s">
        <v>1137</v>
      </c>
      <c r="F252" s="11">
        <f ca="1">((NOW()-Table2[[#This Row],[DOB]])/365)</f>
        <v>49.834620619292231</v>
      </c>
      <c r="G252" s="9" t="s">
        <v>266</v>
      </c>
      <c r="H252" s="9" t="s">
        <v>47</v>
      </c>
      <c r="I252" s="9" t="s">
        <v>29</v>
      </c>
      <c r="J252" s="9" t="s">
        <v>30</v>
      </c>
      <c r="K252" s="9" t="s">
        <v>40</v>
      </c>
      <c r="L252" s="12">
        <v>11</v>
      </c>
      <c r="M252" s="9" t="s">
        <v>1138</v>
      </c>
      <c r="N252" s="10">
        <v>2209</v>
      </c>
      <c r="O252" s="9" t="s">
        <v>42</v>
      </c>
      <c r="P252" s="9" t="s">
        <v>34</v>
      </c>
      <c r="Q252" s="13">
        <v>10</v>
      </c>
      <c r="R252" s="4">
        <f t="shared" ca="1" si="0"/>
        <v>0.97</v>
      </c>
      <c r="S252" s="4">
        <f t="shared" ca="1" si="1"/>
        <v>0.97</v>
      </c>
      <c r="T252" s="4">
        <f t="shared" ca="1" si="6"/>
        <v>1.2124999999999999</v>
      </c>
      <c r="U252" s="4">
        <f t="shared" ca="1" si="3"/>
        <v>1.0306249999999999</v>
      </c>
      <c r="V252" s="5">
        <f>RANK(W252,W1:W1001,0)</f>
        <v>250</v>
      </c>
      <c r="W252" s="14">
        <v>1.075</v>
      </c>
      <c r="X252" s="7"/>
      <c r="Y252" s="7"/>
      <c r="Z252" s="7"/>
    </row>
    <row r="253" spans="1:26" ht="15.75" customHeight="1" x14ac:dyDescent="0.25">
      <c r="A253" s="8" t="s">
        <v>1139</v>
      </c>
      <c r="B253" s="9" t="s">
        <v>1140</v>
      </c>
      <c r="C253" s="9" t="s">
        <v>25</v>
      </c>
      <c r="D253" s="10">
        <v>85</v>
      </c>
      <c r="E253" s="9" t="s">
        <v>1141</v>
      </c>
      <c r="F253" s="11">
        <f ca="1">((NOW()-Table2[[#This Row],[DOB]])/365)</f>
        <v>57.941469934360725</v>
      </c>
      <c r="G253" s="9" t="s">
        <v>1142</v>
      </c>
      <c r="H253" s="9" t="s">
        <v>109</v>
      </c>
      <c r="I253" s="9" t="s">
        <v>48</v>
      </c>
      <c r="J253" s="9" t="s">
        <v>30</v>
      </c>
      <c r="K253" s="9" t="s">
        <v>31</v>
      </c>
      <c r="L253" s="12">
        <v>6</v>
      </c>
      <c r="M253" s="9" t="s">
        <v>1143</v>
      </c>
      <c r="N253" s="10">
        <v>4119</v>
      </c>
      <c r="O253" s="9" t="s">
        <v>33</v>
      </c>
      <c r="P253" s="9" t="s">
        <v>34</v>
      </c>
      <c r="Q253" s="13">
        <v>2</v>
      </c>
      <c r="R253" s="4">
        <f t="shared" ca="1" si="0"/>
        <v>1.01</v>
      </c>
      <c r="S253" s="4">
        <f t="shared" ca="1" si="1"/>
        <v>1.2625</v>
      </c>
      <c r="T253" s="4">
        <f t="shared" ca="1" si="6"/>
        <v>1.578125</v>
      </c>
      <c r="U253" s="4">
        <f t="shared" ca="1" si="3"/>
        <v>1.578125</v>
      </c>
      <c r="V253" s="5">
        <f>RANK(W253,W1:W1001,0)</f>
        <v>252</v>
      </c>
      <c r="W253" s="14">
        <v>1.0731250000000001</v>
      </c>
      <c r="X253" s="7"/>
      <c r="Y253" s="7"/>
      <c r="Z253" s="7"/>
    </row>
    <row r="254" spans="1:26" ht="15.75" customHeight="1" x14ac:dyDescent="0.25">
      <c r="A254" s="8" t="s">
        <v>1144</v>
      </c>
      <c r="B254" s="9" t="s">
        <v>1145</v>
      </c>
      <c r="C254" s="9" t="s">
        <v>45</v>
      </c>
      <c r="D254" s="10">
        <v>13</v>
      </c>
      <c r="E254" s="9" t="s">
        <v>1146</v>
      </c>
      <c r="F254" s="11">
        <f ca="1">((NOW()-Table2[[#This Row],[DOB]])/365)</f>
        <v>63.993524728881269</v>
      </c>
      <c r="G254" s="9" t="s">
        <v>533</v>
      </c>
      <c r="H254" s="9" t="s">
        <v>77</v>
      </c>
      <c r="I254" s="9" t="s">
        <v>29</v>
      </c>
      <c r="J254" s="9" t="s">
        <v>30</v>
      </c>
      <c r="K254" s="9" t="s">
        <v>40</v>
      </c>
      <c r="L254" s="12">
        <v>9</v>
      </c>
      <c r="M254" s="9" t="s">
        <v>1147</v>
      </c>
      <c r="N254" s="10">
        <v>2145</v>
      </c>
      <c r="O254" s="9" t="s">
        <v>42</v>
      </c>
      <c r="P254" s="9" t="s">
        <v>34</v>
      </c>
      <c r="Q254" s="13">
        <v>9</v>
      </c>
      <c r="R254" s="4">
        <f t="shared" ca="1" si="0"/>
        <v>0.71</v>
      </c>
      <c r="S254" s="4">
        <f t="shared" ca="1" si="1"/>
        <v>0.71</v>
      </c>
      <c r="T254" s="4">
        <f t="shared" ca="1" si="6"/>
        <v>0.88749999999999996</v>
      </c>
      <c r="U254" s="4">
        <f t="shared" ca="1" si="3"/>
        <v>0.75437499999999991</v>
      </c>
      <c r="V254" s="5">
        <f>RANK(W254,W1:W1001,0)</f>
        <v>252</v>
      </c>
      <c r="W254" s="14">
        <v>1.0731250000000001</v>
      </c>
      <c r="X254" s="7"/>
      <c r="Y254" s="7"/>
      <c r="Z254" s="7"/>
    </row>
    <row r="255" spans="1:26" ht="15.75" customHeight="1" x14ac:dyDescent="0.25">
      <c r="A255" s="8" t="s">
        <v>1148</v>
      </c>
      <c r="B255" s="9" t="s">
        <v>1149</v>
      </c>
      <c r="C255" s="9" t="s">
        <v>45</v>
      </c>
      <c r="D255" s="10">
        <v>91</v>
      </c>
      <c r="E255" s="9" t="s">
        <v>1150</v>
      </c>
      <c r="F255" s="11">
        <f ca="1">((NOW()-Table2[[#This Row],[DOB]])/365)</f>
        <v>44.314072674086752</v>
      </c>
      <c r="G255" s="9" t="s">
        <v>271</v>
      </c>
      <c r="H255" s="9" t="s">
        <v>88</v>
      </c>
      <c r="I255" s="9" t="s">
        <v>29</v>
      </c>
      <c r="J255" s="9" t="s">
        <v>30</v>
      </c>
      <c r="K255" s="9" t="s">
        <v>40</v>
      </c>
      <c r="L255" s="12">
        <v>9</v>
      </c>
      <c r="M255" s="9" t="s">
        <v>1151</v>
      </c>
      <c r="N255" s="10">
        <v>2166</v>
      </c>
      <c r="O255" s="9" t="s">
        <v>42</v>
      </c>
      <c r="P255" s="9" t="s">
        <v>34</v>
      </c>
      <c r="Q255" s="13">
        <v>9</v>
      </c>
      <c r="R255" s="4">
        <f t="shared" ca="1" si="0"/>
        <v>0.67</v>
      </c>
      <c r="S255" s="4">
        <f t="shared" ca="1" si="1"/>
        <v>0.67</v>
      </c>
      <c r="T255" s="4">
        <f t="shared" ca="1" si="6"/>
        <v>0.83750000000000002</v>
      </c>
      <c r="U255" s="4">
        <f t="shared" ca="1" si="3"/>
        <v>0.71187500000000004</v>
      </c>
      <c r="V255" s="5">
        <f>RANK(W255,W1:W1001,0)</f>
        <v>252</v>
      </c>
      <c r="W255" s="14">
        <v>1.0731250000000001</v>
      </c>
      <c r="X255" s="7"/>
      <c r="Y255" s="7"/>
      <c r="Z255" s="7"/>
    </row>
    <row r="256" spans="1:26" ht="15.75" customHeight="1" x14ac:dyDescent="0.25">
      <c r="A256" s="8" t="s">
        <v>1152</v>
      </c>
      <c r="B256" s="9" t="s">
        <v>1153</v>
      </c>
      <c r="C256" s="9" t="s">
        <v>45</v>
      </c>
      <c r="D256" s="10">
        <v>75</v>
      </c>
      <c r="E256" s="9" t="s">
        <v>1154</v>
      </c>
      <c r="F256" s="11">
        <f ca="1">((NOW()-Table2[[#This Row],[DOB]])/365)</f>
        <v>27.278456235730587</v>
      </c>
      <c r="G256" s="9" t="s">
        <v>497</v>
      </c>
      <c r="H256" s="9" t="s">
        <v>47</v>
      </c>
      <c r="I256" s="9" t="s">
        <v>66</v>
      </c>
      <c r="J256" s="9" t="s">
        <v>30</v>
      </c>
      <c r="K256" s="9" t="s">
        <v>40</v>
      </c>
      <c r="L256" s="12">
        <v>12</v>
      </c>
      <c r="M256" s="9" t="s">
        <v>1155</v>
      </c>
      <c r="N256" s="10">
        <v>2026</v>
      </c>
      <c r="O256" s="9" t="s">
        <v>42</v>
      </c>
      <c r="P256" s="9" t="s">
        <v>34</v>
      </c>
      <c r="Q256" s="13">
        <v>12</v>
      </c>
      <c r="R256" s="4">
        <f t="shared" ca="1" si="0"/>
        <v>0.74</v>
      </c>
      <c r="S256" s="4">
        <f t="shared" ca="1" si="1"/>
        <v>0.74</v>
      </c>
      <c r="T256" s="4">
        <f t="shared" ca="1" si="6"/>
        <v>0.92500000000000004</v>
      </c>
      <c r="U256" s="4">
        <f t="shared" ca="1" si="3"/>
        <v>0.92500000000000004</v>
      </c>
      <c r="V256" s="5">
        <f>RANK(W256,W1:W1001,0)</f>
        <v>252</v>
      </c>
      <c r="W256" s="14">
        <v>1.0731250000000001</v>
      </c>
      <c r="X256" s="7"/>
      <c r="Y256" s="7"/>
      <c r="Z256" s="7"/>
    </row>
    <row r="257" spans="1:26" ht="15.75" customHeight="1" x14ac:dyDescent="0.25">
      <c r="A257" s="8" t="s">
        <v>1156</v>
      </c>
      <c r="B257" s="9" t="s">
        <v>1157</v>
      </c>
      <c r="C257" s="9" t="s">
        <v>45</v>
      </c>
      <c r="D257" s="10">
        <v>17</v>
      </c>
      <c r="E257" s="9" t="s">
        <v>1158</v>
      </c>
      <c r="F257" s="11">
        <f ca="1">((NOW()-Table2[[#This Row],[DOB]])/365)</f>
        <v>85.511332948059348</v>
      </c>
      <c r="G257" s="9" t="s">
        <v>1159</v>
      </c>
      <c r="H257" s="9" t="s">
        <v>28</v>
      </c>
      <c r="I257" s="9" t="s">
        <v>29</v>
      </c>
      <c r="J257" s="9" t="s">
        <v>30</v>
      </c>
      <c r="K257" s="9" t="s">
        <v>40</v>
      </c>
      <c r="L257" s="12">
        <v>16</v>
      </c>
      <c r="M257" s="9" t="s">
        <v>1160</v>
      </c>
      <c r="N257" s="10">
        <v>3031</v>
      </c>
      <c r="O257" s="9" t="s">
        <v>50</v>
      </c>
      <c r="P257" s="9" t="s">
        <v>34</v>
      </c>
      <c r="Q257" s="13">
        <v>10</v>
      </c>
      <c r="R257" s="4">
        <f t="shared" ref="R257:R511" ca="1" si="7">RANDBETWEEN(40,110)/100</f>
        <v>0.82</v>
      </c>
      <c r="S257" s="4">
        <f t="shared" ref="S257:S511" ca="1" si="8">R257*(IF(K257="Yes",1.25,1))</f>
        <v>0.82</v>
      </c>
      <c r="T257" s="4">
        <f t="shared" ca="1" si="6"/>
        <v>1.0249999999999999</v>
      </c>
      <c r="U257" s="4">
        <f t="shared" ref="U257:U511" ca="1" si="9">T257*(IF(I257="Mass Customer",0.85,1))</f>
        <v>0.87124999999999986</v>
      </c>
      <c r="V257" s="5">
        <f>RANK(W257,W1:W1001,0)</f>
        <v>252</v>
      </c>
      <c r="W257" s="14">
        <v>1.0731250000000001</v>
      </c>
      <c r="X257" s="7"/>
      <c r="Y257" s="7"/>
      <c r="Z257" s="7"/>
    </row>
    <row r="258" spans="1:26" ht="15.75" customHeight="1" x14ac:dyDescent="0.25">
      <c r="A258" s="8" t="s">
        <v>1161</v>
      </c>
      <c r="B258" s="9" t="s">
        <v>1162</v>
      </c>
      <c r="C258" s="9" t="s">
        <v>45</v>
      </c>
      <c r="D258" s="10">
        <v>49</v>
      </c>
      <c r="E258" s="9" t="s">
        <v>1163</v>
      </c>
      <c r="F258" s="11">
        <f ca="1">((NOW()-Table2[[#This Row],[DOB]])/365)</f>
        <v>65.763387742579908</v>
      </c>
      <c r="G258" s="9" t="s">
        <v>736</v>
      </c>
      <c r="H258" s="9" t="s">
        <v>77</v>
      </c>
      <c r="I258" s="9" t="s">
        <v>29</v>
      </c>
      <c r="J258" s="9" t="s">
        <v>30</v>
      </c>
      <c r="K258" s="9" t="s">
        <v>40</v>
      </c>
      <c r="L258" s="12">
        <v>15</v>
      </c>
      <c r="M258" s="9" t="s">
        <v>1164</v>
      </c>
      <c r="N258" s="10">
        <v>3206</v>
      </c>
      <c r="O258" s="9" t="s">
        <v>50</v>
      </c>
      <c r="P258" s="9" t="s">
        <v>34</v>
      </c>
      <c r="Q258" s="13">
        <v>12</v>
      </c>
      <c r="R258" s="4">
        <f t="shared" ca="1" si="7"/>
        <v>0.59</v>
      </c>
      <c r="S258" s="4">
        <f t="shared" ca="1" si="8"/>
        <v>0.59</v>
      </c>
      <c r="T258" s="4">
        <f t="shared" ref="T258:T321" ca="1" si="10">S258*(IF(OR(VALUE(Q258)&gt;8,VALUE(D258)&gt;80),1.25,1))</f>
        <v>0.73749999999999993</v>
      </c>
      <c r="U258" s="4">
        <f t="shared" ca="1" si="9"/>
        <v>0.62687499999999996</v>
      </c>
      <c r="V258" s="5">
        <f>RANK(W258,W1:W1001,0)</f>
        <v>252</v>
      </c>
      <c r="W258" s="14">
        <v>1.0731250000000001</v>
      </c>
      <c r="X258" s="7"/>
      <c r="Y258" s="7"/>
      <c r="Z258" s="7"/>
    </row>
    <row r="259" spans="1:26" ht="15.75" customHeight="1" x14ac:dyDescent="0.25">
      <c r="A259" s="8" t="s">
        <v>1165</v>
      </c>
      <c r="B259" s="9" t="s">
        <v>1166</v>
      </c>
      <c r="C259" s="9" t="s">
        <v>25</v>
      </c>
      <c r="D259" s="10">
        <v>37</v>
      </c>
      <c r="E259" s="9" t="s">
        <v>1167</v>
      </c>
      <c r="F259" s="11">
        <f ca="1">((NOW()-Table2[[#This Row],[DOB]])/365)</f>
        <v>62.867497331620996</v>
      </c>
      <c r="G259" s="9" t="s">
        <v>155</v>
      </c>
      <c r="H259" s="9" t="s">
        <v>151</v>
      </c>
      <c r="I259" s="9" t="s">
        <v>29</v>
      </c>
      <c r="J259" s="9" t="s">
        <v>30</v>
      </c>
      <c r="K259" s="9" t="s">
        <v>40</v>
      </c>
      <c r="L259" s="12">
        <v>5</v>
      </c>
      <c r="M259" s="9" t="s">
        <v>1168</v>
      </c>
      <c r="N259" s="10">
        <v>4818</v>
      </c>
      <c r="O259" s="9" t="s">
        <v>33</v>
      </c>
      <c r="P259" s="9" t="s">
        <v>34</v>
      </c>
      <c r="Q259" s="13">
        <v>3</v>
      </c>
      <c r="R259" s="4">
        <f t="shared" ca="1" si="7"/>
        <v>0.42</v>
      </c>
      <c r="S259" s="4">
        <f t="shared" ca="1" si="8"/>
        <v>0.42</v>
      </c>
      <c r="T259" s="4">
        <f t="shared" ca="1" si="10"/>
        <v>0.42</v>
      </c>
      <c r="U259" s="4">
        <f t="shared" ca="1" si="9"/>
        <v>0.35699999999999998</v>
      </c>
      <c r="V259" s="5">
        <f>RANK(W259,W1:W1001,0)</f>
        <v>252</v>
      </c>
      <c r="W259" s="14">
        <v>1.0731250000000001</v>
      </c>
      <c r="X259" s="7"/>
      <c r="Y259" s="7"/>
      <c r="Z259" s="7"/>
    </row>
    <row r="260" spans="1:26" ht="15.75" customHeight="1" x14ac:dyDescent="0.25">
      <c r="A260" s="8" t="s">
        <v>826</v>
      </c>
      <c r="B260" s="9" t="s">
        <v>1169</v>
      </c>
      <c r="C260" s="9" t="s">
        <v>45</v>
      </c>
      <c r="D260" s="10">
        <v>45</v>
      </c>
      <c r="E260" s="9" t="s">
        <v>1170</v>
      </c>
      <c r="F260" s="11">
        <f ca="1">((NOW()-Table2[[#This Row],[DOB]])/365)</f>
        <v>24.275716509703191</v>
      </c>
      <c r="G260" s="9" t="s">
        <v>271</v>
      </c>
      <c r="H260" s="9" t="s">
        <v>151</v>
      </c>
      <c r="I260" s="9" t="s">
        <v>29</v>
      </c>
      <c r="J260" s="9" t="s">
        <v>30</v>
      </c>
      <c r="K260" s="9" t="s">
        <v>31</v>
      </c>
      <c r="L260" s="12">
        <v>9</v>
      </c>
      <c r="M260" s="9" t="s">
        <v>1171</v>
      </c>
      <c r="N260" s="10">
        <v>4113</v>
      </c>
      <c r="O260" s="9" t="s">
        <v>33</v>
      </c>
      <c r="P260" s="9" t="s">
        <v>34</v>
      </c>
      <c r="Q260" s="13">
        <v>6</v>
      </c>
      <c r="R260" s="4">
        <f t="shared" ca="1" si="7"/>
        <v>1.02</v>
      </c>
      <c r="S260" s="4">
        <f t="shared" ca="1" si="8"/>
        <v>1.2749999999999999</v>
      </c>
      <c r="T260" s="4">
        <f t="shared" ca="1" si="10"/>
        <v>1.2749999999999999</v>
      </c>
      <c r="U260" s="4">
        <f t="shared" ca="1" si="9"/>
        <v>1.08375</v>
      </c>
      <c r="V260" s="5">
        <f>RANK(W260,W1:W1001,0)</f>
        <v>259</v>
      </c>
      <c r="W260" s="14">
        <v>1.0625</v>
      </c>
      <c r="X260" s="7"/>
      <c r="Y260" s="7"/>
      <c r="Z260" s="7"/>
    </row>
    <row r="261" spans="1:26" ht="15.75" customHeight="1" x14ac:dyDescent="0.25">
      <c r="A261" s="8" t="s">
        <v>1172</v>
      </c>
      <c r="B261" s="9" t="s">
        <v>1173</v>
      </c>
      <c r="C261" s="9" t="s">
        <v>45</v>
      </c>
      <c r="D261" s="10">
        <v>41</v>
      </c>
      <c r="E261" s="9" t="s">
        <v>1174</v>
      </c>
      <c r="F261" s="11">
        <f ca="1">((NOW()-Table2[[#This Row],[DOB]])/365)</f>
        <v>53.125031578196342</v>
      </c>
      <c r="G261" s="9" t="s">
        <v>633</v>
      </c>
      <c r="H261" s="9" t="s">
        <v>28</v>
      </c>
      <c r="I261" s="9" t="s">
        <v>66</v>
      </c>
      <c r="J261" s="9" t="s">
        <v>30</v>
      </c>
      <c r="K261" s="9" t="s">
        <v>40</v>
      </c>
      <c r="L261" s="12">
        <v>19</v>
      </c>
      <c r="M261" s="9" t="s">
        <v>1175</v>
      </c>
      <c r="N261" s="10">
        <v>2155</v>
      </c>
      <c r="O261" s="9" t="s">
        <v>42</v>
      </c>
      <c r="P261" s="9" t="s">
        <v>34</v>
      </c>
      <c r="Q261" s="13">
        <v>10</v>
      </c>
      <c r="R261" s="4">
        <f t="shared" ca="1" si="7"/>
        <v>0.86</v>
      </c>
      <c r="S261" s="4">
        <f t="shared" ca="1" si="8"/>
        <v>0.86</v>
      </c>
      <c r="T261" s="4">
        <f t="shared" ca="1" si="10"/>
        <v>1.075</v>
      </c>
      <c r="U261" s="4">
        <f t="shared" ca="1" si="9"/>
        <v>1.075</v>
      </c>
      <c r="V261" s="5">
        <f>RANK(W261,W1:W1001,0)</f>
        <v>259</v>
      </c>
      <c r="W261" s="14">
        <v>1.0625</v>
      </c>
      <c r="X261" s="7"/>
      <c r="Y261" s="7"/>
      <c r="Z261" s="7"/>
    </row>
    <row r="262" spans="1:26" ht="15.75" customHeight="1" x14ac:dyDescent="0.25">
      <c r="A262" s="8" t="s">
        <v>1176</v>
      </c>
      <c r="B262" s="9" t="s">
        <v>1177</v>
      </c>
      <c r="C262" s="9" t="s">
        <v>45</v>
      </c>
      <c r="D262" s="10">
        <v>9</v>
      </c>
      <c r="E262" s="9" t="s">
        <v>1178</v>
      </c>
      <c r="F262" s="11">
        <f ca="1">((NOW()-Table2[[#This Row],[DOB]])/365)</f>
        <v>55.519552126141548</v>
      </c>
      <c r="G262" s="9" t="s">
        <v>214</v>
      </c>
      <c r="H262" s="9" t="s">
        <v>77</v>
      </c>
      <c r="I262" s="9" t="s">
        <v>29</v>
      </c>
      <c r="J262" s="9" t="s">
        <v>30</v>
      </c>
      <c r="K262" s="9" t="s">
        <v>31</v>
      </c>
      <c r="L262" s="12">
        <v>14</v>
      </c>
      <c r="M262" s="9" t="s">
        <v>1179</v>
      </c>
      <c r="N262" s="10">
        <v>3103</v>
      </c>
      <c r="O262" s="9" t="s">
        <v>50</v>
      </c>
      <c r="P262" s="9" t="s">
        <v>34</v>
      </c>
      <c r="Q262" s="13">
        <v>9</v>
      </c>
      <c r="R262" s="4">
        <f t="shared" ca="1" si="7"/>
        <v>0.75</v>
      </c>
      <c r="S262" s="4">
        <f t="shared" ca="1" si="8"/>
        <v>0.9375</v>
      </c>
      <c r="T262" s="4">
        <f t="shared" ca="1" si="10"/>
        <v>1.171875</v>
      </c>
      <c r="U262" s="4">
        <f t="shared" ca="1" si="9"/>
        <v>0.99609375</v>
      </c>
      <c r="V262" s="5">
        <f>RANK(W262,W1:W1001,0)</f>
        <v>259</v>
      </c>
      <c r="W262" s="14">
        <v>1.0625</v>
      </c>
      <c r="X262" s="7"/>
      <c r="Y262" s="7"/>
      <c r="Z262" s="7"/>
    </row>
    <row r="263" spans="1:26" ht="15.75" customHeight="1" x14ac:dyDescent="0.25">
      <c r="A263" s="8" t="s">
        <v>1180</v>
      </c>
      <c r="B263" s="9" t="s">
        <v>1181</v>
      </c>
      <c r="C263" s="9" t="s">
        <v>45</v>
      </c>
      <c r="D263" s="10">
        <v>21</v>
      </c>
      <c r="E263" s="9" t="s">
        <v>1182</v>
      </c>
      <c r="F263" s="11">
        <f ca="1">((NOW()-Table2[[#This Row],[DOB]])/365)</f>
        <v>33.585305550799077</v>
      </c>
      <c r="G263" s="9" t="s">
        <v>912</v>
      </c>
      <c r="H263" s="9" t="s">
        <v>272</v>
      </c>
      <c r="I263" s="9" t="s">
        <v>66</v>
      </c>
      <c r="J263" s="9" t="s">
        <v>30</v>
      </c>
      <c r="K263" s="9" t="s">
        <v>40</v>
      </c>
      <c r="L263" s="12">
        <v>6</v>
      </c>
      <c r="M263" s="9" t="s">
        <v>1183</v>
      </c>
      <c r="N263" s="10">
        <v>4210</v>
      </c>
      <c r="O263" s="9" t="s">
        <v>33</v>
      </c>
      <c r="P263" s="9" t="s">
        <v>34</v>
      </c>
      <c r="Q263" s="13">
        <v>6</v>
      </c>
      <c r="R263" s="4">
        <f t="shared" ca="1" si="7"/>
        <v>0.74</v>
      </c>
      <c r="S263" s="4">
        <f t="shared" ca="1" si="8"/>
        <v>0.74</v>
      </c>
      <c r="T263" s="4">
        <f t="shared" ca="1" si="10"/>
        <v>0.74</v>
      </c>
      <c r="U263" s="4">
        <f t="shared" ca="1" si="9"/>
        <v>0.74</v>
      </c>
      <c r="V263" s="5">
        <f>RANK(W263,W1:W1001,0)</f>
        <v>259</v>
      </c>
      <c r="W263" s="14">
        <v>1.0625</v>
      </c>
      <c r="X263" s="7"/>
      <c r="Y263" s="7"/>
      <c r="Z263" s="7"/>
    </row>
    <row r="264" spans="1:26" ht="15.75" customHeight="1" x14ac:dyDescent="0.25">
      <c r="A264" s="8" t="s">
        <v>1184</v>
      </c>
      <c r="B264" s="9" t="s">
        <v>1185</v>
      </c>
      <c r="C264" s="9" t="s">
        <v>25</v>
      </c>
      <c r="D264" s="10">
        <v>88</v>
      </c>
      <c r="E264" s="9" t="s">
        <v>1186</v>
      </c>
      <c r="F264" s="11">
        <f ca="1">((NOW()-Table2[[#This Row],[DOB]])/365)</f>
        <v>32.133250756278535</v>
      </c>
      <c r="G264" s="9" t="s">
        <v>1187</v>
      </c>
      <c r="H264" s="9" t="s">
        <v>88</v>
      </c>
      <c r="I264" s="9" t="s">
        <v>29</v>
      </c>
      <c r="J264" s="9" t="s">
        <v>30</v>
      </c>
      <c r="K264" s="9" t="s">
        <v>31</v>
      </c>
      <c r="L264" s="12">
        <v>10</v>
      </c>
      <c r="M264" s="9" t="s">
        <v>1188</v>
      </c>
      <c r="N264" s="10">
        <v>4165</v>
      </c>
      <c r="O264" s="9" t="s">
        <v>33</v>
      </c>
      <c r="P264" s="9" t="s">
        <v>34</v>
      </c>
      <c r="Q264" s="13">
        <v>9</v>
      </c>
      <c r="R264" s="4">
        <f t="shared" ca="1" si="7"/>
        <v>0.72</v>
      </c>
      <c r="S264" s="4">
        <f t="shared" ca="1" si="8"/>
        <v>0.89999999999999991</v>
      </c>
      <c r="T264" s="4">
        <f t="shared" ca="1" si="10"/>
        <v>1.125</v>
      </c>
      <c r="U264" s="4">
        <f t="shared" ca="1" si="9"/>
        <v>0.95624999999999993</v>
      </c>
      <c r="V264" s="5">
        <f>RANK(W264,W1:W1001,0)</f>
        <v>259</v>
      </c>
      <c r="W264" s="14">
        <v>1.0625</v>
      </c>
      <c r="X264" s="7"/>
      <c r="Y264" s="7"/>
      <c r="Z264" s="7"/>
    </row>
    <row r="265" spans="1:26" ht="15.75" customHeight="1" x14ac:dyDescent="0.25">
      <c r="A265" s="8" t="s">
        <v>1189</v>
      </c>
      <c r="B265" s="9" t="s">
        <v>1190</v>
      </c>
      <c r="C265" s="9" t="s">
        <v>45</v>
      </c>
      <c r="D265" s="10">
        <v>36</v>
      </c>
      <c r="E265" s="9" t="s">
        <v>1191</v>
      </c>
      <c r="F265" s="11">
        <f ca="1">((NOW()-Table2[[#This Row],[DOB]])/365)</f>
        <v>77.012702811073055</v>
      </c>
      <c r="G265" s="9" t="s">
        <v>266</v>
      </c>
      <c r="H265" s="9" t="s">
        <v>47</v>
      </c>
      <c r="I265" s="9" t="s">
        <v>29</v>
      </c>
      <c r="J265" s="9" t="s">
        <v>30</v>
      </c>
      <c r="K265" s="9" t="s">
        <v>31</v>
      </c>
      <c r="L265" s="12">
        <v>7</v>
      </c>
      <c r="M265" s="9" t="s">
        <v>1192</v>
      </c>
      <c r="N265" s="10">
        <v>4510</v>
      </c>
      <c r="O265" s="9" t="s">
        <v>33</v>
      </c>
      <c r="P265" s="9" t="s">
        <v>34</v>
      </c>
      <c r="Q265" s="13">
        <v>5</v>
      </c>
      <c r="R265" s="4">
        <f t="shared" ca="1" si="7"/>
        <v>0.96</v>
      </c>
      <c r="S265" s="4">
        <f t="shared" ca="1" si="8"/>
        <v>1.2</v>
      </c>
      <c r="T265" s="4">
        <f t="shared" ca="1" si="10"/>
        <v>1.2</v>
      </c>
      <c r="U265" s="4">
        <f t="shared" ca="1" si="9"/>
        <v>1.02</v>
      </c>
      <c r="V265" s="5">
        <f>RANK(W265,W1:W1001,0)</f>
        <v>259</v>
      </c>
      <c r="W265" s="14">
        <v>1.0625</v>
      </c>
      <c r="X265" s="7"/>
      <c r="Y265" s="7"/>
      <c r="Z265" s="7"/>
    </row>
    <row r="266" spans="1:26" ht="15.75" customHeight="1" x14ac:dyDescent="0.25">
      <c r="A266" s="8" t="s">
        <v>1193</v>
      </c>
      <c r="B266" s="9" t="s">
        <v>1194</v>
      </c>
      <c r="C266" s="9" t="s">
        <v>25</v>
      </c>
      <c r="D266" s="10">
        <v>57</v>
      </c>
      <c r="E266" s="9" t="s">
        <v>1195</v>
      </c>
      <c r="F266" s="11">
        <f ca="1">((NOW()-Table2[[#This Row],[DOB]])/365)</f>
        <v>28.878456235730585</v>
      </c>
      <c r="G266" s="9" t="s">
        <v>160</v>
      </c>
      <c r="H266" s="9" t="s">
        <v>28</v>
      </c>
      <c r="I266" s="9" t="s">
        <v>48</v>
      </c>
      <c r="J266" s="9" t="s">
        <v>30</v>
      </c>
      <c r="K266" s="9" t="s">
        <v>31</v>
      </c>
      <c r="L266" s="12">
        <v>2</v>
      </c>
      <c r="M266" s="9" t="s">
        <v>1196</v>
      </c>
      <c r="N266" s="10">
        <v>4000</v>
      </c>
      <c r="O266" s="9" t="s">
        <v>33</v>
      </c>
      <c r="P266" s="9" t="s">
        <v>34</v>
      </c>
      <c r="Q266" s="13">
        <v>6</v>
      </c>
      <c r="R266" s="4">
        <f t="shared" ca="1" si="7"/>
        <v>0.43</v>
      </c>
      <c r="S266" s="4">
        <f t="shared" ca="1" si="8"/>
        <v>0.53749999999999998</v>
      </c>
      <c r="T266" s="4">
        <f t="shared" ca="1" si="10"/>
        <v>0.53749999999999998</v>
      </c>
      <c r="U266" s="4">
        <f t="shared" ca="1" si="9"/>
        <v>0.53749999999999998</v>
      </c>
      <c r="V266" s="5">
        <f>RANK(W266,W1:W1001,0)</f>
        <v>259</v>
      </c>
      <c r="W266" s="14">
        <v>1.0625</v>
      </c>
      <c r="X266" s="7"/>
      <c r="Y266" s="7"/>
      <c r="Z266" s="7"/>
    </row>
    <row r="267" spans="1:26" ht="15.75" hidden="1" customHeight="1" x14ac:dyDescent="0.25">
      <c r="A267" s="8" t="s">
        <v>1197</v>
      </c>
      <c r="B267" s="9" t="s">
        <v>1198</v>
      </c>
      <c r="C267" s="9" t="s">
        <v>45</v>
      </c>
      <c r="D267" s="10">
        <v>56</v>
      </c>
      <c r="E267" s="9" t="s">
        <v>1199</v>
      </c>
      <c r="F267" s="9">
        <f ca="1">((NOW()-Table2[[#This Row],[DOB]])/365)</f>
        <v>86.388045276826475</v>
      </c>
      <c r="G267" s="10"/>
      <c r="H267" s="9" t="s">
        <v>151</v>
      </c>
      <c r="I267" s="9" t="s">
        <v>29</v>
      </c>
      <c r="J267" s="9" t="s">
        <v>30</v>
      </c>
      <c r="K267" s="9" t="s">
        <v>40</v>
      </c>
      <c r="L267" s="12">
        <v>10</v>
      </c>
      <c r="M267" s="9" t="s">
        <v>1200</v>
      </c>
      <c r="N267" s="10">
        <v>2089</v>
      </c>
      <c r="O267" s="9" t="s">
        <v>42</v>
      </c>
      <c r="P267" s="9" t="s">
        <v>34</v>
      </c>
      <c r="Q267" s="10">
        <v>12</v>
      </c>
      <c r="R267" s="5">
        <f t="shared" ca="1" si="7"/>
        <v>0.73</v>
      </c>
      <c r="S267" s="5">
        <f t="shared" ca="1" si="8"/>
        <v>0.73</v>
      </c>
      <c r="T267" s="5">
        <f t="shared" ca="1" si="10"/>
        <v>0.91249999999999998</v>
      </c>
      <c r="U267" s="5">
        <f t="shared" ca="1" si="9"/>
        <v>0.77562500000000001</v>
      </c>
      <c r="V267" s="5">
        <f>RANK(W267,W1:W1001,0)</f>
        <v>259</v>
      </c>
      <c r="W267" s="16">
        <v>1.0625</v>
      </c>
      <c r="X267" s="7"/>
      <c r="Y267" s="7"/>
      <c r="Z267" s="7"/>
    </row>
    <row r="268" spans="1:26" ht="15.75" customHeight="1" x14ac:dyDescent="0.25">
      <c r="A268" s="8" t="s">
        <v>1201</v>
      </c>
      <c r="B268" s="9" t="s">
        <v>1202</v>
      </c>
      <c r="C268" s="9" t="s">
        <v>45</v>
      </c>
      <c r="D268" s="10">
        <v>81</v>
      </c>
      <c r="E268" s="9" t="s">
        <v>1203</v>
      </c>
      <c r="F268" s="11">
        <f ca="1">((NOW()-Table2[[#This Row],[DOB]])/365)</f>
        <v>55.152428838470314</v>
      </c>
      <c r="G268" s="9" t="s">
        <v>415</v>
      </c>
      <c r="H268" s="9" t="s">
        <v>39</v>
      </c>
      <c r="I268" s="9" t="s">
        <v>29</v>
      </c>
      <c r="J268" s="9" t="s">
        <v>30</v>
      </c>
      <c r="K268" s="9" t="s">
        <v>31</v>
      </c>
      <c r="L268" s="12">
        <v>18</v>
      </c>
      <c r="M268" s="9" t="s">
        <v>1204</v>
      </c>
      <c r="N268" s="10">
        <v>2566</v>
      </c>
      <c r="O268" s="9" t="s">
        <v>42</v>
      </c>
      <c r="P268" s="9" t="s">
        <v>34</v>
      </c>
      <c r="Q268" s="13">
        <v>8</v>
      </c>
      <c r="R268" s="4">
        <f t="shared" ca="1" si="7"/>
        <v>0.77</v>
      </c>
      <c r="S268" s="4">
        <f t="shared" ca="1" si="8"/>
        <v>0.96250000000000002</v>
      </c>
      <c r="T268" s="4">
        <f t="shared" ca="1" si="10"/>
        <v>1.203125</v>
      </c>
      <c r="U268" s="4">
        <f t="shared" ca="1" si="9"/>
        <v>1.02265625</v>
      </c>
      <c r="V268" s="5">
        <f>RANK(W268,W1:W1001,0)</f>
        <v>259</v>
      </c>
      <c r="W268" s="14">
        <v>1.0625</v>
      </c>
      <c r="X268" s="7"/>
      <c r="Y268" s="7"/>
      <c r="Z268" s="7"/>
    </row>
    <row r="269" spans="1:26" ht="15.75" customHeight="1" x14ac:dyDescent="0.25">
      <c r="A269" s="8" t="s">
        <v>1205</v>
      </c>
      <c r="B269" s="9" t="s">
        <v>1206</v>
      </c>
      <c r="C269" s="9" t="s">
        <v>45</v>
      </c>
      <c r="D269" s="10">
        <v>82</v>
      </c>
      <c r="E269" s="9" t="s">
        <v>1207</v>
      </c>
      <c r="F269" s="11">
        <f ca="1">((NOW()-Table2[[#This Row],[DOB]])/365)</f>
        <v>51.294894591894973</v>
      </c>
      <c r="G269" s="9" t="s">
        <v>127</v>
      </c>
      <c r="H269" s="9" t="s">
        <v>47</v>
      </c>
      <c r="I269" s="9" t="s">
        <v>29</v>
      </c>
      <c r="J269" s="9" t="s">
        <v>30</v>
      </c>
      <c r="K269" s="9" t="s">
        <v>40</v>
      </c>
      <c r="L269" s="12">
        <v>7</v>
      </c>
      <c r="M269" s="9" t="s">
        <v>1208</v>
      </c>
      <c r="N269" s="10">
        <v>3805</v>
      </c>
      <c r="O269" s="9" t="s">
        <v>50</v>
      </c>
      <c r="P269" s="9" t="s">
        <v>34</v>
      </c>
      <c r="Q269" s="13">
        <v>7</v>
      </c>
      <c r="R269" s="4">
        <f t="shared" ca="1" si="7"/>
        <v>0.96</v>
      </c>
      <c r="S269" s="4">
        <f t="shared" ca="1" si="8"/>
        <v>0.96</v>
      </c>
      <c r="T269" s="4">
        <f t="shared" ca="1" si="10"/>
        <v>1.2</v>
      </c>
      <c r="U269" s="4">
        <f t="shared" ca="1" si="9"/>
        <v>1.02</v>
      </c>
      <c r="V269" s="5">
        <f>RANK(W269,W1:W1001,0)</f>
        <v>259</v>
      </c>
      <c r="W269" s="14">
        <v>1.0625</v>
      </c>
      <c r="X269" s="7"/>
      <c r="Y269" s="7"/>
      <c r="Z269" s="7"/>
    </row>
    <row r="270" spans="1:26" ht="15.75" customHeight="1" x14ac:dyDescent="0.25">
      <c r="A270" s="8" t="s">
        <v>1209</v>
      </c>
      <c r="B270" s="9" t="s">
        <v>1210</v>
      </c>
      <c r="C270" s="9" t="s">
        <v>25</v>
      </c>
      <c r="D270" s="10">
        <v>70</v>
      </c>
      <c r="E270" s="9" t="s">
        <v>1211</v>
      </c>
      <c r="F270" s="11">
        <f ca="1">((NOW()-Table2[[#This Row],[DOB]])/365)</f>
        <v>73.086675413812785</v>
      </c>
      <c r="G270" s="9" t="s">
        <v>1212</v>
      </c>
      <c r="H270" s="9" t="s">
        <v>28</v>
      </c>
      <c r="I270" s="9" t="s">
        <v>48</v>
      </c>
      <c r="J270" s="9" t="s">
        <v>30</v>
      </c>
      <c r="K270" s="9" t="s">
        <v>31</v>
      </c>
      <c r="L270" s="12">
        <v>14</v>
      </c>
      <c r="M270" s="9" t="s">
        <v>1213</v>
      </c>
      <c r="N270" s="10">
        <v>3977</v>
      </c>
      <c r="O270" s="9" t="s">
        <v>50</v>
      </c>
      <c r="P270" s="9" t="s">
        <v>34</v>
      </c>
      <c r="Q270" s="13">
        <v>7</v>
      </c>
      <c r="R270" s="4">
        <f t="shared" ca="1" si="7"/>
        <v>0.66</v>
      </c>
      <c r="S270" s="4">
        <f t="shared" ca="1" si="8"/>
        <v>0.82500000000000007</v>
      </c>
      <c r="T270" s="4">
        <f t="shared" ca="1" si="10"/>
        <v>0.82500000000000007</v>
      </c>
      <c r="U270" s="4">
        <f t="shared" ca="1" si="9"/>
        <v>0.82500000000000007</v>
      </c>
      <c r="V270" s="5">
        <f>RANK(W270,W1:W1001,0)</f>
        <v>259</v>
      </c>
      <c r="W270" s="14">
        <v>1.0625</v>
      </c>
      <c r="X270" s="7"/>
      <c r="Y270" s="7"/>
      <c r="Z270" s="7"/>
    </row>
    <row r="271" spans="1:26" ht="15.75" customHeight="1" x14ac:dyDescent="0.25">
      <c r="A271" s="8" t="s">
        <v>1214</v>
      </c>
      <c r="B271" s="9" t="s">
        <v>1215</v>
      </c>
      <c r="C271" s="9" t="s">
        <v>45</v>
      </c>
      <c r="D271" s="10">
        <v>89</v>
      </c>
      <c r="E271" s="9" t="s">
        <v>1216</v>
      </c>
      <c r="F271" s="11">
        <f ca="1">((NOW()-Table2[[#This Row],[DOB]])/365)</f>
        <v>52.985305550799083</v>
      </c>
      <c r="G271" s="9" t="s">
        <v>1217</v>
      </c>
      <c r="H271" s="9" t="s">
        <v>109</v>
      </c>
      <c r="I271" s="9" t="s">
        <v>66</v>
      </c>
      <c r="J271" s="9" t="s">
        <v>30</v>
      </c>
      <c r="K271" s="9" t="s">
        <v>40</v>
      </c>
      <c r="L271" s="12">
        <v>8</v>
      </c>
      <c r="M271" s="9" t="s">
        <v>1218</v>
      </c>
      <c r="N271" s="10">
        <v>2763</v>
      </c>
      <c r="O271" s="9" t="s">
        <v>42</v>
      </c>
      <c r="P271" s="9" t="s">
        <v>34</v>
      </c>
      <c r="Q271" s="13">
        <v>8</v>
      </c>
      <c r="R271" s="4">
        <f t="shared" ca="1" si="7"/>
        <v>0.51</v>
      </c>
      <c r="S271" s="4">
        <f t="shared" ca="1" si="8"/>
        <v>0.51</v>
      </c>
      <c r="T271" s="4">
        <f t="shared" ca="1" si="10"/>
        <v>0.63749999999999996</v>
      </c>
      <c r="U271" s="4">
        <f t="shared" ca="1" si="9"/>
        <v>0.63749999999999996</v>
      </c>
      <c r="V271" s="5">
        <f>RANK(W271,W1:W1001,0)</f>
        <v>259</v>
      </c>
      <c r="W271" s="14">
        <v>1.0625</v>
      </c>
      <c r="X271" s="7"/>
      <c r="Y271" s="7"/>
      <c r="Z271" s="7"/>
    </row>
    <row r="272" spans="1:26" ht="15.75" customHeight="1" x14ac:dyDescent="0.25">
      <c r="A272" s="8" t="s">
        <v>1219</v>
      </c>
      <c r="B272" s="9" t="s">
        <v>1220</v>
      </c>
      <c r="C272" s="9" t="s">
        <v>25</v>
      </c>
      <c r="D272" s="10">
        <v>84</v>
      </c>
      <c r="E272" s="9" t="s">
        <v>1221</v>
      </c>
      <c r="F272" s="11">
        <f ca="1">((NOW()-Table2[[#This Row],[DOB]])/365)</f>
        <v>28.514072674086751</v>
      </c>
      <c r="G272" s="9" t="s">
        <v>1222</v>
      </c>
      <c r="H272" s="9" t="s">
        <v>28</v>
      </c>
      <c r="I272" s="9" t="s">
        <v>66</v>
      </c>
      <c r="J272" s="9" t="s">
        <v>30</v>
      </c>
      <c r="K272" s="9" t="s">
        <v>31</v>
      </c>
      <c r="L272" s="12">
        <v>1</v>
      </c>
      <c r="M272" s="9" t="s">
        <v>1223</v>
      </c>
      <c r="N272" s="10">
        <v>3199</v>
      </c>
      <c r="O272" s="9" t="s">
        <v>50</v>
      </c>
      <c r="P272" s="9" t="s">
        <v>34</v>
      </c>
      <c r="Q272" s="13">
        <v>7</v>
      </c>
      <c r="R272" s="4">
        <f t="shared" ca="1" si="7"/>
        <v>0.9</v>
      </c>
      <c r="S272" s="4">
        <f t="shared" ca="1" si="8"/>
        <v>1.125</v>
      </c>
      <c r="T272" s="4">
        <f t="shared" ca="1" si="10"/>
        <v>1.40625</v>
      </c>
      <c r="U272" s="4">
        <f t="shared" ca="1" si="9"/>
        <v>1.40625</v>
      </c>
      <c r="V272" s="5">
        <f>RANK(W272,W1:W1001,0)</f>
        <v>271</v>
      </c>
      <c r="W272" s="14">
        <v>1.06</v>
      </c>
      <c r="X272" s="7"/>
      <c r="Y272" s="7"/>
      <c r="Z272" s="7"/>
    </row>
    <row r="273" spans="1:26" ht="15.75" hidden="1" customHeight="1" x14ac:dyDescent="0.25">
      <c r="A273" s="8" t="s">
        <v>1224</v>
      </c>
      <c r="B273" s="9" t="s">
        <v>1225</v>
      </c>
      <c r="C273" s="9" t="s">
        <v>25</v>
      </c>
      <c r="D273" s="10">
        <v>70</v>
      </c>
      <c r="E273" s="9" t="s">
        <v>1226</v>
      </c>
      <c r="F273" s="9">
        <f ca="1">((NOW()-Table2[[#This Row],[DOB]])/365)</f>
        <v>64.029141167237441</v>
      </c>
      <c r="G273" s="10"/>
      <c r="H273" s="9" t="s">
        <v>272</v>
      </c>
      <c r="I273" s="9" t="s">
        <v>29</v>
      </c>
      <c r="J273" s="9" t="s">
        <v>30</v>
      </c>
      <c r="K273" s="9" t="s">
        <v>31</v>
      </c>
      <c r="L273" s="12">
        <v>5</v>
      </c>
      <c r="M273" s="9" t="s">
        <v>1227</v>
      </c>
      <c r="N273" s="10">
        <v>2480</v>
      </c>
      <c r="O273" s="9" t="s">
        <v>42</v>
      </c>
      <c r="P273" s="9" t="s">
        <v>34</v>
      </c>
      <c r="Q273" s="10">
        <v>3</v>
      </c>
      <c r="R273" s="5">
        <f t="shared" ca="1" si="7"/>
        <v>0.69</v>
      </c>
      <c r="S273" s="5">
        <f t="shared" ca="1" si="8"/>
        <v>0.86249999999999993</v>
      </c>
      <c r="T273" s="5">
        <f t="shared" ca="1" si="10"/>
        <v>0.86249999999999993</v>
      </c>
      <c r="U273" s="5">
        <f t="shared" ca="1" si="9"/>
        <v>0.73312499999999992</v>
      </c>
      <c r="V273" s="5">
        <f>RANK(W273,W1:W1001,0)</f>
        <v>271</v>
      </c>
      <c r="W273" s="16">
        <v>1.06</v>
      </c>
      <c r="X273" s="7"/>
      <c r="Y273" s="7"/>
      <c r="Z273" s="7"/>
    </row>
    <row r="274" spans="1:26" ht="15.75" customHeight="1" x14ac:dyDescent="0.25">
      <c r="A274" s="8" t="s">
        <v>1228</v>
      </c>
      <c r="B274" s="9" t="s">
        <v>1229</v>
      </c>
      <c r="C274" s="9" t="s">
        <v>45</v>
      </c>
      <c r="D274" s="10">
        <v>99</v>
      </c>
      <c r="E274" s="9" t="s">
        <v>1230</v>
      </c>
      <c r="F274" s="11">
        <f ca="1">((NOW()-Table2[[#This Row],[DOB]])/365)</f>
        <v>48.379826098744289</v>
      </c>
      <c r="G274" s="9" t="s">
        <v>524</v>
      </c>
      <c r="H274" s="9" t="s">
        <v>28</v>
      </c>
      <c r="I274" s="9" t="s">
        <v>29</v>
      </c>
      <c r="J274" s="9" t="s">
        <v>30</v>
      </c>
      <c r="K274" s="9" t="s">
        <v>40</v>
      </c>
      <c r="L274" s="12">
        <v>3</v>
      </c>
      <c r="M274" s="9" t="s">
        <v>1231</v>
      </c>
      <c r="N274" s="10">
        <v>2529</v>
      </c>
      <c r="O274" s="9" t="s">
        <v>42</v>
      </c>
      <c r="P274" s="9" t="s">
        <v>34</v>
      </c>
      <c r="Q274" s="13">
        <v>10</v>
      </c>
      <c r="R274" s="4">
        <f t="shared" ca="1" si="7"/>
        <v>0.46</v>
      </c>
      <c r="S274" s="4">
        <f t="shared" ca="1" si="8"/>
        <v>0.46</v>
      </c>
      <c r="T274" s="4">
        <f t="shared" ca="1" si="10"/>
        <v>0.57500000000000007</v>
      </c>
      <c r="U274" s="4">
        <f t="shared" ca="1" si="9"/>
        <v>0.48875000000000002</v>
      </c>
      <c r="V274" s="5">
        <f>RANK(W274,W1:W1001,0)</f>
        <v>271</v>
      </c>
      <c r="W274" s="14">
        <v>1.06</v>
      </c>
      <c r="X274" s="7"/>
      <c r="Y274" s="7"/>
      <c r="Z274" s="7"/>
    </row>
    <row r="275" spans="1:26" ht="15.75" customHeight="1" x14ac:dyDescent="0.25">
      <c r="A275" s="8" t="s">
        <v>1232</v>
      </c>
      <c r="B275" s="9" t="s">
        <v>1233</v>
      </c>
      <c r="C275" s="9" t="s">
        <v>25</v>
      </c>
      <c r="D275" s="10">
        <v>48</v>
      </c>
      <c r="E275" s="9" t="s">
        <v>1234</v>
      </c>
      <c r="F275" s="11">
        <f ca="1">((NOW()-Table2[[#This Row],[DOB]])/365)</f>
        <v>68.54968911244292</v>
      </c>
      <c r="G275" s="9" t="s">
        <v>349</v>
      </c>
      <c r="H275" s="9" t="s">
        <v>28</v>
      </c>
      <c r="I275" s="9" t="s">
        <v>29</v>
      </c>
      <c r="J275" s="9" t="s">
        <v>30</v>
      </c>
      <c r="K275" s="9" t="s">
        <v>40</v>
      </c>
      <c r="L275" s="12">
        <v>6</v>
      </c>
      <c r="M275" s="9" t="s">
        <v>1235</v>
      </c>
      <c r="N275" s="10">
        <v>2177</v>
      </c>
      <c r="O275" s="9" t="s">
        <v>42</v>
      </c>
      <c r="P275" s="9" t="s">
        <v>34</v>
      </c>
      <c r="Q275" s="13">
        <v>9</v>
      </c>
      <c r="R275" s="4">
        <f t="shared" ca="1" si="7"/>
        <v>0.75</v>
      </c>
      <c r="S275" s="4">
        <f t="shared" ca="1" si="8"/>
        <v>0.75</v>
      </c>
      <c r="T275" s="4">
        <f t="shared" ca="1" si="10"/>
        <v>0.9375</v>
      </c>
      <c r="U275" s="4">
        <f t="shared" ca="1" si="9"/>
        <v>0.796875</v>
      </c>
      <c r="V275" s="5">
        <f>RANK(W275,W1:W1001,0)</f>
        <v>274</v>
      </c>
      <c r="W275" s="14">
        <v>1.0518749999999999</v>
      </c>
      <c r="X275" s="7"/>
      <c r="Y275" s="7"/>
      <c r="Z275" s="7"/>
    </row>
    <row r="276" spans="1:26" ht="15.75" customHeight="1" x14ac:dyDescent="0.25">
      <c r="A276" s="8" t="s">
        <v>1236</v>
      </c>
      <c r="B276" s="9" t="s">
        <v>1237</v>
      </c>
      <c r="C276" s="9" t="s">
        <v>25</v>
      </c>
      <c r="D276" s="10">
        <v>35</v>
      </c>
      <c r="E276" s="15">
        <v>27922</v>
      </c>
      <c r="F276" s="11">
        <f ca="1">((NOW()-Table2[[#This Row],[DOB]])/365)</f>
        <v>48.582565824771685</v>
      </c>
      <c r="G276" s="9" t="s">
        <v>38</v>
      </c>
      <c r="H276" s="9" t="s">
        <v>28</v>
      </c>
      <c r="I276" s="9" t="s">
        <v>48</v>
      </c>
      <c r="J276" s="9" t="s">
        <v>30</v>
      </c>
      <c r="K276" s="9" t="s">
        <v>40</v>
      </c>
      <c r="L276" s="12">
        <v>13</v>
      </c>
      <c r="M276" s="9" t="s">
        <v>1238</v>
      </c>
      <c r="N276" s="10">
        <v>2168</v>
      </c>
      <c r="O276" s="9" t="s">
        <v>42</v>
      </c>
      <c r="P276" s="9" t="s">
        <v>34</v>
      </c>
      <c r="Q276" s="13">
        <v>9</v>
      </c>
      <c r="R276" s="4">
        <f t="shared" ca="1" si="7"/>
        <v>1.01</v>
      </c>
      <c r="S276" s="4">
        <f t="shared" ca="1" si="8"/>
        <v>1.01</v>
      </c>
      <c r="T276" s="4">
        <f t="shared" ca="1" si="10"/>
        <v>1.2625</v>
      </c>
      <c r="U276" s="4">
        <f t="shared" ca="1" si="9"/>
        <v>1.2625</v>
      </c>
      <c r="V276" s="5">
        <f>RANK(W276,W1:W1001,0)</f>
        <v>274</v>
      </c>
      <c r="W276" s="14">
        <v>1.0518749999999999</v>
      </c>
      <c r="X276" s="7"/>
      <c r="Y276" s="7"/>
      <c r="Z276" s="7"/>
    </row>
    <row r="277" spans="1:26" ht="15.75" customHeight="1" x14ac:dyDescent="0.25">
      <c r="A277" s="8" t="s">
        <v>1239</v>
      </c>
      <c r="B277" s="9" t="s">
        <v>1240</v>
      </c>
      <c r="C277" s="9" t="s">
        <v>45</v>
      </c>
      <c r="D277" s="10">
        <v>90</v>
      </c>
      <c r="E277" s="9" t="s">
        <v>1241</v>
      </c>
      <c r="F277" s="11">
        <f ca="1">((NOW()-Table2[[#This Row],[DOB]])/365)</f>
        <v>58.85379870148401</v>
      </c>
      <c r="G277" s="9" t="s">
        <v>98</v>
      </c>
      <c r="H277" s="9" t="s">
        <v>151</v>
      </c>
      <c r="I277" s="9" t="s">
        <v>48</v>
      </c>
      <c r="J277" s="9" t="s">
        <v>30</v>
      </c>
      <c r="K277" s="9" t="s">
        <v>31</v>
      </c>
      <c r="L277" s="12">
        <v>7</v>
      </c>
      <c r="M277" s="9" t="s">
        <v>1242</v>
      </c>
      <c r="N277" s="10">
        <v>3976</v>
      </c>
      <c r="O277" s="9" t="s">
        <v>50</v>
      </c>
      <c r="P277" s="9" t="s">
        <v>34</v>
      </c>
      <c r="Q277" s="13">
        <v>3</v>
      </c>
      <c r="R277" s="4">
        <f t="shared" ca="1" si="7"/>
        <v>0.92</v>
      </c>
      <c r="S277" s="4">
        <f t="shared" ca="1" si="8"/>
        <v>1.1500000000000001</v>
      </c>
      <c r="T277" s="4">
        <f t="shared" ca="1" si="10"/>
        <v>1.4375000000000002</v>
      </c>
      <c r="U277" s="4">
        <f t="shared" ca="1" si="9"/>
        <v>1.4375000000000002</v>
      </c>
      <c r="V277" s="5">
        <f>RANK(W277,W1:W1001,0)</f>
        <v>274</v>
      </c>
      <c r="W277" s="14">
        <v>1.0518749999999999</v>
      </c>
      <c r="X277" s="7"/>
      <c r="Y277" s="7"/>
      <c r="Z277" s="7"/>
    </row>
    <row r="278" spans="1:26" ht="15.75" customHeight="1" x14ac:dyDescent="0.25">
      <c r="A278" s="8" t="s">
        <v>1243</v>
      </c>
      <c r="B278" s="9" t="s">
        <v>1244</v>
      </c>
      <c r="C278" s="9" t="s">
        <v>45</v>
      </c>
      <c r="D278" s="10">
        <v>70</v>
      </c>
      <c r="E278" s="9" t="s">
        <v>1245</v>
      </c>
      <c r="F278" s="11">
        <f ca="1">((NOW()-Table2[[#This Row],[DOB]])/365)</f>
        <v>71.848319249429224</v>
      </c>
      <c r="G278" s="9" t="s">
        <v>1246</v>
      </c>
      <c r="H278" s="9" t="s">
        <v>103</v>
      </c>
      <c r="I278" s="9" t="s">
        <v>66</v>
      </c>
      <c r="J278" s="9" t="s">
        <v>30</v>
      </c>
      <c r="K278" s="9" t="s">
        <v>40</v>
      </c>
      <c r="L278" s="12">
        <v>6</v>
      </c>
      <c r="M278" s="9" t="s">
        <v>1247</v>
      </c>
      <c r="N278" s="10">
        <v>2092</v>
      </c>
      <c r="O278" s="9" t="s">
        <v>42</v>
      </c>
      <c r="P278" s="9" t="s">
        <v>34</v>
      </c>
      <c r="Q278" s="13">
        <v>12</v>
      </c>
      <c r="R278" s="4">
        <f t="shared" ca="1" si="7"/>
        <v>0.62</v>
      </c>
      <c r="S278" s="4">
        <f t="shared" ca="1" si="8"/>
        <v>0.62</v>
      </c>
      <c r="T278" s="4">
        <f t="shared" ca="1" si="10"/>
        <v>0.77500000000000002</v>
      </c>
      <c r="U278" s="4">
        <f t="shared" ca="1" si="9"/>
        <v>0.77500000000000002</v>
      </c>
      <c r="V278" s="5">
        <f>RANK(W278,W1:W1001,0)</f>
        <v>274</v>
      </c>
      <c r="W278" s="14">
        <v>1.0518749999999999</v>
      </c>
      <c r="X278" s="7"/>
      <c r="Y278" s="7"/>
      <c r="Z278" s="7"/>
    </row>
    <row r="279" spans="1:26" ht="15.75" customHeight="1" x14ac:dyDescent="0.25">
      <c r="A279" s="8" t="s">
        <v>1248</v>
      </c>
      <c r="B279" s="9" t="s">
        <v>1249</v>
      </c>
      <c r="C279" s="9" t="s">
        <v>25</v>
      </c>
      <c r="D279" s="10">
        <v>50</v>
      </c>
      <c r="E279" s="9" t="s">
        <v>1250</v>
      </c>
      <c r="F279" s="11">
        <f ca="1">((NOW()-Table2[[#This Row],[DOB]])/365)</f>
        <v>62.272976783675794</v>
      </c>
      <c r="G279" s="9" t="s">
        <v>833</v>
      </c>
      <c r="H279" s="9" t="s">
        <v>109</v>
      </c>
      <c r="I279" s="9" t="s">
        <v>48</v>
      </c>
      <c r="J279" s="9" t="s">
        <v>30</v>
      </c>
      <c r="K279" s="9" t="s">
        <v>31</v>
      </c>
      <c r="L279" s="12">
        <v>5</v>
      </c>
      <c r="M279" s="9" t="s">
        <v>1251</v>
      </c>
      <c r="N279" s="10">
        <v>3804</v>
      </c>
      <c r="O279" s="9" t="s">
        <v>50</v>
      </c>
      <c r="P279" s="9" t="s">
        <v>34</v>
      </c>
      <c r="Q279" s="13">
        <v>9</v>
      </c>
      <c r="R279" s="4">
        <f t="shared" ca="1" si="7"/>
        <v>1.06</v>
      </c>
      <c r="S279" s="4">
        <f t="shared" ca="1" si="8"/>
        <v>1.3250000000000002</v>
      </c>
      <c r="T279" s="4">
        <f t="shared" ca="1" si="10"/>
        <v>1.6562500000000002</v>
      </c>
      <c r="U279" s="4">
        <f t="shared" ca="1" si="9"/>
        <v>1.6562500000000002</v>
      </c>
      <c r="V279" s="5">
        <f>RANK(W279,W1:W1001,0)</f>
        <v>278</v>
      </c>
      <c r="W279" s="14">
        <v>1.05</v>
      </c>
      <c r="X279" s="7"/>
      <c r="Y279" s="7"/>
      <c r="Z279" s="7"/>
    </row>
    <row r="280" spans="1:26" ht="15.75" customHeight="1" x14ac:dyDescent="0.25">
      <c r="A280" s="8" t="s">
        <v>1252</v>
      </c>
      <c r="B280" s="9" t="s">
        <v>1253</v>
      </c>
      <c r="C280" s="9" t="s">
        <v>45</v>
      </c>
      <c r="D280" s="10">
        <v>64</v>
      </c>
      <c r="E280" s="15">
        <v>27826</v>
      </c>
      <c r="F280" s="11">
        <f ca="1">((NOW()-Table2[[#This Row],[DOB]])/365)</f>
        <v>48.845579523401817</v>
      </c>
      <c r="G280" s="9" t="s">
        <v>1254</v>
      </c>
      <c r="H280" s="9" t="s">
        <v>47</v>
      </c>
      <c r="I280" s="9" t="s">
        <v>29</v>
      </c>
      <c r="J280" s="9" t="s">
        <v>30</v>
      </c>
      <c r="K280" s="9" t="s">
        <v>31</v>
      </c>
      <c r="L280" s="12">
        <v>16</v>
      </c>
      <c r="M280" s="9" t="s">
        <v>1255</v>
      </c>
      <c r="N280" s="10">
        <v>3046</v>
      </c>
      <c r="O280" s="9" t="s">
        <v>50</v>
      </c>
      <c r="P280" s="9" t="s">
        <v>34</v>
      </c>
      <c r="Q280" s="13">
        <v>9</v>
      </c>
      <c r="R280" s="4">
        <f t="shared" ca="1" si="7"/>
        <v>0.81</v>
      </c>
      <c r="S280" s="4">
        <f t="shared" ca="1" si="8"/>
        <v>1.0125000000000002</v>
      </c>
      <c r="T280" s="4">
        <f t="shared" ca="1" si="10"/>
        <v>1.2656250000000002</v>
      </c>
      <c r="U280" s="4">
        <f t="shared" ca="1" si="9"/>
        <v>1.0757812500000001</v>
      </c>
      <c r="V280" s="5">
        <f>RANK(W280,W1:W1001,0)</f>
        <v>278</v>
      </c>
      <c r="W280" s="14">
        <v>1.05</v>
      </c>
      <c r="X280" s="7"/>
      <c r="Y280" s="7"/>
      <c r="Z280" s="7"/>
    </row>
    <row r="281" spans="1:26" ht="15.75" customHeight="1" x14ac:dyDescent="0.25">
      <c r="A281" s="8" t="s">
        <v>1256</v>
      </c>
      <c r="B281" s="9" t="s">
        <v>1257</v>
      </c>
      <c r="C281" s="9" t="s">
        <v>45</v>
      </c>
      <c r="D281" s="10">
        <v>81</v>
      </c>
      <c r="E281" s="9" t="s">
        <v>637</v>
      </c>
      <c r="F281" s="11">
        <f ca="1">((NOW()-Table2[[#This Row],[DOB]])/365)</f>
        <v>59.530511030251134</v>
      </c>
      <c r="G281" s="9" t="s">
        <v>27</v>
      </c>
      <c r="H281" s="9" t="s">
        <v>47</v>
      </c>
      <c r="I281" s="9" t="s">
        <v>48</v>
      </c>
      <c r="J281" s="9" t="s">
        <v>30</v>
      </c>
      <c r="K281" s="9" t="s">
        <v>40</v>
      </c>
      <c r="L281" s="12">
        <v>17</v>
      </c>
      <c r="M281" s="9" t="s">
        <v>1258</v>
      </c>
      <c r="N281" s="10">
        <v>3791</v>
      </c>
      <c r="O281" s="9" t="s">
        <v>50</v>
      </c>
      <c r="P281" s="9" t="s">
        <v>34</v>
      </c>
      <c r="Q281" s="13">
        <v>9</v>
      </c>
      <c r="R281" s="4">
        <f t="shared" ca="1" si="7"/>
        <v>0.63</v>
      </c>
      <c r="S281" s="4">
        <f t="shared" ca="1" si="8"/>
        <v>0.63</v>
      </c>
      <c r="T281" s="4">
        <f t="shared" ca="1" si="10"/>
        <v>0.78749999999999998</v>
      </c>
      <c r="U281" s="4">
        <f t="shared" ca="1" si="9"/>
        <v>0.78749999999999998</v>
      </c>
      <c r="V281" s="5">
        <f>RANK(W281,W1:W1001,0)</f>
        <v>278</v>
      </c>
      <c r="W281" s="14">
        <v>1.05</v>
      </c>
      <c r="X281" s="7"/>
      <c r="Y281" s="7"/>
      <c r="Z281" s="7"/>
    </row>
    <row r="282" spans="1:26" ht="15.75" customHeight="1" x14ac:dyDescent="0.25">
      <c r="A282" s="8" t="s">
        <v>1259</v>
      </c>
      <c r="B282" s="9" t="s">
        <v>1260</v>
      </c>
      <c r="C282" s="9" t="s">
        <v>25</v>
      </c>
      <c r="D282" s="10">
        <v>7</v>
      </c>
      <c r="E282" s="9" t="s">
        <v>1261</v>
      </c>
      <c r="F282" s="11">
        <f ca="1">((NOW()-Table2[[#This Row],[DOB]])/365)</f>
        <v>56.245579523401823</v>
      </c>
      <c r="G282" s="9" t="s">
        <v>650</v>
      </c>
      <c r="H282" s="9" t="s">
        <v>151</v>
      </c>
      <c r="I282" s="9" t="s">
        <v>29</v>
      </c>
      <c r="J282" s="9" t="s">
        <v>30</v>
      </c>
      <c r="K282" s="9" t="s">
        <v>40</v>
      </c>
      <c r="L282" s="12">
        <v>6</v>
      </c>
      <c r="M282" s="9" t="s">
        <v>1262</v>
      </c>
      <c r="N282" s="10">
        <v>2111</v>
      </c>
      <c r="O282" s="9" t="s">
        <v>42</v>
      </c>
      <c r="P282" s="9" t="s">
        <v>34</v>
      </c>
      <c r="Q282" s="13">
        <v>12</v>
      </c>
      <c r="R282" s="4">
        <f t="shared" ca="1" si="7"/>
        <v>0.49</v>
      </c>
      <c r="S282" s="4">
        <f t="shared" ca="1" si="8"/>
        <v>0.49</v>
      </c>
      <c r="T282" s="4">
        <f t="shared" ca="1" si="10"/>
        <v>0.61250000000000004</v>
      </c>
      <c r="U282" s="4">
        <f t="shared" ca="1" si="9"/>
        <v>0.520625</v>
      </c>
      <c r="V282" s="5">
        <f>RANK(W282,W1:W1001,0)</f>
        <v>278</v>
      </c>
      <c r="W282" s="14">
        <v>1.05</v>
      </c>
      <c r="X282" s="7"/>
      <c r="Y282" s="7"/>
      <c r="Z282" s="7"/>
    </row>
    <row r="283" spans="1:26" ht="15.75" customHeight="1" x14ac:dyDescent="0.25">
      <c r="A283" s="8" t="s">
        <v>1263</v>
      </c>
      <c r="B283" s="9" t="s">
        <v>1264</v>
      </c>
      <c r="C283" s="9" t="s">
        <v>45</v>
      </c>
      <c r="D283" s="10">
        <v>26</v>
      </c>
      <c r="E283" s="9" t="s">
        <v>1265</v>
      </c>
      <c r="F283" s="11">
        <f ca="1">((NOW()-Table2[[#This Row],[DOB]])/365)</f>
        <v>53.316812400114145</v>
      </c>
      <c r="G283" s="9" t="s">
        <v>235</v>
      </c>
      <c r="H283" s="9" t="s">
        <v>103</v>
      </c>
      <c r="I283" s="9" t="s">
        <v>29</v>
      </c>
      <c r="J283" s="9" t="s">
        <v>30</v>
      </c>
      <c r="K283" s="9" t="s">
        <v>31</v>
      </c>
      <c r="L283" s="12">
        <v>10</v>
      </c>
      <c r="M283" s="9" t="s">
        <v>1266</v>
      </c>
      <c r="N283" s="10">
        <v>3021</v>
      </c>
      <c r="O283" s="9" t="s">
        <v>50</v>
      </c>
      <c r="P283" s="9" t="s">
        <v>34</v>
      </c>
      <c r="Q283" s="13">
        <v>8</v>
      </c>
      <c r="R283" s="4">
        <f t="shared" ca="1" si="7"/>
        <v>0.54</v>
      </c>
      <c r="S283" s="4">
        <f t="shared" ca="1" si="8"/>
        <v>0.67500000000000004</v>
      </c>
      <c r="T283" s="4">
        <f t="shared" ca="1" si="10"/>
        <v>0.67500000000000004</v>
      </c>
      <c r="U283" s="4">
        <f t="shared" ca="1" si="9"/>
        <v>0.57374999999999998</v>
      </c>
      <c r="V283" s="5">
        <f>RANK(W283,W1:W1001,0)</f>
        <v>282</v>
      </c>
      <c r="W283" s="14">
        <v>1.0492187500000001</v>
      </c>
      <c r="X283" s="7"/>
      <c r="Y283" s="7"/>
      <c r="Z283" s="7"/>
    </row>
    <row r="284" spans="1:26" ht="15.75" customHeight="1" x14ac:dyDescent="0.25">
      <c r="A284" s="8" t="s">
        <v>1267</v>
      </c>
      <c r="B284" s="9" t="s">
        <v>1268</v>
      </c>
      <c r="C284" s="9" t="s">
        <v>45</v>
      </c>
      <c r="D284" s="10">
        <v>37</v>
      </c>
      <c r="E284" s="15">
        <v>28582</v>
      </c>
      <c r="F284" s="11">
        <f ca="1">((NOW()-Table2[[#This Row],[DOB]])/365)</f>
        <v>46.774346646689494</v>
      </c>
      <c r="G284" s="9" t="s">
        <v>123</v>
      </c>
      <c r="H284" s="9" t="s">
        <v>28</v>
      </c>
      <c r="I284" s="9" t="s">
        <v>29</v>
      </c>
      <c r="J284" s="9" t="s">
        <v>30</v>
      </c>
      <c r="K284" s="9" t="s">
        <v>40</v>
      </c>
      <c r="L284" s="12">
        <v>19</v>
      </c>
      <c r="M284" s="9" t="s">
        <v>1269</v>
      </c>
      <c r="N284" s="10">
        <v>3350</v>
      </c>
      <c r="O284" s="9" t="s">
        <v>50</v>
      </c>
      <c r="P284" s="9" t="s">
        <v>34</v>
      </c>
      <c r="Q284" s="13">
        <v>2</v>
      </c>
      <c r="R284" s="4">
        <f t="shared" ca="1" si="7"/>
        <v>1.01</v>
      </c>
      <c r="S284" s="4">
        <f t="shared" ca="1" si="8"/>
        <v>1.01</v>
      </c>
      <c r="T284" s="4">
        <f t="shared" ca="1" si="10"/>
        <v>1.01</v>
      </c>
      <c r="U284" s="4">
        <f t="shared" ca="1" si="9"/>
        <v>0.85849999999999993</v>
      </c>
      <c r="V284" s="5">
        <f>RANK(W284,W1:W1001,0)</f>
        <v>282</v>
      </c>
      <c r="W284" s="14">
        <v>1.0492187500000001</v>
      </c>
      <c r="X284" s="7"/>
      <c r="Y284" s="7"/>
      <c r="Z284" s="7"/>
    </row>
    <row r="285" spans="1:26" ht="15.75" customHeight="1" x14ac:dyDescent="0.25">
      <c r="A285" s="8" t="s">
        <v>1270</v>
      </c>
      <c r="B285" s="9" t="s">
        <v>1271</v>
      </c>
      <c r="C285" s="9" t="s">
        <v>25</v>
      </c>
      <c r="D285" s="10">
        <v>81</v>
      </c>
      <c r="E285" s="9" t="s">
        <v>1272</v>
      </c>
      <c r="F285" s="11">
        <f ca="1">((NOW()-Table2[[#This Row],[DOB]])/365)</f>
        <v>66.026401441210041</v>
      </c>
      <c r="G285" s="9" t="s">
        <v>155</v>
      </c>
      <c r="H285" s="9" t="s">
        <v>151</v>
      </c>
      <c r="I285" s="9" t="s">
        <v>29</v>
      </c>
      <c r="J285" s="9" t="s">
        <v>30</v>
      </c>
      <c r="K285" s="9" t="s">
        <v>40</v>
      </c>
      <c r="L285" s="12">
        <v>17</v>
      </c>
      <c r="M285" s="9" t="s">
        <v>1273</v>
      </c>
      <c r="N285" s="10">
        <v>4005</v>
      </c>
      <c r="O285" s="9" t="s">
        <v>33</v>
      </c>
      <c r="P285" s="9" t="s">
        <v>34</v>
      </c>
      <c r="Q285" s="13">
        <v>7</v>
      </c>
      <c r="R285" s="4">
        <f t="shared" ca="1" si="7"/>
        <v>0.43</v>
      </c>
      <c r="S285" s="4">
        <f t="shared" ca="1" si="8"/>
        <v>0.43</v>
      </c>
      <c r="T285" s="4">
        <f t="shared" ca="1" si="10"/>
        <v>0.53749999999999998</v>
      </c>
      <c r="U285" s="4">
        <f t="shared" ca="1" si="9"/>
        <v>0.45687499999999998</v>
      </c>
      <c r="V285" s="5">
        <f>RANK(W285,W1:W1001,0)</f>
        <v>284</v>
      </c>
      <c r="W285" s="14">
        <v>1.046875</v>
      </c>
      <c r="X285" s="7"/>
      <c r="Y285" s="7"/>
      <c r="Z285" s="7"/>
    </row>
    <row r="286" spans="1:26" ht="15.75" customHeight="1" x14ac:dyDescent="0.25">
      <c r="A286" s="8" t="s">
        <v>1274</v>
      </c>
      <c r="B286" s="9" t="s">
        <v>1275</v>
      </c>
      <c r="C286" s="9" t="s">
        <v>45</v>
      </c>
      <c r="D286" s="10">
        <v>88</v>
      </c>
      <c r="E286" s="9" t="s">
        <v>1276</v>
      </c>
      <c r="F286" s="11">
        <f ca="1">((NOW()-Table2[[#This Row],[DOB]])/365)</f>
        <v>58.009963085045655</v>
      </c>
      <c r="G286" s="9" t="s">
        <v>682</v>
      </c>
      <c r="H286" s="9" t="s">
        <v>109</v>
      </c>
      <c r="I286" s="9" t="s">
        <v>29</v>
      </c>
      <c r="J286" s="9" t="s">
        <v>30</v>
      </c>
      <c r="K286" s="9" t="s">
        <v>40</v>
      </c>
      <c r="L286" s="12">
        <v>11</v>
      </c>
      <c r="M286" s="9" t="s">
        <v>1277</v>
      </c>
      <c r="N286" s="10">
        <v>4370</v>
      </c>
      <c r="O286" s="9" t="s">
        <v>33</v>
      </c>
      <c r="P286" s="9" t="s">
        <v>34</v>
      </c>
      <c r="Q286" s="13">
        <v>7</v>
      </c>
      <c r="R286" s="4">
        <f t="shared" ca="1" si="7"/>
        <v>0.6</v>
      </c>
      <c r="S286" s="4">
        <f t="shared" ca="1" si="8"/>
        <v>0.6</v>
      </c>
      <c r="T286" s="4">
        <f t="shared" ca="1" si="10"/>
        <v>0.75</v>
      </c>
      <c r="U286" s="4">
        <f t="shared" ca="1" si="9"/>
        <v>0.63749999999999996</v>
      </c>
      <c r="V286" s="5">
        <f>RANK(W286,W1:W1001,0)</f>
        <v>285</v>
      </c>
      <c r="W286" s="14">
        <v>1.04125</v>
      </c>
      <c r="X286" s="7"/>
      <c r="Y286" s="7"/>
      <c r="Z286" s="7"/>
    </row>
    <row r="287" spans="1:26" ht="15.75" customHeight="1" x14ac:dyDescent="0.25">
      <c r="A287" s="8" t="s">
        <v>1278</v>
      </c>
      <c r="B287" s="9" t="s">
        <v>1279</v>
      </c>
      <c r="C287" s="9" t="s">
        <v>25</v>
      </c>
      <c r="D287" s="10">
        <v>3</v>
      </c>
      <c r="E287" s="9" t="s">
        <v>1280</v>
      </c>
      <c r="F287" s="11">
        <f ca="1">((NOW()-Table2[[#This Row],[DOB]])/365)</f>
        <v>67.815442537100452</v>
      </c>
      <c r="G287" s="9" t="s">
        <v>293</v>
      </c>
      <c r="H287" s="9" t="s">
        <v>47</v>
      </c>
      <c r="I287" s="9" t="s">
        <v>66</v>
      </c>
      <c r="J287" s="9" t="s">
        <v>30</v>
      </c>
      <c r="K287" s="9" t="s">
        <v>31</v>
      </c>
      <c r="L287" s="12">
        <v>19</v>
      </c>
      <c r="M287" s="9" t="s">
        <v>1281</v>
      </c>
      <c r="N287" s="10">
        <v>2680</v>
      </c>
      <c r="O287" s="9" t="s">
        <v>42</v>
      </c>
      <c r="P287" s="9" t="s">
        <v>34</v>
      </c>
      <c r="Q287" s="13">
        <v>3</v>
      </c>
      <c r="R287" s="4">
        <f t="shared" ca="1" si="7"/>
        <v>0.75</v>
      </c>
      <c r="S287" s="4">
        <f t="shared" ca="1" si="8"/>
        <v>0.9375</v>
      </c>
      <c r="T287" s="4">
        <f t="shared" ca="1" si="10"/>
        <v>0.9375</v>
      </c>
      <c r="U287" s="4">
        <f t="shared" ca="1" si="9"/>
        <v>0.9375</v>
      </c>
      <c r="V287" s="5">
        <f>RANK(W287,W1:W1001,0)</f>
        <v>285</v>
      </c>
      <c r="W287" s="14">
        <v>1.04125</v>
      </c>
      <c r="X287" s="7"/>
      <c r="Y287" s="7"/>
      <c r="Z287" s="7"/>
    </row>
    <row r="288" spans="1:26" ht="15.75" customHeight="1" x14ac:dyDescent="0.25">
      <c r="A288" s="8" t="s">
        <v>1282</v>
      </c>
      <c r="B288" s="9" t="s">
        <v>1283</v>
      </c>
      <c r="C288" s="9" t="s">
        <v>25</v>
      </c>
      <c r="D288" s="10">
        <v>70</v>
      </c>
      <c r="E288" s="9" t="s">
        <v>1284</v>
      </c>
      <c r="F288" s="11">
        <f ca="1">((NOW()-Table2[[#This Row],[DOB]])/365)</f>
        <v>77.741469934360723</v>
      </c>
      <c r="G288" s="9" t="s">
        <v>951</v>
      </c>
      <c r="H288" s="9" t="s">
        <v>272</v>
      </c>
      <c r="I288" s="9" t="s">
        <v>48</v>
      </c>
      <c r="J288" s="9" t="s">
        <v>30</v>
      </c>
      <c r="K288" s="9" t="s">
        <v>40</v>
      </c>
      <c r="L288" s="12">
        <v>13</v>
      </c>
      <c r="M288" s="9" t="s">
        <v>1285</v>
      </c>
      <c r="N288" s="10">
        <v>4659</v>
      </c>
      <c r="O288" s="9" t="s">
        <v>33</v>
      </c>
      <c r="P288" s="9" t="s">
        <v>34</v>
      </c>
      <c r="Q288" s="13">
        <v>8</v>
      </c>
      <c r="R288" s="4">
        <f t="shared" ca="1" si="7"/>
        <v>0.55000000000000004</v>
      </c>
      <c r="S288" s="4">
        <f t="shared" ca="1" si="8"/>
        <v>0.55000000000000004</v>
      </c>
      <c r="T288" s="4">
        <f t="shared" ca="1" si="10"/>
        <v>0.55000000000000004</v>
      </c>
      <c r="U288" s="4">
        <f t="shared" ca="1" si="9"/>
        <v>0.55000000000000004</v>
      </c>
      <c r="V288" s="5">
        <f>RANK(W288,W1:W1001,0)</f>
        <v>287</v>
      </c>
      <c r="W288" s="14">
        <v>1.04</v>
      </c>
      <c r="X288" s="7"/>
      <c r="Y288" s="7"/>
      <c r="Z288" s="7"/>
    </row>
    <row r="289" spans="1:26" ht="15.75" customHeight="1" x14ac:dyDescent="0.25">
      <c r="A289" s="8" t="s">
        <v>1286</v>
      </c>
      <c r="B289" s="9" t="s">
        <v>1287</v>
      </c>
      <c r="C289" s="9" t="s">
        <v>45</v>
      </c>
      <c r="D289" s="10">
        <v>2</v>
      </c>
      <c r="E289" s="9" t="s">
        <v>1288</v>
      </c>
      <c r="F289" s="11">
        <f ca="1">((NOW()-Table2[[#This Row],[DOB]])/365)</f>
        <v>66.048319249429213</v>
      </c>
      <c r="G289" s="9" t="s">
        <v>1019</v>
      </c>
      <c r="H289" s="9" t="s">
        <v>151</v>
      </c>
      <c r="I289" s="9" t="s">
        <v>48</v>
      </c>
      <c r="J289" s="9" t="s">
        <v>30</v>
      </c>
      <c r="K289" s="9" t="s">
        <v>40</v>
      </c>
      <c r="L289" s="12">
        <v>6</v>
      </c>
      <c r="M289" s="9" t="s">
        <v>1289</v>
      </c>
      <c r="N289" s="10">
        <v>4218</v>
      </c>
      <c r="O289" s="9" t="s">
        <v>33</v>
      </c>
      <c r="P289" s="9" t="s">
        <v>34</v>
      </c>
      <c r="Q289" s="13">
        <v>10</v>
      </c>
      <c r="R289" s="4">
        <f t="shared" ca="1" si="7"/>
        <v>0.72</v>
      </c>
      <c r="S289" s="4">
        <f t="shared" ca="1" si="8"/>
        <v>0.72</v>
      </c>
      <c r="T289" s="4">
        <f t="shared" ca="1" si="10"/>
        <v>0.89999999999999991</v>
      </c>
      <c r="U289" s="4">
        <f t="shared" ca="1" si="9"/>
        <v>0.89999999999999991</v>
      </c>
      <c r="V289" s="5">
        <f>RANK(W289,W1:W1001,0)</f>
        <v>287</v>
      </c>
      <c r="W289" s="14">
        <v>1.04</v>
      </c>
      <c r="X289" s="7"/>
      <c r="Y289" s="7"/>
      <c r="Z289" s="7"/>
    </row>
    <row r="290" spans="1:26" ht="15.75" customHeight="1" x14ac:dyDescent="0.25">
      <c r="A290" s="8" t="s">
        <v>1290</v>
      </c>
      <c r="B290" s="9" t="s">
        <v>1291</v>
      </c>
      <c r="C290" s="9" t="s">
        <v>45</v>
      </c>
      <c r="D290" s="10">
        <v>96</v>
      </c>
      <c r="E290" s="9" t="s">
        <v>1292</v>
      </c>
      <c r="F290" s="11">
        <f ca="1">((NOW()-Table2[[#This Row],[DOB]])/365)</f>
        <v>48.725031578196344</v>
      </c>
      <c r="G290" s="9" t="s">
        <v>867</v>
      </c>
      <c r="H290" s="9" t="s">
        <v>77</v>
      </c>
      <c r="I290" s="9" t="s">
        <v>48</v>
      </c>
      <c r="J290" s="9" t="s">
        <v>30</v>
      </c>
      <c r="K290" s="9" t="s">
        <v>31</v>
      </c>
      <c r="L290" s="12">
        <v>9</v>
      </c>
      <c r="M290" s="9" t="s">
        <v>1293</v>
      </c>
      <c r="N290" s="10">
        <v>2770</v>
      </c>
      <c r="O290" s="9" t="s">
        <v>42</v>
      </c>
      <c r="P290" s="9" t="s">
        <v>34</v>
      </c>
      <c r="Q290" s="13">
        <v>7</v>
      </c>
      <c r="R290" s="4">
        <f t="shared" ca="1" si="7"/>
        <v>0.72</v>
      </c>
      <c r="S290" s="4">
        <f t="shared" ca="1" si="8"/>
        <v>0.89999999999999991</v>
      </c>
      <c r="T290" s="4">
        <f t="shared" ca="1" si="10"/>
        <v>1.125</v>
      </c>
      <c r="U290" s="4">
        <f t="shared" ca="1" si="9"/>
        <v>1.125</v>
      </c>
      <c r="V290" s="5">
        <f>RANK(W290,W1:W1001,0)</f>
        <v>289</v>
      </c>
      <c r="W290" s="14">
        <v>1.0375000000000001</v>
      </c>
      <c r="X290" s="7"/>
      <c r="Y290" s="7"/>
      <c r="Z290" s="7"/>
    </row>
    <row r="291" spans="1:26" ht="15.75" customHeight="1" x14ac:dyDescent="0.25">
      <c r="A291" s="8" t="s">
        <v>1294</v>
      </c>
      <c r="B291" s="9" t="s">
        <v>1295</v>
      </c>
      <c r="C291" s="9" t="s">
        <v>25</v>
      </c>
      <c r="D291" s="10">
        <v>50</v>
      </c>
      <c r="E291" s="9" t="s">
        <v>1296</v>
      </c>
      <c r="F291" s="11">
        <f ca="1">((NOW()-Table2[[#This Row],[DOB]])/365)</f>
        <v>34.149689112442914</v>
      </c>
      <c r="G291" s="9" t="s">
        <v>736</v>
      </c>
      <c r="H291" s="9" t="s">
        <v>28</v>
      </c>
      <c r="I291" s="9" t="s">
        <v>66</v>
      </c>
      <c r="J291" s="9" t="s">
        <v>30</v>
      </c>
      <c r="K291" s="9" t="s">
        <v>31</v>
      </c>
      <c r="L291" s="12">
        <v>10</v>
      </c>
      <c r="M291" s="9" t="s">
        <v>1297</v>
      </c>
      <c r="N291" s="10">
        <v>3012</v>
      </c>
      <c r="O291" s="9" t="s">
        <v>50</v>
      </c>
      <c r="P291" s="9" t="s">
        <v>34</v>
      </c>
      <c r="Q291" s="13">
        <v>1</v>
      </c>
      <c r="R291" s="4">
        <f t="shared" ca="1" si="7"/>
        <v>0.65</v>
      </c>
      <c r="S291" s="4">
        <f t="shared" ca="1" si="8"/>
        <v>0.8125</v>
      </c>
      <c r="T291" s="4">
        <f t="shared" ca="1" si="10"/>
        <v>0.8125</v>
      </c>
      <c r="U291" s="4">
        <f t="shared" ca="1" si="9"/>
        <v>0.8125</v>
      </c>
      <c r="V291" s="5">
        <f>RANK(W291,W1:W1001,0)</f>
        <v>289</v>
      </c>
      <c r="W291" s="14">
        <v>1.0375000000000001</v>
      </c>
      <c r="X291" s="7"/>
      <c r="Y291" s="7"/>
      <c r="Z291" s="7"/>
    </row>
    <row r="292" spans="1:26" ht="15.75" customHeight="1" x14ac:dyDescent="0.25">
      <c r="A292" s="8" t="s">
        <v>1298</v>
      </c>
      <c r="B292" s="9" t="s">
        <v>1299</v>
      </c>
      <c r="C292" s="9" t="s">
        <v>45</v>
      </c>
      <c r="D292" s="10">
        <v>95</v>
      </c>
      <c r="E292" s="9" t="s">
        <v>1300</v>
      </c>
      <c r="F292" s="11">
        <f ca="1">((NOW()-Table2[[#This Row],[DOB]])/365)</f>
        <v>43.601743906963463</v>
      </c>
      <c r="G292" s="9" t="s">
        <v>1301</v>
      </c>
      <c r="H292" s="9" t="s">
        <v>151</v>
      </c>
      <c r="I292" s="9" t="s">
        <v>66</v>
      </c>
      <c r="J292" s="9" t="s">
        <v>30</v>
      </c>
      <c r="K292" s="9" t="s">
        <v>40</v>
      </c>
      <c r="L292" s="12">
        <v>12</v>
      </c>
      <c r="M292" s="9" t="s">
        <v>1302</v>
      </c>
      <c r="N292" s="10">
        <v>2019</v>
      </c>
      <c r="O292" s="9" t="s">
        <v>42</v>
      </c>
      <c r="P292" s="9" t="s">
        <v>34</v>
      </c>
      <c r="Q292" s="13">
        <v>11</v>
      </c>
      <c r="R292" s="4">
        <f t="shared" ca="1" si="7"/>
        <v>0.8</v>
      </c>
      <c r="S292" s="4">
        <f t="shared" ca="1" si="8"/>
        <v>0.8</v>
      </c>
      <c r="T292" s="4">
        <f t="shared" ca="1" si="10"/>
        <v>1</v>
      </c>
      <c r="U292" s="4">
        <f t="shared" ca="1" si="9"/>
        <v>1</v>
      </c>
      <c r="V292" s="5">
        <f>RANK(W292,W1:W1001,0)</f>
        <v>291</v>
      </c>
      <c r="W292" s="14">
        <v>1.0359375</v>
      </c>
      <c r="X292" s="7"/>
      <c r="Y292" s="7"/>
      <c r="Z292" s="7"/>
    </row>
    <row r="293" spans="1:26" ht="15.75" customHeight="1" x14ac:dyDescent="0.25">
      <c r="A293" s="8" t="s">
        <v>1303</v>
      </c>
      <c r="B293" s="9" t="s">
        <v>1304</v>
      </c>
      <c r="C293" s="9" t="s">
        <v>25</v>
      </c>
      <c r="D293" s="10">
        <v>15</v>
      </c>
      <c r="E293" s="9" t="s">
        <v>1305</v>
      </c>
      <c r="F293" s="11">
        <f ca="1">((NOW()-Table2[[#This Row],[DOB]])/365)</f>
        <v>52.451058975456611</v>
      </c>
      <c r="G293" s="9" t="s">
        <v>1159</v>
      </c>
      <c r="H293" s="9" t="s">
        <v>28</v>
      </c>
      <c r="I293" s="9" t="s">
        <v>48</v>
      </c>
      <c r="J293" s="9" t="s">
        <v>30</v>
      </c>
      <c r="K293" s="9" t="s">
        <v>40</v>
      </c>
      <c r="L293" s="12">
        <v>9</v>
      </c>
      <c r="M293" s="9" t="s">
        <v>1306</v>
      </c>
      <c r="N293" s="10">
        <v>3199</v>
      </c>
      <c r="O293" s="9" t="s">
        <v>50</v>
      </c>
      <c r="P293" s="9" t="s">
        <v>34</v>
      </c>
      <c r="Q293" s="13">
        <v>8</v>
      </c>
      <c r="R293" s="4">
        <f t="shared" ca="1" si="7"/>
        <v>0.45</v>
      </c>
      <c r="S293" s="4">
        <f t="shared" ca="1" si="8"/>
        <v>0.45</v>
      </c>
      <c r="T293" s="4">
        <f t="shared" ca="1" si="10"/>
        <v>0.45</v>
      </c>
      <c r="U293" s="4">
        <f t="shared" ca="1" si="9"/>
        <v>0.45</v>
      </c>
      <c r="V293" s="5">
        <f>RANK(W293,W1:W1001,0)</f>
        <v>291</v>
      </c>
      <c r="W293" s="14">
        <v>1.0359375</v>
      </c>
      <c r="X293" s="7"/>
      <c r="Y293" s="7"/>
      <c r="Z293" s="7"/>
    </row>
    <row r="294" spans="1:26" ht="15.75" customHeight="1" x14ac:dyDescent="0.25">
      <c r="A294" s="8" t="s">
        <v>1307</v>
      </c>
      <c r="B294" s="9" t="s">
        <v>1308</v>
      </c>
      <c r="C294" s="9" t="s">
        <v>25</v>
      </c>
      <c r="D294" s="10">
        <v>89</v>
      </c>
      <c r="E294" s="9" t="s">
        <v>1309</v>
      </c>
      <c r="F294" s="11">
        <f ca="1">((NOW()-Table2[[#This Row],[DOB]])/365)</f>
        <v>66.105853496004556</v>
      </c>
      <c r="G294" s="9" t="s">
        <v>981</v>
      </c>
      <c r="H294" s="9" t="s">
        <v>151</v>
      </c>
      <c r="I294" s="9" t="s">
        <v>48</v>
      </c>
      <c r="J294" s="9" t="s">
        <v>30</v>
      </c>
      <c r="K294" s="9" t="s">
        <v>40</v>
      </c>
      <c r="L294" s="12">
        <v>20</v>
      </c>
      <c r="M294" s="9" t="s">
        <v>1310</v>
      </c>
      <c r="N294" s="10">
        <v>3165</v>
      </c>
      <c r="O294" s="9" t="s">
        <v>50</v>
      </c>
      <c r="P294" s="9" t="s">
        <v>34</v>
      </c>
      <c r="Q294" s="13">
        <v>6</v>
      </c>
      <c r="R294" s="4">
        <f t="shared" ca="1" si="7"/>
        <v>0.62</v>
      </c>
      <c r="S294" s="4">
        <f t="shared" ca="1" si="8"/>
        <v>0.62</v>
      </c>
      <c r="T294" s="4">
        <f t="shared" ca="1" si="10"/>
        <v>0.77500000000000002</v>
      </c>
      <c r="U294" s="4">
        <f t="shared" ca="1" si="9"/>
        <v>0.77500000000000002</v>
      </c>
      <c r="V294" s="5">
        <f>RANK(W294,W1:W1001,0)</f>
        <v>291</v>
      </c>
      <c r="W294" s="14">
        <v>1.0359375</v>
      </c>
      <c r="X294" s="7"/>
      <c r="Y294" s="7"/>
      <c r="Z294" s="7"/>
    </row>
    <row r="295" spans="1:26" ht="15.75" customHeight="1" x14ac:dyDescent="0.25">
      <c r="A295" s="8" t="s">
        <v>1311</v>
      </c>
      <c r="B295" s="9" t="s">
        <v>1312</v>
      </c>
      <c r="C295" s="9" t="s">
        <v>45</v>
      </c>
      <c r="D295" s="10">
        <v>88</v>
      </c>
      <c r="E295" s="9" t="s">
        <v>1313</v>
      </c>
      <c r="F295" s="11">
        <f ca="1">((NOW()-Table2[[#This Row],[DOB]])/365)</f>
        <v>61.678456235730586</v>
      </c>
      <c r="G295" s="9" t="s">
        <v>123</v>
      </c>
      <c r="H295" s="9" t="s">
        <v>109</v>
      </c>
      <c r="I295" s="9" t="s">
        <v>29</v>
      </c>
      <c r="J295" s="9" t="s">
        <v>30</v>
      </c>
      <c r="K295" s="9" t="s">
        <v>31</v>
      </c>
      <c r="L295" s="12">
        <v>6</v>
      </c>
      <c r="M295" s="9" t="s">
        <v>1314</v>
      </c>
      <c r="N295" s="10">
        <v>3082</v>
      </c>
      <c r="O295" s="9" t="s">
        <v>50</v>
      </c>
      <c r="P295" s="9" t="s">
        <v>34</v>
      </c>
      <c r="Q295" s="13">
        <v>7</v>
      </c>
      <c r="R295" s="4">
        <f t="shared" ca="1" si="7"/>
        <v>0.83</v>
      </c>
      <c r="S295" s="4">
        <f t="shared" ca="1" si="8"/>
        <v>1.0374999999999999</v>
      </c>
      <c r="T295" s="4">
        <f t="shared" ca="1" si="10"/>
        <v>1.2968749999999998</v>
      </c>
      <c r="U295" s="4">
        <f t="shared" ca="1" si="9"/>
        <v>1.1023437499999997</v>
      </c>
      <c r="V295" s="5">
        <f>RANK(W295,W1:W1001,0)</f>
        <v>291</v>
      </c>
      <c r="W295" s="14">
        <v>1.0359375</v>
      </c>
      <c r="X295" s="7"/>
      <c r="Y295" s="7"/>
      <c r="Z295" s="7"/>
    </row>
    <row r="296" spans="1:26" ht="15.75" customHeight="1" x14ac:dyDescent="0.25">
      <c r="A296" s="8" t="s">
        <v>1315</v>
      </c>
      <c r="B296" s="9" t="s">
        <v>1316</v>
      </c>
      <c r="C296" s="9" t="s">
        <v>25</v>
      </c>
      <c r="D296" s="10">
        <v>36</v>
      </c>
      <c r="E296" s="9" t="s">
        <v>1317</v>
      </c>
      <c r="F296" s="11">
        <f ca="1">((NOW()-Table2[[#This Row],[DOB]])/365)</f>
        <v>44.938730208333325</v>
      </c>
      <c r="G296" s="9" t="s">
        <v>1318</v>
      </c>
      <c r="H296" s="9" t="s">
        <v>47</v>
      </c>
      <c r="I296" s="9" t="s">
        <v>29</v>
      </c>
      <c r="J296" s="9" t="s">
        <v>30</v>
      </c>
      <c r="K296" s="9" t="s">
        <v>40</v>
      </c>
      <c r="L296" s="12">
        <v>4</v>
      </c>
      <c r="M296" s="9" t="s">
        <v>1319</v>
      </c>
      <c r="N296" s="10">
        <v>4208</v>
      </c>
      <c r="O296" s="9" t="s">
        <v>33</v>
      </c>
      <c r="P296" s="9" t="s">
        <v>34</v>
      </c>
      <c r="Q296" s="13">
        <v>8</v>
      </c>
      <c r="R296" s="4">
        <f t="shared" ca="1" si="7"/>
        <v>0.46</v>
      </c>
      <c r="S296" s="4">
        <f t="shared" ca="1" si="8"/>
        <v>0.46</v>
      </c>
      <c r="T296" s="4">
        <f t="shared" ca="1" si="10"/>
        <v>0.46</v>
      </c>
      <c r="U296" s="4">
        <f t="shared" ca="1" si="9"/>
        <v>0.39100000000000001</v>
      </c>
      <c r="V296" s="5">
        <f>RANK(W296,W1:W1001,0)</f>
        <v>295</v>
      </c>
      <c r="W296" s="14">
        <v>1.03125</v>
      </c>
      <c r="X296" s="7"/>
      <c r="Y296" s="7"/>
      <c r="Z296" s="7"/>
    </row>
    <row r="297" spans="1:26" ht="15.75" customHeight="1" x14ac:dyDescent="0.25">
      <c r="A297" s="8" t="s">
        <v>1320</v>
      </c>
      <c r="B297" s="9" t="s">
        <v>1321</v>
      </c>
      <c r="C297" s="9" t="s">
        <v>45</v>
      </c>
      <c r="D297" s="10">
        <v>68</v>
      </c>
      <c r="E297" s="9" t="s">
        <v>1322</v>
      </c>
      <c r="F297" s="11">
        <f ca="1">((NOW()-Table2[[#This Row],[DOB]])/365)</f>
        <v>36.938730208333325</v>
      </c>
      <c r="G297" s="9" t="s">
        <v>330</v>
      </c>
      <c r="H297" s="9" t="s">
        <v>47</v>
      </c>
      <c r="I297" s="9" t="s">
        <v>29</v>
      </c>
      <c r="J297" s="9" t="s">
        <v>30</v>
      </c>
      <c r="K297" s="9" t="s">
        <v>31</v>
      </c>
      <c r="L297" s="12">
        <v>5</v>
      </c>
      <c r="M297" s="9" t="s">
        <v>1323</v>
      </c>
      <c r="N297" s="10">
        <v>2795</v>
      </c>
      <c r="O297" s="9" t="s">
        <v>42</v>
      </c>
      <c r="P297" s="9" t="s">
        <v>34</v>
      </c>
      <c r="Q297" s="13">
        <v>7</v>
      </c>
      <c r="R297" s="4">
        <f t="shared" ca="1" si="7"/>
        <v>0.5</v>
      </c>
      <c r="S297" s="4">
        <f t="shared" ca="1" si="8"/>
        <v>0.625</v>
      </c>
      <c r="T297" s="4">
        <f t="shared" ca="1" si="10"/>
        <v>0.625</v>
      </c>
      <c r="U297" s="4">
        <f t="shared" ca="1" si="9"/>
        <v>0.53125</v>
      </c>
      <c r="V297" s="5">
        <f>RANK(W297,W1:W1001,0)</f>
        <v>295</v>
      </c>
      <c r="W297" s="14">
        <v>1.03125</v>
      </c>
      <c r="X297" s="7"/>
      <c r="Y297" s="7"/>
      <c r="Z297" s="7"/>
    </row>
    <row r="298" spans="1:26" ht="15.75" hidden="1" customHeight="1" x14ac:dyDescent="0.25">
      <c r="A298" s="8" t="s">
        <v>1324</v>
      </c>
      <c r="B298" s="9" t="s">
        <v>1325</v>
      </c>
      <c r="C298" s="9" t="s">
        <v>25</v>
      </c>
      <c r="D298" s="10">
        <v>73</v>
      </c>
      <c r="E298" s="9" t="s">
        <v>1326</v>
      </c>
      <c r="F298" s="9">
        <f ca="1">((NOW()-Table2[[#This Row],[DOB]])/365)</f>
        <v>54.429141167237439</v>
      </c>
      <c r="G298" s="10"/>
      <c r="H298" s="9" t="s">
        <v>39</v>
      </c>
      <c r="I298" s="9" t="s">
        <v>66</v>
      </c>
      <c r="J298" s="9" t="s">
        <v>30</v>
      </c>
      <c r="K298" s="9" t="s">
        <v>40</v>
      </c>
      <c r="L298" s="12">
        <v>19</v>
      </c>
      <c r="M298" s="9" t="s">
        <v>1327</v>
      </c>
      <c r="N298" s="10">
        <v>2760</v>
      </c>
      <c r="O298" s="9" t="s">
        <v>42</v>
      </c>
      <c r="P298" s="9" t="s">
        <v>34</v>
      </c>
      <c r="Q298" s="10">
        <v>8</v>
      </c>
      <c r="R298" s="5">
        <f t="shared" ca="1" si="7"/>
        <v>0.54</v>
      </c>
      <c r="S298" s="5">
        <f t="shared" ca="1" si="8"/>
        <v>0.54</v>
      </c>
      <c r="T298" s="5">
        <f t="shared" ca="1" si="10"/>
        <v>0.54</v>
      </c>
      <c r="U298" s="5">
        <f t="shared" ca="1" si="9"/>
        <v>0.54</v>
      </c>
      <c r="V298" s="5">
        <f>RANK(W298,W1:W1001,0)</f>
        <v>297</v>
      </c>
      <c r="W298" s="16">
        <v>1.0306249999999999</v>
      </c>
      <c r="X298" s="7"/>
      <c r="Y298" s="7"/>
      <c r="Z298" s="7"/>
    </row>
    <row r="299" spans="1:26" ht="15.75" customHeight="1" x14ac:dyDescent="0.25">
      <c r="A299" s="8" t="s">
        <v>1328</v>
      </c>
      <c r="B299" s="9" t="s">
        <v>1329</v>
      </c>
      <c r="C299" s="9" t="s">
        <v>25</v>
      </c>
      <c r="D299" s="10">
        <v>97</v>
      </c>
      <c r="E299" s="9" t="s">
        <v>1330</v>
      </c>
      <c r="F299" s="11">
        <f ca="1">((NOW()-Table2[[#This Row],[DOB]])/365)</f>
        <v>59.875716509703189</v>
      </c>
      <c r="G299" s="9" t="s">
        <v>160</v>
      </c>
      <c r="H299" s="9" t="s">
        <v>47</v>
      </c>
      <c r="I299" s="9" t="s">
        <v>29</v>
      </c>
      <c r="J299" s="9" t="s">
        <v>30</v>
      </c>
      <c r="K299" s="9" t="s">
        <v>31</v>
      </c>
      <c r="L299" s="12">
        <v>4</v>
      </c>
      <c r="M299" s="9" t="s">
        <v>1331</v>
      </c>
      <c r="N299" s="10">
        <v>2148</v>
      </c>
      <c r="O299" s="9" t="s">
        <v>42</v>
      </c>
      <c r="P299" s="9" t="s">
        <v>34</v>
      </c>
      <c r="Q299" s="13">
        <v>8</v>
      </c>
      <c r="R299" s="4">
        <f t="shared" ca="1" si="7"/>
        <v>0.55000000000000004</v>
      </c>
      <c r="S299" s="4">
        <f t="shared" ca="1" si="8"/>
        <v>0.6875</v>
      </c>
      <c r="T299" s="4">
        <f t="shared" ca="1" si="10"/>
        <v>0.859375</v>
      </c>
      <c r="U299" s="4">
        <f t="shared" ca="1" si="9"/>
        <v>0.73046875</v>
      </c>
      <c r="V299" s="5">
        <f>RANK(W299,W1:W1001,0)</f>
        <v>297</v>
      </c>
      <c r="W299" s="14">
        <v>1.0306249999999999</v>
      </c>
      <c r="X299" s="7"/>
      <c r="Y299" s="7"/>
      <c r="Z299" s="7"/>
    </row>
    <row r="300" spans="1:26" ht="15.75" hidden="1" customHeight="1" x14ac:dyDescent="0.25">
      <c r="A300" s="8" t="s">
        <v>1332</v>
      </c>
      <c r="B300" s="9" t="s">
        <v>1333</v>
      </c>
      <c r="C300" s="9" t="s">
        <v>45</v>
      </c>
      <c r="D300" s="10">
        <v>91</v>
      </c>
      <c r="E300" s="9" t="s">
        <v>1334</v>
      </c>
      <c r="F300" s="9">
        <f ca="1">((NOW()-Table2[[#This Row],[DOB]])/365)</f>
        <v>33.894894591894968</v>
      </c>
      <c r="G300" s="10"/>
      <c r="H300" s="9" t="s">
        <v>272</v>
      </c>
      <c r="I300" s="9" t="s">
        <v>29</v>
      </c>
      <c r="J300" s="9" t="s">
        <v>30</v>
      </c>
      <c r="K300" s="9" t="s">
        <v>40</v>
      </c>
      <c r="L300" s="12">
        <v>10</v>
      </c>
      <c r="M300" s="9" t="s">
        <v>1335</v>
      </c>
      <c r="N300" s="10">
        <v>2560</v>
      </c>
      <c r="O300" s="9" t="s">
        <v>42</v>
      </c>
      <c r="P300" s="9" t="s">
        <v>34</v>
      </c>
      <c r="Q300" s="10">
        <v>8</v>
      </c>
      <c r="R300" s="5">
        <f t="shared" ca="1" si="7"/>
        <v>1.08</v>
      </c>
      <c r="S300" s="5">
        <f t="shared" ca="1" si="8"/>
        <v>1.08</v>
      </c>
      <c r="T300" s="5">
        <f t="shared" ca="1" si="10"/>
        <v>1.35</v>
      </c>
      <c r="U300" s="5">
        <f t="shared" ca="1" si="9"/>
        <v>1.1475</v>
      </c>
      <c r="V300" s="5">
        <f>RANK(W300,W1:W1001,0)</f>
        <v>297</v>
      </c>
      <c r="W300" s="16">
        <v>1.0306249999999999</v>
      </c>
      <c r="X300" s="7"/>
      <c r="Y300" s="7"/>
      <c r="Z300" s="7"/>
    </row>
    <row r="301" spans="1:26" ht="15.75" customHeight="1" x14ac:dyDescent="0.25">
      <c r="A301" s="8" t="s">
        <v>1336</v>
      </c>
      <c r="B301" s="9" t="s">
        <v>1337</v>
      </c>
      <c r="C301" s="9" t="s">
        <v>45</v>
      </c>
      <c r="D301" s="10">
        <v>59</v>
      </c>
      <c r="E301" s="9" t="s">
        <v>1338</v>
      </c>
      <c r="F301" s="11">
        <f ca="1">((NOW()-Table2[[#This Row],[DOB]])/365)</f>
        <v>77.278456235730587</v>
      </c>
      <c r="G301" s="9" t="s">
        <v>450</v>
      </c>
      <c r="H301" s="9" t="s">
        <v>77</v>
      </c>
      <c r="I301" s="9" t="s">
        <v>29</v>
      </c>
      <c r="J301" s="9" t="s">
        <v>30</v>
      </c>
      <c r="K301" s="9" t="s">
        <v>40</v>
      </c>
      <c r="L301" s="12">
        <v>17</v>
      </c>
      <c r="M301" s="9" t="s">
        <v>1339</v>
      </c>
      <c r="N301" s="10">
        <v>2007</v>
      </c>
      <c r="O301" s="9" t="s">
        <v>42</v>
      </c>
      <c r="P301" s="9" t="s">
        <v>34</v>
      </c>
      <c r="Q301" s="13">
        <v>11</v>
      </c>
      <c r="R301" s="4">
        <f t="shared" ca="1" si="7"/>
        <v>1.04</v>
      </c>
      <c r="S301" s="4">
        <f t="shared" ca="1" si="8"/>
        <v>1.04</v>
      </c>
      <c r="T301" s="4">
        <f t="shared" ca="1" si="10"/>
        <v>1.3</v>
      </c>
      <c r="U301" s="4">
        <f t="shared" ca="1" si="9"/>
        <v>1.105</v>
      </c>
      <c r="V301" s="5">
        <f>RANK(W301,W1:W1001,0)</f>
        <v>297</v>
      </c>
      <c r="W301" s="14">
        <v>1.0306249999999999</v>
      </c>
      <c r="X301" s="7"/>
      <c r="Y301" s="7"/>
      <c r="Z301" s="7"/>
    </row>
    <row r="302" spans="1:26" ht="15.75" customHeight="1" x14ac:dyDescent="0.25">
      <c r="A302" s="8" t="s">
        <v>1340</v>
      </c>
      <c r="B302" s="9" t="s">
        <v>1341</v>
      </c>
      <c r="C302" s="9" t="s">
        <v>25</v>
      </c>
      <c r="D302" s="10">
        <v>39</v>
      </c>
      <c r="E302" s="9" t="s">
        <v>1342</v>
      </c>
      <c r="F302" s="11">
        <f ca="1">((NOW()-Table2[[#This Row],[DOB]])/365)</f>
        <v>36.993524728881269</v>
      </c>
      <c r="G302" s="9" t="s">
        <v>1343</v>
      </c>
      <c r="H302" s="9" t="s">
        <v>77</v>
      </c>
      <c r="I302" s="9" t="s">
        <v>29</v>
      </c>
      <c r="J302" s="9" t="s">
        <v>30</v>
      </c>
      <c r="K302" s="9" t="s">
        <v>31</v>
      </c>
      <c r="L302" s="12">
        <v>10</v>
      </c>
      <c r="M302" s="9" t="s">
        <v>1344</v>
      </c>
      <c r="N302" s="10">
        <v>4019</v>
      </c>
      <c r="O302" s="9" t="s">
        <v>33</v>
      </c>
      <c r="P302" s="9" t="s">
        <v>34</v>
      </c>
      <c r="Q302" s="13">
        <v>5</v>
      </c>
      <c r="R302" s="4">
        <f t="shared" ca="1" si="7"/>
        <v>0.92</v>
      </c>
      <c r="S302" s="4">
        <f t="shared" ca="1" si="8"/>
        <v>1.1500000000000001</v>
      </c>
      <c r="T302" s="4">
        <f t="shared" ca="1" si="10"/>
        <v>1.1500000000000001</v>
      </c>
      <c r="U302" s="4">
        <f t="shared" ca="1" si="9"/>
        <v>0.97750000000000004</v>
      </c>
      <c r="V302" s="5">
        <f>RANK(W302,W1:W1001,0)</f>
        <v>297</v>
      </c>
      <c r="W302" s="14">
        <v>1.0306249999999999</v>
      </c>
      <c r="X302" s="7"/>
      <c r="Y302" s="7"/>
      <c r="Z302" s="7"/>
    </row>
    <row r="303" spans="1:26" ht="15.75" customHeight="1" x14ac:dyDescent="0.25">
      <c r="A303" s="8" t="s">
        <v>719</v>
      </c>
      <c r="B303" s="9" t="s">
        <v>1345</v>
      </c>
      <c r="C303" s="9" t="s">
        <v>45</v>
      </c>
      <c r="D303" s="10">
        <v>97</v>
      </c>
      <c r="E303" s="9" t="s">
        <v>1346</v>
      </c>
      <c r="F303" s="11">
        <f ca="1">((NOW()-Table2[[#This Row],[DOB]])/365)</f>
        <v>31.409963085045657</v>
      </c>
      <c r="G303" s="9" t="s">
        <v>266</v>
      </c>
      <c r="H303" s="9" t="s">
        <v>47</v>
      </c>
      <c r="I303" s="9" t="s">
        <v>29</v>
      </c>
      <c r="J303" s="9" t="s">
        <v>30</v>
      </c>
      <c r="K303" s="9" t="s">
        <v>40</v>
      </c>
      <c r="L303" s="12">
        <v>7</v>
      </c>
      <c r="M303" s="9" t="s">
        <v>1347</v>
      </c>
      <c r="N303" s="10">
        <v>3167</v>
      </c>
      <c r="O303" s="9" t="s">
        <v>50</v>
      </c>
      <c r="P303" s="9" t="s">
        <v>34</v>
      </c>
      <c r="Q303" s="13">
        <v>9</v>
      </c>
      <c r="R303" s="4">
        <f t="shared" ca="1" si="7"/>
        <v>0.45</v>
      </c>
      <c r="S303" s="4">
        <f t="shared" ca="1" si="8"/>
        <v>0.45</v>
      </c>
      <c r="T303" s="4">
        <f t="shared" ca="1" si="10"/>
        <v>0.5625</v>
      </c>
      <c r="U303" s="4">
        <f t="shared" ca="1" si="9"/>
        <v>0.47812499999999997</v>
      </c>
      <c r="V303" s="5">
        <f>RANK(W303,W1:W1001,0)</f>
        <v>302</v>
      </c>
      <c r="W303" s="14">
        <v>1.03</v>
      </c>
      <c r="X303" s="7"/>
      <c r="Y303" s="7"/>
      <c r="Z303" s="7"/>
    </row>
    <row r="304" spans="1:26" ht="15.75" customHeight="1" x14ac:dyDescent="0.25">
      <c r="A304" s="8" t="s">
        <v>1348</v>
      </c>
      <c r="B304" s="9" t="s">
        <v>1349</v>
      </c>
      <c r="C304" s="9" t="s">
        <v>25</v>
      </c>
      <c r="D304" s="10">
        <v>79</v>
      </c>
      <c r="E304" s="9" t="s">
        <v>1350</v>
      </c>
      <c r="F304" s="11">
        <f ca="1">((NOW()-Table2[[#This Row],[DOB]])/365)</f>
        <v>43.429141167237439</v>
      </c>
      <c r="G304" s="9" t="s">
        <v>1351</v>
      </c>
      <c r="H304" s="9" t="s">
        <v>109</v>
      </c>
      <c r="I304" s="9" t="s">
        <v>48</v>
      </c>
      <c r="J304" s="9" t="s">
        <v>30</v>
      </c>
      <c r="K304" s="9" t="s">
        <v>31</v>
      </c>
      <c r="L304" s="12">
        <v>11</v>
      </c>
      <c r="M304" s="9" t="s">
        <v>1352</v>
      </c>
      <c r="N304" s="10">
        <v>2026</v>
      </c>
      <c r="O304" s="9" t="s">
        <v>42</v>
      </c>
      <c r="P304" s="9" t="s">
        <v>34</v>
      </c>
      <c r="Q304" s="13">
        <v>12</v>
      </c>
      <c r="R304" s="4">
        <f t="shared" ca="1" si="7"/>
        <v>0.64</v>
      </c>
      <c r="S304" s="4">
        <f t="shared" ca="1" si="8"/>
        <v>0.8</v>
      </c>
      <c r="T304" s="4">
        <f t="shared" ca="1" si="10"/>
        <v>1</v>
      </c>
      <c r="U304" s="4">
        <f t="shared" ca="1" si="9"/>
        <v>1</v>
      </c>
      <c r="V304" s="5">
        <f>RANK(W304,W1:W1001,0)</f>
        <v>302</v>
      </c>
      <c r="W304" s="14">
        <v>1.03</v>
      </c>
      <c r="X304" s="7"/>
      <c r="Y304" s="7"/>
      <c r="Z304" s="7"/>
    </row>
    <row r="305" spans="1:26" ht="15.75" customHeight="1" x14ac:dyDescent="0.25">
      <c r="A305" s="8" t="s">
        <v>1353</v>
      </c>
      <c r="B305" s="9" t="s">
        <v>1354</v>
      </c>
      <c r="C305" s="9" t="s">
        <v>45</v>
      </c>
      <c r="D305" s="10">
        <v>56</v>
      </c>
      <c r="E305" s="9" t="s">
        <v>1355</v>
      </c>
      <c r="F305" s="11">
        <f ca="1">((NOW()-Table2[[#This Row],[DOB]])/365)</f>
        <v>75.662017879566207</v>
      </c>
      <c r="G305" s="9" t="s">
        <v>160</v>
      </c>
      <c r="H305" s="9" t="s">
        <v>151</v>
      </c>
      <c r="I305" s="9" t="s">
        <v>48</v>
      </c>
      <c r="J305" s="9" t="s">
        <v>30</v>
      </c>
      <c r="K305" s="9" t="s">
        <v>40</v>
      </c>
      <c r="L305" s="12">
        <v>11</v>
      </c>
      <c r="M305" s="9" t="s">
        <v>1356</v>
      </c>
      <c r="N305" s="10">
        <v>2076</v>
      </c>
      <c r="O305" s="9" t="s">
        <v>42</v>
      </c>
      <c r="P305" s="9" t="s">
        <v>34</v>
      </c>
      <c r="Q305" s="13">
        <v>11</v>
      </c>
      <c r="R305" s="4">
        <f t="shared" ca="1" si="7"/>
        <v>0.55000000000000004</v>
      </c>
      <c r="S305" s="4">
        <f t="shared" ca="1" si="8"/>
        <v>0.55000000000000004</v>
      </c>
      <c r="T305" s="4">
        <f t="shared" ca="1" si="10"/>
        <v>0.6875</v>
      </c>
      <c r="U305" s="4">
        <f t="shared" ca="1" si="9"/>
        <v>0.6875</v>
      </c>
      <c r="V305" s="5">
        <f>RANK(W305,W1:W1001,0)</f>
        <v>304</v>
      </c>
      <c r="W305" s="14">
        <v>1.0249999999999999</v>
      </c>
      <c r="X305" s="7"/>
      <c r="Y305" s="7"/>
      <c r="Z305" s="7"/>
    </row>
    <row r="306" spans="1:26" ht="15.75" customHeight="1" x14ac:dyDescent="0.25">
      <c r="A306" s="8" t="s">
        <v>1357</v>
      </c>
      <c r="B306" s="9" t="s">
        <v>1358</v>
      </c>
      <c r="C306" s="9" t="s">
        <v>45</v>
      </c>
      <c r="D306" s="10">
        <v>42</v>
      </c>
      <c r="E306" s="9" t="s">
        <v>1359</v>
      </c>
      <c r="F306" s="11">
        <f ca="1">((NOW()-Table2[[#This Row],[DOB]])/365)</f>
        <v>69.500374043949762</v>
      </c>
      <c r="G306" s="9" t="s">
        <v>150</v>
      </c>
      <c r="H306" s="9" t="s">
        <v>47</v>
      </c>
      <c r="I306" s="9" t="s">
        <v>66</v>
      </c>
      <c r="J306" s="9" t="s">
        <v>30</v>
      </c>
      <c r="K306" s="9" t="s">
        <v>31</v>
      </c>
      <c r="L306" s="12">
        <v>13</v>
      </c>
      <c r="M306" s="9" t="s">
        <v>1360</v>
      </c>
      <c r="N306" s="10">
        <v>4214</v>
      </c>
      <c r="O306" s="9" t="s">
        <v>33</v>
      </c>
      <c r="P306" s="9" t="s">
        <v>34</v>
      </c>
      <c r="Q306" s="13">
        <v>8</v>
      </c>
      <c r="R306" s="4">
        <f t="shared" ca="1" si="7"/>
        <v>0.56999999999999995</v>
      </c>
      <c r="S306" s="4">
        <f t="shared" ca="1" si="8"/>
        <v>0.71249999999999991</v>
      </c>
      <c r="T306" s="4">
        <f t="shared" ca="1" si="10"/>
        <v>0.71249999999999991</v>
      </c>
      <c r="U306" s="4">
        <f t="shared" ca="1" si="9"/>
        <v>0.71249999999999991</v>
      </c>
      <c r="V306" s="5">
        <f>RANK(W306,W1:W1001,0)</f>
        <v>304</v>
      </c>
      <c r="W306" s="14">
        <v>1.0249999999999999</v>
      </c>
      <c r="X306" s="7"/>
      <c r="Y306" s="7"/>
      <c r="Z306" s="7"/>
    </row>
    <row r="307" spans="1:26" ht="15.75" customHeight="1" x14ac:dyDescent="0.25">
      <c r="A307" s="8" t="s">
        <v>1361</v>
      </c>
      <c r="B307" s="9" t="s">
        <v>1362</v>
      </c>
      <c r="C307" s="9" t="s">
        <v>45</v>
      </c>
      <c r="D307" s="10">
        <v>81</v>
      </c>
      <c r="E307" s="9" t="s">
        <v>1363</v>
      </c>
      <c r="F307" s="11">
        <f ca="1">((NOW()-Table2[[#This Row],[DOB]])/365)</f>
        <v>50.423661715182639</v>
      </c>
      <c r="G307" s="9" t="s">
        <v>214</v>
      </c>
      <c r="H307" s="9" t="s">
        <v>47</v>
      </c>
      <c r="I307" s="9" t="s">
        <v>29</v>
      </c>
      <c r="J307" s="9" t="s">
        <v>30</v>
      </c>
      <c r="K307" s="9" t="s">
        <v>40</v>
      </c>
      <c r="L307" s="12">
        <v>6</v>
      </c>
      <c r="M307" s="9" t="s">
        <v>1364</v>
      </c>
      <c r="N307" s="10">
        <v>4272</v>
      </c>
      <c r="O307" s="9" t="s">
        <v>33</v>
      </c>
      <c r="P307" s="9" t="s">
        <v>34</v>
      </c>
      <c r="Q307" s="13">
        <v>7</v>
      </c>
      <c r="R307" s="4">
        <f t="shared" ca="1" si="7"/>
        <v>0.66</v>
      </c>
      <c r="S307" s="4">
        <f t="shared" ca="1" si="8"/>
        <v>0.66</v>
      </c>
      <c r="T307" s="4">
        <f t="shared" ca="1" si="10"/>
        <v>0.82500000000000007</v>
      </c>
      <c r="U307" s="4">
        <f t="shared" ca="1" si="9"/>
        <v>0.70125000000000004</v>
      </c>
      <c r="V307" s="5">
        <f>RANK(W307,W1:W1001,0)</f>
        <v>304</v>
      </c>
      <c r="W307" s="14">
        <v>1.0249999999999999</v>
      </c>
      <c r="X307" s="7"/>
      <c r="Y307" s="7"/>
      <c r="Z307" s="7"/>
    </row>
    <row r="308" spans="1:26" ht="15.75" customHeight="1" x14ac:dyDescent="0.25">
      <c r="A308" s="8" t="s">
        <v>1365</v>
      </c>
      <c r="B308" s="9" t="s">
        <v>1366</v>
      </c>
      <c r="C308" s="9" t="s">
        <v>25</v>
      </c>
      <c r="D308" s="10">
        <v>1</v>
      </c>
      <c r="E308" s="9" t="s">
        <v>1367</v>
      </c>
      <c r="F308" s="11">
        <f ca="1">((NOW()-Table2[[#This Row],[DOB]])/365)</f>
        <v>70.185305550799086</v>
      </c>
      <c r="G308" s="9" t="s">
        <v>510</v>
      </c>
      <c r="H308" s="9" t="s">
        <v>151</v>
      </c>
      <c r="I308" s="9" t="s">
        <v>48</v>
      </c>
      <c r="J308" s="9" t="s">
        <v>30</v>
      </c>
      <c r="K308" s="9" t="s">
        <v>31</v>
      </c>
      <c r="L308" s="12">
        <v>11</v>
      </c>
      <c r="M308" s="9" t="s">
        <v>1368</v>
      </c>
      <c r="N308" s="10">
        <v>2570</v>
      </c>
      <c r="O308" s="9" t="s">
        <v>42</v>
      </c>
      <c r="P308" s="9" t="s">
        <v>34</v>
      </c>
      <c r="Q308" s="13">
        <v>9</v>
      </c>
      <c r="R308" s="4">
        <f t="shared" ca="1" si="7"/>
        <v>0.85</v>
      </c>
      <c r="S308" s="4">
        <f t="shared" ca="1" si="8"/>
        <v>1.0625</v>
      </c>
      <c r="T308" s="4">
        <f t="shared" ca="1" si="10"/>
        <v>1.328125</v>
      </c>
      <c r="U308" s="4">
        <f t="shared" ca="1" si="9"/>
        <v>1.328125</v>
      </c>
      <c r="V308" s="5">
        <f>RANK(W308,W1:W1001,0)</f>
        <v>304</v>
      </c>
      <c r="W308" s="14">
        <v>1.0249999999999999</v>
      </c>
      <c r="X308" s="7"/>
      <c r="Y308" s="7"/>
      <c r="Z308" s="7"/>
    </row>
    <row r="309" spans="1:26" ht="15.75" hidden="1" customHeight="1" x14ac:dyDescent="0.25">
      <c r="A309" s="8" t="s">
        <v>1369</v>
      </c>
      <c r="B309" s="9" t="s">
        <v>1370</v>
      </c>
      <c r="C309" s="9" t="s">
        <v>45</v>
      </c>
      <c r="D309" s="10">
        <v>63</v>
      </c>
      <c r="E309" s="9" t="s">
        <v>1371</v>
      </c>
      <c r="F309" s="9">
        <f ca="1">((NOW()-Table2[[#This Row],[DOB]])/365)</f>
        <v>65.593524728881277</v>
      </c>
      <c r="G309" s="10"/>
      <c r="H309" s="9" t="s">
        <v>47</v>
      </c>
      <c r="I309" s="9" t="s">
        <v>66</v>
      </c>
      <c r="J309" s="9" t="s">
        <v>30</v>
      </c>
      <c r="K309" s="9" t="s">
        <v>31</v>
      </c>
      <c r="L309" s="12">
        <v>18</v>
      </c>
      <c r="M309" s="9" t="s">
        <v>1372</v>
      </c>
      <c r="N309" s="10">
        <v>2344</v>
      </c>
      <c r="O309" s="9" t="s">
        <v>42</v>
      </c>
      <c r="P309" s="9" t="s">
        <v>34</v>
      </c>
      <c r="Q309" s="10">
        <v>3</v>
      </c>
      <c r="R309" s="5">
        <f t="shared" ca="1" si="7"/>
        <v>0.47</v>
      </c>
      <c r="S309" s="5">
        <f t="shared" ca="1" si="8"/>
        <v>0.58749999999999991</v>
      </c>
      <c r="T309" s="5">
        <f t="shared" ca="1" si="10"/>
        <v>0.58749999999999991</v>
      </c>
      <c r="U309" s="5">
        <f t="shared" ca="1" si="9"/>
        <v>0.58749999999999991</v>
      </c>
      <c r="V309" s="5">
        <f>RANK(W309,W1:W1001,0)</f>
        <v>304</v>
      </c>
      <c r="W309" s="16">
        <v>1.0249999999999999</v>
      </c>
      <c r="X309" s="7"/>
      <c r="Y309" s="7"/>
      <c r="Z309" s="7"/>
    </row>
    <row r="310" spans="1:26" ht="15.75" customHeight="1" x14ac:dyDescent="0.25">
      <c r="A310" s="8" t="s">
        <v>1373</v>
      </c>
      <c r="B310" s="9" t="s">
        <v>1374</v>
      </c>
      <c r="C310" s="9" t="s">
        <v>45</v>
      </c>
      <c r="D310" s="10">
        <v>45</v>
      </c>
      <c r="E310" s="9" t="s">
        <v>1375</v>
      </c>
      <c r="F310" s="11">
        <f ca="1">((NOW()-Table2[[#This Row],[DOB]])/365)</f>
        <v>43.897634317922368</v>
      </c>
      <c r="G310" s="9" t="s">
        <v>1003</v>
      </c>
      <c r="H310" s="9" t="s">
        <v>109</v>
      </c>
      <c r="I310" s="9" t="s">
        <v>29</v>
      </c>
      <c r="J310" s="9" t="s">
        <v>30</v>
      </c>
      <c r="K310" s="9" t="s">
        <v>40</v>
      </c>
      <c r="L310" s="12">
        <v>11</v>
      </c>
      <c r="M310" s="9" t="s">
        <v>1376</v>
      </c>
      <c r="N310" s="10">
        <v>2287</v>
      </c>
      <c r="O310" s="9" t="s">
        <v>42</v>
      </c>
      <c r="P310" s="9" t="s">
        <v>34</v>
      </c>
      <c r="Q310" s="13">
        <v>6</v>
      </c>
      <c r="R310" s="4">
        <f t="shared" ca="1" si="7"/>
        <v>1.01</v>
      </c>
      <c r="S310" s="4">
        <f t="shared" ca="1" si="8"/>
        <v>1.01</v>
      </c>
      <c r="T310" s="4">
        <f t="shared" ca="1" si="10"/>
        <v>1.01</v>
      </c>
      <c r="U310" s="4">
        <f t="shared" ca="1" si="9"/>
        <v>0.85849999999999993</v>
      </c>
      <c r="V310" s="5">
        <f>RANK(W310,W1:W1001,0)</f>
        <v>304</v>
      </c>
      <c r="W310" s="14">
        <v>1.0249999999999999</v>
      </c>
      <c r="X310" s="7"/>
      <c r="Y310" s="7"/>
      <c r="Z310" s="7"/>
    </row>
    <row r="311" spans="1:26" ht="15.75" hidden="1" customHeight="1" x14ac:dyDescent="0.25">
      <c r="A311" s="8" t="s">
        <v>1377</v>
      </c>
      <c r="B311" s="9" t="s">
        <v>1378</v>
      </c>
      <c r="C311" s="9" t="s">
        <v>25</v>
      </c>
      <c r="D311" s="10">
        <v>21</v>
      </c>
      <c r="E311" s="9" t="s">
        <v>1379</v>
      </c>
      <c r="F311" s="9">
        <f ca="1">((NOW()-Table2[[#This Row],[DOB]])/365)</f>
        <v>53.399004180936068</v>
      </c>
      <c r="G311" s="10"/>
      <c r="H311" s="9" t="s">
        <v>28</v>
      </c>
      <c r="I311" s="9" t="s">
        <v>29</v>
      </c>
      <c r="J311" s="9" t="s">
        <v>30</v>
      </c>
      <c r="K311" s="9" t="s">
        <v>31</v>
      </c>
      <c r="L311" s="12">
        <v>14</v>
      </c>
      <c r="M311" s="9" t="s">
        <v>1380</v>
      </c>
      <c r="N311" s="10">
        <v>2546</v>
      </c>
      <c r="O311" s="9" t="s">
        <v>42</v>
      </c>
      <c r="P311" s="9" t="s">
        <v>34</v>
      </c>
      <c r="Q311" s="10">
        <v>6</v>
      </c>
      <c r="R311" s="5">
        <f t="shared" ca="1" si="7"/>
        <v>0.87</v>
      </c>
      <c r="S311" s="5">
        <f t="shared" ca="1" si="8"/>
        <v>1.0874999999999999</v>
      </c>
      <c r="T311" s="5">
        <f t="shared" ca="1" si="10"/>
        <v>1.0874999999999999</v>
      </c>
      <c r="U311" s="5">
        <f t="shared" ca="1" si="9"/>
        <v>0.92437499999999995</v>
      </c>
      <c r="V311" s="5">
        <f>RANK(W311,W1:W1001,0)</f>
        <v>310</v>
      </c>
      <c r="W311" s="16">
        <v>1.02265625</v>
      </c>
      <c r="X311" s="7"/>
      <c r="Y311" s="7"/>
      <c r="Z311" s="7"/>
    </row>
    <row r="312" spans="1:26" ht="15.75" hidden="1" customHeight="1" x14ac:dyDescent="0.25">
      <c r="A312" s="8" t="s">
        <v>1381</v>
      </c>
      <c r="B312" s="9" t="s">
        <v>1382</v>
      </c>
      <c r="C312" s="9" t="s">
        <v>45</v>
      </c>
      <c r="D312" s="10">
        <v>39</v>
      </c>
      <c r="E312" s="9" t="s">
        <v>1383</v>
      </c>
      <c r="F312" s="9">
        <f ca="1">((NOW()-Table2[[#This Row],[DOB]])/365)</f>
        <v>33.914072674086754</v>
      </c>
      <c r="G312" s="10"/>
      <c r="H312" s="9" t="s">
        <v>39</v>
      </c>
      <c r="I312" s="9" t="s">
        <v>66</v>
      </c>
      <c r="J312" s="9" t="s">
        <v>30</v>
      </c>
      <c r="K312" s="9" t="s">
        <v>31</v>
      </c>
      <c r="L312" s="12">
        <v>10</v>
      </c>
      <c r="M312" s="9" t="s">
        <v>1384</v>
      </c>
      <c r="N312" s="10">
        <v>3206</v>
      </c>
      <c r="O312" s="9" t="s">
        <v>50</v>
      </c>
      <c r="P312" s="9" t="s">
        <v>34</v>
      </c>
      <c r="Q312" s="10">
        <v>11</v>
      </c>
      <c r="R312" s="5">
        <f t="shared" ca="1" si="7"/>
        <v>0.52</v>
      </c>
      <c r="S312" s="5">
        <f t="shared" ca="1" si="8"/>
        <v>0.65</v>
      </c>
      <c r="T312" s="5">
        <f t="shared" ca="1" si="10"/>
        <v>0.8125</v>
      </c>
      <c r="U312" s="5">
        <f t="shared" ca="1" si="9"/>
        <v>0.8125</v>
      </c>
      <c r="V312" s="5">
        <f>RANK(W312,W1:W1001,0)</f>
        <v>310</v>
      </c>
      <c r="W312" s="16">
        <v>1.02265625</v>
      </c>
      <c r="X312" s="7"/>
      <c r="Y312" s="7"/>
      <c r="Z312" s="7"/>
    </row>
    <row r="313" spans="1:26" ht="15.75" customHeight="1" x14ac:dyDescent="0.25">
      <c r="A313" s="8" t="s">
        <v>171</v>
      </c>
      <c r="B313" s="9" t="s">
        <v>1385</v>
      </c>
      <c r="C313" s="9" t="s">
        <v>45</v>
      </c>
      <c r="D313" s="10">
        <v>28</v>
      </c>
      <c r="E313" s="9" t="s">
        <v>1386</v>
      </c>
      <c r="F313" s="11">
        <f ca="1">((NOW()-Table2[[#This Row],[DOB]])/365)</f>
        <v>59.083935687785385</v>
      </c>
      <c r="G313" s="9" t="s">
        <v>235</v>
      </c>
      <c r="H313" s="9" t="s">
        <v>109</v>
      </c>
      <c r="I313" s="9" t="s">
        <v>29</v>
      </c>
      <c r="J313" s="9" t="s">
        <v>30</v>
      </c>
      <c r="K313" s="9" t="s">
        <v>40</v>
      </c>
      <c r="L313" s="12">
        <v>5</v>
      </c>
      <c r="M313" s="9" t="s">
        <v>1387</v>
      </c>
      <c r="N313" s="10">
        <v>3977</v>
      </c>
      <c r="O313" s="9" t="s">
        <v>50</v>
      </c>
      <c r="P313" s="9" t="s">
        <v>34</v>
      </c>
      <c r="Q313" s="13">
        <v>5</v>
      </c>
      <c r="R313" s="4">
        <f t="shared" ca="1" si="7"/>
        <v>0.92</v>
      </c>
      <c r="S313" s="4">
        <f t="shared" ca="1" si="8"/>
        <v>0.92</v>
      </c>
      <c r="T313" s="4">
        <f t="shared" ca="1" si="10"/>
        <v>0.92</v>
      </c>
      <c r="U313" s="4">
        <f t="shared" ca="1" si="9"/>
        <v>0.78200000000000003</v>
      </c>
      <c r="V313" s="5">
        <f>RANK(W313,W1:W1001,0)</f>
        <v>312</v>
      </c>
      <c r="W313" s="14">
        <v>1.02</v>
      </c>
      <c r="X313" s="7"/>
      <c r="Y313" s="7"/>
      <c r="Z313" s="7"/>
    </row>
    <row r="314" spans="1:26" ht="15.75" customHeight="1" x14ac:dyDescent="0.25">
      <c r="A314" s="8" t="s">
        <v>1388</v>
      </c>
      <c r="B314" s="9" t="s">
        <v>1389</v>
      </c>
      <c r="C314" s="9" t="s">
        <v>25</v>
      </c>
      <c r="D314" s="10">
        <v>61</v>
      </c>
      <c r="E314" s="9" t="s">
        <v>1390</v>
      </c>
      <c r="F314" s="11">
        <f ca="1">((NOW()-Table2[[#This Row],[DOB]])/365)</f>
        <v>35.062017879566206</v>
      </c>
      <c r="G314" s="9" t="s">
        <v>471</v>
      </c>
      <c r="H314" s="9" t="s">
        <v>28</v>
      </c>
      <c r="I314" s="9" t="s">
        <v>66</v>
      </c>
      <c r="J314" s="9" t="s">
        <v>30</v>
      </c>
      <c r="K314" s="9" t="s">
        <v>40</v>
      </c>
      <c r="L314" s="12">
        <v>7</v>
      </c>
      <c r="M314" s="9" t="s">
        <v>1391</v>
      </c>
      <c r="N314" s="10">
        <v>2305</v>
      </c>
      <c r="O314" s="9" t="s">
        <v>42</v>
      </c>
      <c r="P314" s="9" t="s">
        <v>34</v>
      </c>
      <c r="Q314" s="13">
        <v>8</v>
      </c>
      <c r="R314" s="4">
        <f t="shared" ca="1" si="7"/>
        <v>1.02</v>
      </c>
      <c r="S314" s="4">
        <f t="shared" ca="1" si="8"/>
        <v>1.02</v>
      </c>
      <c r="T314" s="4">
        <f t="shared" ca="1" si="10"/>
        <v>1.02</v>
      </c>
      <c r="U314" s="4">
        <f t="shared" ca="1" si="9"/>
        <v>1.02</v>
      </c>
      <c r="V314" s="5">
        <f>RANK(W314,W1:W1001,0)</f>
        <v>312</v>
      </c>
      <c r="W314" s="14">
        <v>1.02</v>
      </c>
      <c r="X314" s="7"/>
      <c r="Y314" s="7"/>
      <c r="Z314" s="7"/>
    </row>
    <row r="315" spans="1:26" ht="15.75" customHeight="1" x14ac:dyDescent="0.25">
      <c r="A315" s="8" t="s">
        <v>1392</v>
      </c>
      <c r="B315" s="9" t="s">
        <v>1393</v>
      </c>
      <c r="C315" s="9" t="s">
        <v>25</v>
      </c>
      <c r="D315" s="10">
        <v>95</v>
      </c>
      <c r="E315" s="9" t="s">
        <v>1394</v>
      </c>
      <c r="F315" s="11">
        <f ca="1">((NOW()-Table2[[#This Row],[DOB]])/365)</f>
        <v>56.133250756278535</v>
      </c>
      <c r="G315" s="9" t="s">
        <v>951</v>
      </c>
      <c r="H315" s="9" t="s">
        <v>28</v>
      </c>
      <c r="I315" s="9" t="s">
        <v>29</v>
      </c>
      <c r="J315" s="9" t="s">
        <v>30</v>
      </c>
      <c r="K315" s="9" t="s">
        <v>40</v>
      </c>
      <c r="L315" s="12">
        <v>7</v>
      </c>
      <c r="M315" s="9" t="s">
        <v>1395</v>
      </c>
      <c r="N315" s="10">
        <v>2227</v>
      </c>
      <c r="O315" s="9" t="s">
        <v>42</v>
      </c>
      <c r="P315" s="9" t="s">
        <v>34</v>
      </c>
      <c r="Q315" s="13">
        <v>11</v>
      </c>
      <c r="R315" s="4">
        <f t="shared" ca="1" si="7"/>
        <v>0.46</v>
      </c>
      <c r="S315" s="4">
        <f t="shared" ca="1" si="8"/>
        <v>0.46</v>
      </c>
      <c r="T315" s="4">
        <f t="shared" ca="1" si="10"/>
        <v>0.57500000000000007</v>
      </c>
      <c r="U315" s="4">
        <f t="shared" ca="1" si="9"/>
        <v>0.48875000000000002</v>
      </c>
      <c r="V315" s="5">
        <f>RANK(W315,W1:W1001,0)</f>
        <v>312</v>
      </c>
      <c r="W315" s="14">
        <v>1.02</v>
      </c>
      <c r="X315" s="7"/>
      <c r="Y315" s="7"/>
      <c r="Z315" s="7"/>
    </row>
    <row r="316" spans="1:26" ht="15.75" customHeight="1" x14ac:dyDescent="0.25">
      <c r="A316" s="8" t="s">
        <v>1396</v>
      </c>
      <c r="B316" s="9" t="s">
        <v>1397</v>
      </c>
      <c r="C316" s="9" t="s">
        <v>45</v>
      </c>
      <c r="D316" s="10">
        <v>73</v>
      </c>
      <c r="E316" s="9" t="s">
        <v>1398</v>
      </c>
      <c r="F316" s="11">
        <f ca="1">((NOW()-Table2[[#This Row],[DOB]])/365)</f>
        <v>32.933250756278532</v>
      </c>
      <c r="G316" s="9" t="s">
        <v>1399</v>
      </c>
      <c r="H316" s="9" t="s">
        <v>151</v>
      </c>
      <c r="I316" s="9" t="s">
        <v>66</v>
      </c>
      <c r="J316" s="9" t="s">
        <v>30</v>
      </c>
      <c r="K316" s="9" t="s">
        <v>31</v>
      </c>
      <c r="L316" s="12">
        <v>3</v>
      </c>
      <c r="M316" s="9" t="s">
        <v>1400</v>
      </c>
      <c r="N316" s="10">
        <v>4170</v>
      </c>
      <c r="O316" s="9" t="s">
        <v>33</v>
      </c>
      <c r="P316" s="9" t="s">
        <v>34</v>
      </c>
      <c r="Q316" s="13">
        <v>8</v>
      </c>
      <c r="R316" s="4">
        <f t="shared" ca="1" si="7"/>
        <v>0.83</v>
      </c>
      <c r="S316" s="4">
        <f t="shared" ca="1" si="8"/>
        <v>1.0374999999999999</v>
      </c>
      <c r="T316" s="4">
        <f t="shared" ca="1" si="10"/>
        <v>1.0374999999999999</v>
      </c>
      <c r="U316" s="4">
        <f t="shared" ca="1" si="9"/>
        <v>1.0374999999999999</v>
      </c>
      <c r="V316" s="5">
        <f>RANK(W316,W1:W1001,0)</f>
        <v>312</v>
      </c>
      <c r="W316" s="14">
        <v>1.02</v>
      </c>
      <c r="X316" s="7"/>
      <c r="Y316" s="7"/>
      <c r="Z316" s="7"/>
    </row>
    <row r="317" spans="1:26" ht="15.75" customHeight="1" x14ac:dyDescent="0.25">
      <c r="A317" s="8" t="s">
        <v>1401</v>
      </c>
      <c r="B317" s="9" t="s">
        <v>1402</v>
      </c>
      <c r="C317" s="9" t="s">
        <v>45</v>
      </c>
      <c r="D317" s="10">
        <v>96</v>
      </c>
      <c r="E317" s="9" t="s">
        <v>1403</v>
      </c>
      <c r="F317" s="11">
        <f ca="1">((NOW()-Table2[[#This Row],[DOB]])/365)</f>
        <v>46.6620178795662</v>
      </c>
      <c r="G317" s="9" t="s">
        <v>1404</v>
      </c>
      <c r="H317" s="9" t="s">
        <v>28</v>
      </c>
      <c r="I317" s="9" t="s">
        <v>66</v>
      </c>
      <c r="J317" s="9" t="s">
        <v>30</v>
      </c>
      <c r="K317" s="9" t="s">
        <v>40</v>
      </c>
      <c r="L317" s="12">
        <v>18</v>
      </c>
      <c r="M317" s="9" t="s">
        <v>1405</v>
      </c>
      <c r="N317" s="10">
        <v>3073</v>
      </c>
      <c r="O317" s="9" t="s">
        <v>50</v>
      </c>
      <c r="P317" s="9" t="s">
        <v>34</v>
      </c>
      <c r="Q317" s="13">
        <v>9</v>
      </c>
      <c r="R317" s="4">
        <f t="shared" ca="1" si="7"/>
        <v>0.42</v>
      </c>
      <c r="S317" s="4">
        <f t="shared" ca="1" si="8"/>
        <v>0.42</v>
      </c>
      <c r="T317" s="4">
        <f t="shared" ca="1" si="10"/>
        <v>0.52500000000000002</v>
      </c>
      <c r="U317" s="4">
        <f t="shared" ca="1" si="9"/>
        <v>0.52500000000000002</v>
      </c>
      <c r="V317" s="5">
        <f>RANK(W317,W1:W1001,0)</f>
        <v>312</v>
      </c>
      <c r="W317" s="14">
        <v>1.02</v>
      </c>
      <c r="X317" s="7"/>
      <c r="Y317" s="7"/>
      <c r="Z317" s="7"/>
    </row>
    <row r="318" spans="1:26" ht="15.75" customHeight="1" x14ac:dyDescent="0.25">
      <c r="A318" s="8" t="s">
        <v>1406</v>
      </c>
      <c r="B318" s="9" t="s">
        <v>1407</v>
      </c>
      <c r="C318" s="9" t="s">
        <v>45</v>
      </c>
      <c r="D318" s="10">
        <v>3</v>
      </c>
      <c r="E318" s="9" t="s">
        <v>1408</v>
      </c>
      <c r="F318" s="11">
        <f ca="1">((NOW()-Table2[[#This Row],[DOB]])/365)</f>
        <v>67.245579523401815</v>
      </c>
      <c r="G318" s="9" t="s">
        <v>682</v>
      </c>
      <c r="H318" s="9" t="s">
        <v>109</v>
      </c>
      <c r="I318" s="9" t="s">
        <v>29</v>
      </c>
      <c r="J318" s="9" t="s">
        <v>30</v>
      </c>
      <c r="K318" s="9" t="s">
        <v>31</v>
      </c>
      <c r="L318" s="12">
        <v>15</v>
      </c>
      <c r="M318" s="9" t="s">
        <v>1409</v>
      </c>
      <c r="N318" s="10">
        <v>3029</v>
      </c>
      <c r="O318" s="9" t="s">
        <v>50</v>
      </c>
      <c r="P318" s="9" t="s">
        <v>34</v>
      </c>
      <c r="Q318" s="13">
        <v>6</v>
      </c>
      <c r="R318" s="4">
        <f t="shared" ca="1" si="7"/>
        <v>0.74</v>
      </c>
      <c r="S318" s="4">
        <f t="shared" ca="1" si="8"/>
        <v>0.92500000000000004</v>
      </c>
      <c r="T318" s="4">
        <f t="shared" ca="1" si="10"/>
        <v>0.92500000000000004</v>
      </c>
      <c r="U318" s="4">
        <f t="shared" ca="1" si="9"/>
        <v>0.78625</v>
      </c>
      <c r="V318" s="5">
        <f>RANK(W318,W1:W1001,0)</f>
        <v>312</v>
      </c>
      <c r="W318" s="14">
        <v>1.02</v>
      </c>
      <c r="X318" s="7"/>
      <c r="Y318" s="7"/>
      <c r="Z318" s="7"/>
    </row>
    <row r="319" spans="1:26" ht="15.75" hidden="1" customHeight="1" x14ac:dyDescent="0.25">
      <c r="A319" s="8" t="s">
        <v>1410</v>
      </c>
      <c r="B319" s="9" t="s">
        <v>1411</v>
      </c>
      <c r="C319" s="9" t="s">
        <v>45</v>
      </c>
      <c r="D319" s="10">
        <v>20</v>
      </c>
      <c r="E319" s="9" t="s">
        <v>1412</v>
      </c>
      <c r="F319" s="9">
        <f ca="1">((NOW()-Table2[[#This Row],[DOB]])/365)</f>
        <v>39.78804527682648</v>
      </c>
      <c r="G319" s="10"/>
      <c r="H319" s="9" t="s">
        <v>39</v>
      </c>
      <c r="I319" s="9" t="s">
        <v>29</v>
      </c>
      <c r="J319" s="9" t="s">
        <v>30</v>
      </c>
      <c r="K319" s="9" t="s">
        <v>31</v>
      </c>
      <c r="L319" s="12">
        <v>15</v>
      </c>
      <c r="M319" s="9" t="s">
        <v>1413</v>
      </c>
      <c r="N319" s="10">
        <v>4212</v>
      </c>
      <c r="O319" s="9" t="s">
        <v>33</v>
      </c>
      <c r="P319" s="9" t="s">
        <v>34</v>
      </c>
      <c r="Q319" s="10">
        <v>7</v>
      </c>
      <c r="R319" s="5">
        <f t="shared" ca="1" si="7"/>
        <v>0.78</v>
      </c>
      <c r="S319" s="5">
        <f t="shared" ca="1" si="8"/>
        <v>0.97500000000000009</v>
      </c>
      <c r="T319" s="5">
        <f t="shared" ca="1" si="10"/>
        <v>0.97500000000000009</v>
      </c>
      <c r="U319" s="5">
        <f t="shared" ca="1" si="9"/>
        <v>0.8287500000000001</v>
      </c>
      <c r="V319" s="5">
        <f>RANK(W319,W1:W1001,0)</f>
        <v>312</v>
      </c>
      <c r="W319" s="16">
        <v>1.02</v>
      </c>
      <c r="X319" s="7"/>
      <c r="Y319" s="7"/>
      <c r="Z319" s="7"/>
    </row>
    <row r="320" spans="1:26" ht="15.75" customHeight="1" x14ac:dyDescent="0.25">
      <c r="A320" s="8" t="s">
        <v>1414</v>
      </c>
      <c r="B320" s="9" t="s">
        <v>1415</v>
      </c>
      <c r="C320" s="9" t="s">
        <v>45</v>
      </c>
      <c r="D320" s="10">
        <v>74</v>
      </c>
      <c r="E320" s="9" t="s">
        <v>1416</v>
      </c>
      <c r="F320" s="11">
        <f ca="1">((NOW()-Table2[[#This Row],[DOB]])/365)</f>
        <v>69.47023705764839</v>
      </c>
      <c r="G320" s="9" t="s">
        <v>76</v>
      </c>
      <c r="H320" s="9" t="s">
        <v>109</v>
      </c>
      <c r="I320" s="9" t="s">
        <v>48</v>
      </c>
      <c r="J320" s="9" t="s">
        <v>30</v>
      </c>
      <c r="K320" s="9" t="s">
        <v>31</v>
      </c>
      <c r="L320" s="12">
        <v>14</v>
      </c>
      <c r="M320" s="9" t="s">
        <v>1417</v>
      </c>
      <c r="N320" s="10">
        <v>2127</v>
      </c>
      <c r="O320" s="9" t="s">
        <v>42</v>
      </c>
      <c r="P320" s="9" t="s">
        <v>34</v>
      </c>
      <c r="Q320" s="13">
        <v>8</v>
      </c>
      <c r="R320" s="4">
        <f t="shared" ca="1" si="7"/>
        <v>1.04</v>
      </c>
      <c r="S320" s="4">
        <f t="shared" ca="1" si="8"/>
        <v>1.3</v>
      </c>
      <c r="T320" s="4">
        <f t="shared" ca="1" si="10"/>
        <v>1.3</v>
      </c>
      <c r="U320" s="4">
        <f t="shared" ca="1" si="9"/>
        <v>1.3</v>
      </c>
      <c r="V320" s="5">
        <f>RANK(W320,W1:W1001,0)</f>
        <v>312</v>
      </c>
      <c r="W320" s="14">
        <v>1.02</v>
      </c>
      <c r="X320" s="7"/>
      <c r="Y320" s="7"/>
      <c r="Z320" s="7"/>
    </row>
    <row r="321" spans="1:26" ht="15.75" customHeight="1" x14ac:dyDescent="0.25">
      <c r="A321" s="8" t="s">
        <v>1418</v>
      </c>
      <c r="B321" s="9" t="s">
        <v>1419</v>
      </c>
      <c r="C321" s="9" t="s">
        <v>25</v>
      </c>
      <c r="D321" s="10">
        <v>87</v>
      </c>
      <c r="E321" s="9" t="s">
        <v>1420</v>
      </c>
      <c r="F321" s="11">
        <f ca="1">((NOW()-Table2[[#This Row],[DOB]])/365)</f>
        <v>43.327771304223738</v>
      </c>
      <c r="G321" s="9" t="s">
        <v>410</v>
      </c>
      <c r="H321" s="9" t="s">
        <v>47</v>
      </c>
      <c r="I321" s="9" t="s">
        <v>48</v>
      </c>
      <c r="J321" s="9" t="s">
        <v>30</v>
      </c>
      <c r="K321" s="9" t="s">
        <v>31</v>
      </c>
      <c r="L321" s="12">
        <v>4</v>
      </c>
      <c r="M321" s="9" t="s">
        <v>1421</v>
      </c>
      <c r="N321" s="10">
        <v>2566</v>
      </c>
      <c r="O321" s="9" t="s">
        <v>42</v>
      </c>
      <c r="P321" s="9" t="s">
        <v>34</v>
      </c>
      <c r="Q321" s="13">
        <v>9</v>
      </c>
      <c r="R321" s="4">
        <f t="shared" ca="1" si="7"/>
        <v>0.47</v>
      </c>
      <c r="S321" s="4">
        <f t="shared" ca="1" si="8"/>
        <v>0.58749999999999991</v>
      </c>
      <c r="T321" s="4">
        <f t="shared" ca="1" si="10"/>
        <v>0.73437499999999989</v>
      </c>
      <c r="U321" s="4">
        <f t="shared" ca="1" si="9"/>
        <v>0.73437499999999989</v>
      </c>
      <c r="V321" s="5">
        <f>RANK(W321,W1:W1001,0)</f>
        <v>320</v>
      </c>
      <c r="W321" s="14">
        <v>1.015625</v>
      </c>
      <c r="X321" s="7"/>
      <c r="Y321" s="7"/>
      <c r="Z321" s="7"/>
    </row>
    <row r="322" spans="1:26" ht="15.75" customHeight="1" x14ac:dyDescent="0.25">
      <c r="A322" s="8" t="s">
        <v>1422</v>
      </c>
      <c r="B322" s="9" t="s">
        <v>1423</v>
      </c>
      <c r="C322" s="9" t="s">
        <v>25</v>
      </c>
      <c r="D322" s="10">
        <v>78</v>
      </c>
      <c r="E322" s="15">
        <v>28070</v>
      </c>
      <c r="F322" s="11">
        <f ca="1">((NOW()-Table2[[#This Row],[DOB]])/365)</f>
        <v>48.177086372716886</v>
      </c>
      <c r="G322" s="9" t="s">
        <v>572</v>
      </c>
      <c r="H322" s="9" t="s">
        <v>151</v>
      </c>
      <c r="I322" s="9" t="s">
        <v>66</v>
      </c>
      <c r="J322" s="9" t="s">
        <v>30</v>
      </c>
      <c r="K322" s="9" t="s">
        <v>31</v>
      </c>
      <c r="L322" s="12">
        <v>7</v>
      </c>
      <c r="M322" s="9" t="s">
        <v>1424</v>
      </c>
      <c r="N322" s="10">
        <v>3021</v>
      </c>
      <c r="O322" s="9" t="s">
        <v>50</v>
      </c>
      <c r="P322" s="9" t="s">
        <v>34</v>
      </c>
      <c r="Q322" s="13">
        <v>7</v>
      </c>
      <c r="R322" s="4">
        <f t="shared" ca="1" si="7"/>
        <v>0.46</v>
      </c>
      <c r="S322" s="4">
        <f t="shared" ca="1" si="8"/>
        <v>0.57500000000000007</v>
      </c>
      <c r="T322" s="4">
        <f t="shared" ref="T322:T385" ca="1" si="11">S322*(IF(OR(VALUE(Q322)&gt;8,VALUE(D322)&gt;80),1.25,1))</f>
        <v>0.57500000000000007</v>
      </c>
      <c r="U322" s="4">
        <f t="shared" ca="1" si="9"/>
        <v>0.57500000000000007</v>
      </c>
      <c r="V322" s="5">
        <f>RANK(W322,W1:W1001,0)</f>
        <v>320</v>
      </c>
      <c r="W322" s="14">
        <v>1.015625</v>
      </c>
      <c r="X322" s="7"/>
      <c r="Y322" s="7"/>
      <c r="Z322" s="7"/>
    </row>
    <row r="323" spans="1:26" ht="15.75" customHeight="1" x14ac:dyDescent="0.25">
      <c r="A323" s="8" t="s">
        <v>1425</v>
      </c>
      <c r="B323" s="9" t="s">
        <v>1426</v>
      </c>
      <c r="C323" s="9" t="s">
        <v>25</v>
      </c>
      <c r="D323" s="10">
        <v>23</v>
      </c>
      <c r="E323" s="9" t="s">
        <v>1427</v>
      </c>
      <c r="F323" s="11">
        <f ca="1">((NOW()-Table2[[#This Row],[DOB]])/365)</f>
        <v>47.757908290525108</v>
      </c>
      <c r="G323" s="9" t="s">
        <v>438</v>
      </c>
      <c r="H323" s="9" t="s">
        <v>47</v>
      </c>
      <c r="I323" s="9" t="s">
        <v>66</v>
      </c>
      <c r="J323" s="9" t="s">
        <v>30</v>
      </c>
      <c r="K323" s="9" t="s">
        <v>40</v>
      </c>
      <c r="L323" s="12">
        <v>12</v>
      </c>
      <c r="M323" s="9" t="s">
        <v>1428</v>
      </c>
      <c r="N323" s="10">
        <v>2165</v>
      </c>
      <c r="O323" s="9" t="s">
        <v>42</v>
      </c>
      <c r="P323" s="9" t="s">
        <v>34</v>
      </c>
      <c r="Q323" s="13">
        <v>6</v>
      </c>
      <c r="R323" s="4">
        <f t="shared" ca="1" si="7"/>
        <v>0.41</v>
      </c>
      <c r="S323" s="4">
        <f t="shared" ca="1" si="8"/>
        <v>0.41</v>
      </c>
      <c r="T323" s="4">
        <f t="shared" ca="1" si="11"/>
        <v>0.41</v>
      </c>
      <c r="U323" s="4">
        <f t="shared" ca="1" si="9"/>
        <v>0.41</v>
      </c>
      <c r="V323" s="5">
        <f>RANK(W323,W1:W1001,0)</f>
        <v>322</v>
      </c>
      <c r="W323" s="14">
        <v>1.0125</v>
      </c>
      <c r="X323" s="7"/>
      <c r="Y323" s="7"/>
      <c r="Z323" s="7"/>
    </row>
    <row r="324" spans="1:26" ht="15.75" customHeight="1" x14ac:dyDescent="0.25">
      <c r="A324" s="8" t="s">
        <v>1429</v>
      </c>
      <c r="B324" s="9" t="s">
        <v>1430</v>
      </c>
      <c r="C324" s="9" t="s">
        <v>45</v>
      </c>
      <c r="D324" s="10">
        <v>0</v>
      </c>
      <c r="E324" s="9" t="s">
        <v>1431</v>
      </c>
      <c r="F324" s="11">
        <f ca="1">((NOW()-Table2[[#This Row],[DOB]])/365)</f>
        <v>43.111332948059356</v>
      </c>
      <c r="G324" s="9" t="s">
        <v>1432</v>
      </c>
      <c r="H324" s="9" t="s">
        <v>39</v>
      </c>
      <c r="I324" s="9" t="s">
        <v>29</v>
      </c>
      <c r="J324" s="9" t="s">
        <v>30</v>
      </c>
      <c r="K324" s="9" t="s">
        <v>40</v>
      </c>
      <c r="L324" s="12">
        <v>17</v>
      </c>
      <c r="M324" s="9" t="s">
        <v>1433</v>
      </c>
      <c r="N324" s="10">
        <v>2582</v>
      </c>
      <c r="O324" s="9" t="s">
        <v>42</v>
      </c>
      <c r="P324" s="9" t="s">
        <v>34</v>
      </c>
      <c r="Q324" s="13">
        <v>9</v>
      </c>
      <c r="R324" s="4">
        <f t="shared" ca="1" si="7"/>
        <v>0.46</v>
      </c>
      <c r="S324" s="4">
        <f t="shared" ca="1" si="8"/>
        <v>0.46</v>
      </c>
      <c r="T324" s="4">
        <f t="shared" ca="1" si="11"/>
        <v>0.57500000000000007</v>
      </c>
      <c r="U324" s="4">
        <f t="shared" ca="1" si="9"/>
        <v>0.48875000000000002</v>
      </c>
      <c r="V324" s="5">
        <f>RANK(W324,W1:W1001,0)</f>
        <v>322</v>
      </c>
      <c r="W324" s="14">
        <v>1.0125</v>
      </c>
      <c r="X324" s="7"/>
      <c r="Y324" s="7"/>
      <c r="Z324" s="7"/>
    </row>
    <row r="325" spans="1:26" ht="15.75" customHeight="1" x14ac:dyDescent="0.25">
      <c r="A325" s="8" t="s">
        <v>1434</v>
      </c>
      <c r="B325" s="9" t="s">
        <v>1435</v>
      </c>
      <c r="C325" s="9" t="s">
        <v>25</v>
      </c>
      <c r="D325" s="10">
        <v>35</v>
      </c>
      <c r="E325" s="9" t="s">
        <v>1436</v>
      </c>
      <c r="F325" s="11">
        <f ca="1">((NOW()-Table2[[#This Row],[DOB]])/365)</f>
        <v>32.360648016552503</v>
      </c>
      <c r="G325" s="9" t="s">
        <v>354</v>
      </c>
      <c r="H325" s="9" t="s">
        <v>28</v>
      </c>
      <c r="I325" s="9" t="s">
        <v>66</v>
      </c>
      <c r="J325" s="9" t="s">
        <v>30</v>
      </c>
      <c r="K325" s="9" t="s">
        <v>40</v>
      </c>
      <c r="L325" s="12">
        <v>9</v>
      </c>
      <c r="M325" s="9" t="s">
        <v>1437</v>
      </c>
      <c r="N325" s="10">
        <v>3020</v>
      </c>
      <c r="O325" s="9" t="s">
        <v>50</v>
      </c>
      <c r="P325" s="9" t="s">
        <v>34</v>
      </c>
      <c r="Q325" s="13">
        <v>9</v>
      </c>
      <c r="R325" s="4">
        <f t="shared" ca="1" si="7"/>
        <v>0.5</v>
      </c>
      <c r="S325" s="4">
        <f t="shared" ca="1" si="8"/>
        <v>0.5</v>
      </c>
      <c r="T325" s="4">
        <f t="shared" ca="1" si="11"/>
        <v>0.625</v>
      </c>
      <c r="U325" s="4">
        <f t="shared" ca="1" si="9"/>
        <v>0.625</v>
      </c>
      <c r="V325" s="5">
        <f>RANK(W325,W1:W1001,0)</f>
        <v>324</v>
      </c>
      <c r="W325" s="14">
        <v>1.01</v>
      </c>
      <c r="X325" s="7"/>
      <c r="Y325" s="7"/>
      <c r="Z325" s="7"/>
    </row>
    <row r="326" spans="1:26" ht="15.75" customHeight="1" x14ac:dyDescent="0.25">
      <c r="A326" s="8" t="s">
        <v>351</v>
      </c>
      <c r="B326" s="9" t="s">
        <v>1438</v>
      </c>
      <c r="C326" s="9" t="s">
        <v>316</v>
      </c>
      <c r="D326" s="10">
        <v>69</v>
      </c>
      <c r="E326" s="17"/>
      <c r="F326" s="11">
        <f ca="1">((NOW()-Table2[[#This Row],[DOB]])/365)</f>
        <v>125.08119596175798</v>
      </c>
      <c r="G326" s="9" t="s">
        <v>994</v>
      </c>
      <c r="H326" s="9" t="s">
        <v>88</v>
      </c>
      <c r="I326" s="9" t="s">
        <v>29</v>
      </c>
      <c r="J326" s="9" t="s">
        <v>30</v>
      </c>
      <c r="K326" s="9" t="s">
        <v>31</v>
      </c>
      <c r="L326" s="12">
        <v>3</v>
      </c>
      <c r="M326" s="9" t="s">
        <v>1439</v>
      </c>
      <c r="N326" s="10">
        <v>3850</v>
      </c>
      <c r="O326" s="9" t="s">
        <v>50</v>
      </c>
      <c r="P326" s="9" t="s">
        <v>34</v>
      </c>
      <c r="Q326" s="13">
        <v>3</v>
      </c>
      <c r="R326" s="4">
        <f t="shared" ca="1" si="7"/>
        <v>0.47</v>
      </c>
      <c r="S326" s="4">
        <f t="shared" ca="1" si="8"/>
        <v>0.58749999999999991</v>
      </c>
      <c r="T326" s="4">
        <f t="shared" ca="1" si="11"/>
        <v>0.58749999999999991</v>
      </c>
      <c r="U326" s="4">
        <f t="shared" ca="1" si="9"/>
        <v>0.4993749999999999</v>
      </c>
      <c r="V326" s="5">
        <f>RANK(W326,W1:W1001,0)</f>
        <v>324</v>
      </c>
      <c r="W326" s="14">
        <v>1.01</v>
      </c>
      <c r="X326" s="7"/>
      <c r="Y326" s="7"/>
      <c r="Z326" s="7"/>
    </row>
    <row r="327" spans="1:26" ht="15.75" customHeight="1" x14ac:dyDescent="0.25">
      <c r="A327" s="8" t="s">
        <v>1440</v>
      </c>
      <c r="B327" s="9" t="s">
        <v>1441</v>
      </c>
      <c r="C327" s="9" t="s">
        <v>45</v>
      </c>
      <c r="D327" s="10">
        <v>14</v>
      </c>
      <c r="E327" s="9" t="s">
        <v>1442</v>
      </c>
      <c r="F327" s="11">
        <f ca="1">((NOW()-Table2[[#This Row],[DOB]])/365)</f>
        <v>70.020921989155241</v>
      </c>
      <c r="G327" s="9" t="s">
        <v>1443</v>
      </c>
      <c r="H327" s="9" t="s">
        <v>109</v>
      </c>
      <c r="I327" s="9" t="s">
        <v>66</v>
      </c>
      <c r="J327" s="9" t="s">
        <v>30</v>
      </c>
      <c r="K327" s="9" t="s">
        <v>40</v>
      </c>
      <c r="L327" s="12">
        <v>7</v>
      </c>
      <c r="M327" s="9" t="s">
        <v>1444</v>
      </c>
      <c r="N327" s="10">
        <v>3000</v>
      </c>
      <c r="O327" s="9" t="s">
        <v>50</v>
      </c>
      <c r="P327" s="9" t="s">
        <v>34</v>
      </c>
      <c r="Q327" s="13">
        <v>1</v>
      </c>
      <c r="R327" s="4">
        <f t="shared" ca="1" si="7"/>
        <v>0.68</v>
      </c>
      <c r="S327" s="4">
        <f t="shared" ca="1" si="8"/>
        <v>0.68</v>
      </c>
      <c r="T327" s="4">
        <f t="shared" ca="1" si="11"/>
        <v>0.68</v>
      </c>
      <c r="U327" s="4">
        <f t="shared" ca="1" si="9"/>
        <v>0.68</v>
      </c>
      <c r="V327" s="5">
        <f>RANK(W327,W1:W1001,0)</f>
        <v>326</v>
      </c>
      <c r="W327" s="14">
        <v>1.0093749999999999</v>
      </c>
      <c r="X327" s="7"/>
      <c r="Y327" s="7"/>
      <c r="Z327" s="7"/>
    </row>
    <row r="328" spans="1:26" ht="15.75" customHeight="1" x14ac:dyDescent="0.25">
      <c r="A328" s="8" t="s">
        <v>1445</v>
      </c>
      <c r="B328" s="10"/>
      <c r="C328" s="9" t="s">
        <v>45</v>
      </c>
      <c r="D328" s="10">
        <v>17</v>
      </c>
      <c r="E328" s="9" t="s">
        <v>1446</v>
      </c>
      <c r="F328" s="11">
        <f ca="1">((NOW()-Table2[[#This Row],[DOB]])/365)</f>
        <v>72.662017879566207</v>
      </c>
      <c r="G328" s="9" t="s">
        <v>951</v>
      </c>
      <c r="H328" s="9" t="s">
        <v>47</v>
      </c>
      <c r="I328" s="9" t="s">
        <v>29</v>
      </c>
      <c r="J328" s="9" t="s">
        <v>30</v>
      </c>
      <c r="K328" s="9" t="s">
        <v>31</v>
      </c>
      <c r="L328" s="12">
        <v>18</v>
      </c>
      <c r="M328" s="9" t="s">
        <v>1447</v>
      </c>
      <c r="N328" s="10">
        <v>4503</v>
      </c>
      <c r="O328" s="9" t="s">
        <v>33</v>
      </c>
      <c r="P328" s="9" t="s">
        <v>34</v>
      </c>
      <c r="Q328" s="13">
        <v>4</v>
      </c>
      <c r="R328" s="4">
        <f t="shared" ca="1" si="7"/>
        <v>0.79</v>
      </c>
      <c r="S328" s="4">
        <f t="shared" ca="1" si="8"/>
        <v>0.98750000000000004</v>
      </c>
      <c r="T328" s="4">
        <f t="shared" ca="1" si="11"/>
        <v>0.98750000000000004</v>
      </c>
      <c r="U328" s="4">
        <f t="shared" ca="1" si="9"/>
        <v>0.83937499999999998</v>
      </c>
      <c r="V328" s="5">
        <f>RANK(W328,W1:W1001,0)</f>
        <v>326</v>
      </c>
      <c r="W328" s="14">
        <v>1.0093749999999999</v>
      </c>
      <c r="X328" s="7"/>
      <c r="Y328" s="7"/>
      <c r="Z328" s="7"/>
    </row>
    <row r="329" spans="1:26" ht="15.75" customHeight="1" x14ac:dyDescent="0.25">
      <c r="A329" s="8" t="s">
        <v>1448</v>
      </c>
      <c r="B329" s="9" t="s">
        <v>1449</v>
      </c>
      <c r="C329" s="9" t="s">
        <v>25</v>
      </c>
      <c r="D329" s="10">
        <v>84</v>
      </c>
      <c r="E329" s="9" t="s">
        <v>1450</v>
      </c>
      <c r="F329" s="11">
        <f ca="1">((NOW()-Table2[[#This Row],[DOB]])/365)</f>
        <v>42.911332948059353</v>
      </c>
      <c r="G329" s="9" t="s">
        <v>519</v>
      </c>
      <c r="H329" s="9" t="s">
        <v>151</v>
      </c>
      <c r="I329" s="9" t="s">
        <v>29</v>
      </c>
      <c r="J329" s="9" t="s">
        <v>30</v>
      </c>
      <c r="K329" s="9" t="s">
        <v>40</v>
      </c>
      <c r="L329" s="12">
        <v>12</v>
      </c>
      <c r="M329" s="9" t="s">
        <v>1451</v>
      </c>
      <c r="N329" s="10">
        <v>4161</v>
      </c>
      <c r="O329" s="9" t="s">
        <v>33</v>
      </c>
      <c r="P329" s="9" t="s">
        <v>34</v>
      </c>
      <c r="Q329" s="13">
        <v>5</v>
      </c>
      <c r="R329" s="4">
        <f t="shared" ca="1" si="7"/>
        <v>0.84</v>
      </c>
      <c r="S329" s="4">
        <f t="shared" ca="1" si="8"/>
        <v>0.84</v>
      </c>
      <c r="T329" s="4">
        <f t="shared" ca="1" si="11"/>
        <v>1.05</v>
      </c>
      <c r="U329" s="4">
        <f t="shared" ca="1" si="9"/>
        <v>0.89249999999999996</v>
      </c>
      <c r="V329" s="5">
        <f>RANK(W329,W1:W1001,0)</f>
        <v>326</v>
      </c>
      <c r="W329" s="14">
        <v>1.0093749999999999</v>
      </c>
      <c r="X329" s="7"/>
      <c r="Y329" s="7"/>
      <c r="Z329" s="7"/>
    </row>
    <row r="330" spans="1:26" ht="15.75" customHeight="1" x14ac:dyDescent="0.25">
      <c r="A330" s="8" t="s">
        <v>1452</v>
      </c>
      <c r="B330" s="9" t="s">
        <v>1453</v>
      </c>
      <c r="C330" s="9" t="s">
        <v>25</v>
      </c>
      <c r="D330" s="10">
        <v>32</v>
      </c>
      <c r="E330" s="15">
        <v>28693</v>
      </c>
      <c r="F330" s="11">
        <f ca="1">((NOW()-Table2[[#This Row],[DOB]])/365)</f>
        <v>46.470237057648397</v>
      </c>
      <c r="G330" s="9" t="s">
        <v>1019</v>
      </c>
      <c r="H330" s="9" t="s">
        <v>28</v>
      </c>
      <c r="I330" s="9" t="s">
        <v>66</v>
      </c>
      <c r="J330" s="9" t="s">
        <v>30</v>
      </c>
      <c r="K330" s="9" t="s">
        <v>40</v>
      </c>
      <c r="L330" s="12">
        <v>21</v>
      </c>
      <c r="M330" s="9" t="s">
        <v>1454</v>
      </c>
      <c r="N330" s="10">
        <v>4207</v>
      </c>
      <c r="O330" s="9" t="s">
        <v>33</v>
      </c>
      <c r="P330" s="9" t="s">
        <v>34</v>
      </c>
      <c r="Q330" s="13">
        <v>6</v>
      </c>
      <c r="R330" s="4">
        <f t="shared" ca="1" si="7"/>
        <v>0.44</v>
      </c>
      <c r="S330" s="4">
        <f t="shared" ca="1" si="8"/>
        <v>0.44</v>
      </c>
      <c r="T330" s="4">
        <f t="shared" ca="1" si="11"/>
        <v>0.44</v>
      </c>
      <c r="U330" s="4">
        <f t="shared" ca="1" si="9"/>
        <v>0.44</v>
      </c>
      <c r="V330" s="5">
        <f>RANK(W330,W1:W1001,0)</f>
        <v>329</v>
      </c>
      <c r="W330" s="14">
        <v>1</v>
      </c>
      <c r="X330" s="7"/>
      <c r="Y330" s="7"/>
      <c r="Z330" s="7"/>
    </row>
    <row r="331" spans="1:26" ht="15.75" customHeight="1" x14ac:dyDescent="0.25">
      <c r="A331" s="8" t="s">
        <v>1455</v>
      </c>
      <c r="B331" s="9" t="s">
        <v>1456</v>
      </c>
      <c r="C331" s="9" t="s">
        <v>45</v>
      </c>
      <c r="D331" s="10">
        <v>32</v>
      </c>
      <c r="E331" s="9" t="s">
        <v>1457</v>
      </c>
      <c r="F331" s="11">
        <f ca="1">((NOW()-Table2[[#This Row],[DOB]])/365)</f>
        <v>52.125031578196342</v>
      </c>
      <c r="G331" s="9" t="s">
        <v>798</v>
      </c>
      <c r="H331" s="9" t="s">
        <v>39</v>
      </c>
      <c r="I331" s="9" t="s">
        <v>29</v>
      </c>
      <c r="J331" s="9" t="s">
        <v>30</v>
      </c>
      <c r="K331" s="9" t="s">
        <v>40</v>
      </c>
      <c r="L331" s="12">
        <v>11</v>
      </c>
      <c r="M331" s="9" t="s">
        <v>1458</v>
      </c>
      <c r="N331" s="10">
        <v>2800</v>
      </c>
      <c r="O331" s="9" t="s">
        <v>42</v>
      </c>
      <c r="P331" s="9" t="s">
        <v>34</v>
      </c>
      <c r="Q331" s="13">
        <v>4</v>
      </c>
      <c r="R331" s="4">
        <f t="shared" ca="1" si="7"/>
        <v>0.72</v>
      </c>
      <c r="S331" s="4">
        <f t="shared" ca="1" si="8"/>
        <v>0.72</v>
      </c>
      <c r="T331" s="4">
        <f t="shared" ca="1" si="11"/>
        <v>0.72</v>
      </c>
      <c r="U331" s="4">
        <f t="shared" ca="1" si="9"/>
        <v>0.61199999999999999</v>
      </c>
      <c r="V331" s="5">
        <f>RANK(W331,W1:W1001,0)</f>
        <v>329</v>
      </c>
      <c r="W331" s="14">
        <v>1</v>
      </c>
      <c r="X331" s="7"/>
      <c r="Y331" s="7"/>
      <c r="Z331" s="7"/>
    </row>
    <row r="332" spans="1:26" ht="15.75" customHeight="1" x14ac:dyDescent="0.25">
      <c r="A332" s="8" t="s">
        <v>1459</v>
      </c>
      <c r="B332" s="10"/>
      <c r="C332" s="9" t="s">
        <v>25</v>
      </c>
      <c r="D332" s="10">
        <v>17</v>
      </c>
      <c r="E332" s="9" t="s">
        <v>1460</v>
      </c>
      <c r="F332" s="11">
        <f ca="1">((NOW()-Table2[[#This Row],[DOB]])/365)</f>
        <v>25.53599048230593</v>
      </c>
      <c r="G332" s="9" t="s">
        <v>340</v>
      </c>
      <c r="H332" s="9" t="s">
        <v>151</v>
      </c>
      <c r="I332" s="9" t="s">
        <v>48</v>
      </c>
      <c r="J332" s="9" t="s">
        <v>30</v>
      </c>
      <c r="K332" s="9" t="s">
        <v>40</v>
      </c>
      <c r="L332" s="12">
        <v>9</v>
      </c>
      <c r="M332" s="9" t="s">
        <v>1461</v>
      </c>
      <c r="N332" s="10">
        <v>4218</v>
      </c>
      <c r="O332" s="9" t="s">
        <v>33</v>
      </c>
      <c r="P332" s="9" t="s">
        <v>34</v>
      </c>
      <c r="Q332" s="13">
        <v>3</v>
      </c>
      <c r="R332" s="4">
        <f t="shared" ca="1" si="7"/>
        <v>0.41</v>
      </c>
      <c r="S332" s="4">
        <f t="shared" ca="1" si="8"/>
        <v>0.41</v>
      </c>
      <c r="T332" s="4">
        <f t="shared" ca="1" si="11"/>
        <v>0.41</v>
      </c>
      <c r="U332" s="4">
        <f t="shared" ca="1" si="9"/>
        <v>0.41</v>
      </c>
      <c r="V332" s="5">
        <f>RANK(W332,W1:W1001,0)</f>
        <v>329</v>
      </c>
      <c r="W332" s="14">
        <v>1</v>
      </c>
      <c r="X332" s="7"/>
      <c r="Y332" s="7"/>
      <c r="Z332" s="7"/>
    </row>
    <row r="333" spans="1:26" ht="15.75" customHeight="1" x14ac:dyDescent="0.25">
      <c r="A333" s="8" t="s">
        <v>1462</v>
      </c>
      <c r="B333" s="9" t="s">
        <v>1463</v>
      </c>
      <c r="C333" s="9" t="s">
        <v>25</v>
      </c>
      <c r="D333" s="10">
        <v>46</v>
      </c>
      <c r="E333" s="9" t="s">
        <v>1464</v>
      </c>
      <c r="F333" s="11">
        <f ca="1">((NOW()-Table2[[#This Row],[DOB]])/365)</f>
        <v>65.056538427511413</v>
      </c>
      <c r="G333" s="9" t="s">
        <v>510</v>
      </c>
      <c r="H333" s="9" t="s">
        <v>151</v>
      </c>
      <c r="I333" s="9" t="s">
        <v>66</v>
      </c>
      <c r="J333" s="9" t="s">
        <v>30</v>
      </c>
      <c r="K333" s="9" t="s">
        <v>31</v>
      </c>
      <c r="L333" s="12">
        <v>15</v>
      </c>
      <c r="M333" s="9" t="s">
        <v>1465</v>
      </c>
      <c r="N333" s="10">
        <v>2147</v>
      </c>
      <c r="O333" s="9" t="s">
        <v>42</v>
      </c>
      <c r="P333" s="9" t="s">
        <v>34</v>
      </c>
      <c r="Q333" s="13">
        <v>9</v>
      </c>
      <c r="R333" s="4">
        <f t="shared" ca="1" si="7"/>
        <v>0.72</v>
      </c>
      <c r="S333" s="4">
        <f t="shared" ca="1" si="8"/>
        <v>0.89999999999999991</v>
      </c>
      <c r="T333" s="4">
        <f t="shared" ca="1" si="11"/>
        <v>1.125</v>
      </c>
      <c r="U333" s="4">
        <f t="shared" ca="1" si="9"/>
        <v>1.125</v>
      </c>
      <c r="V333" s="5">
        <f>RANK(W333,W1:W1001,0)</f>
        <v>329</v>
      </c>
      <c r="W333" s="14">
        <v>1</v>
      </c>
      <c r="X333" s="7"/>
      <c r="Y333" s="7"/>
      <c r="Z333" s="7"/>
    </row>
    <row r="334" spans="1:26" ht="15.75" customHeight="1" x14ac:dyDescent="0.25">
      <c r="A334" s="8" t="s">
        <v>1466</v>
      </c>
      <c r="B334" s="9" t="s">
        <v>1467</v>
      </c>
      <c r="C334" s="9" t="s">
        <v>25</v>
      </c>
      <c r="D334" s="10">
        <v>64</v>
      </c>
      <c r="E334" s="9" t="s">
        <v>1468</v>
      </c>
      <c r="F334" s="11">
        <f ca="1">((NOW()-Table2[[#This Row],[DOB]])/365)</f>
        <v>27.272976783675791</v>
      </c>
      <c r="G334" s="9" t="s">
        <v>179</v>
      </c>
      <c r="H334" s="9" t="s">
        <v>65</v>
      </c>
      <c r="I334" s="9" t="s">
        <v>29</v>
      </c>
      <c r="J334" s="9" t="s">
        <v>30</v>
      </c>
      <c r="K334" s="9" t="s">
        <v>31</v>
      </c>
      <c r="L334" s="12">
        <v>7</v>
      </c>
      <c r="M334" s="9" t="s">
        <v>1469</v>
      </c>
      <c r="N334" s="10">
        <v>3013</v>
      </c>
      <c r="O334" s="9" t="s">
        <v>50</v>
      </c>
      <c r="P334" s="9" t="s">
        <v>34</v>
      </c>
      <c r="Q334" s="13">
        <v>8</v>
      </c>
      <c r="R334" s="4">
        <f t="shared" ca="1" si="7"/>
        <v>1</v>
      </c>
      <c r="S334" s="4">
        <f t="shared" ca="1" si="8"/>
        <v>1.25</v>
      </c>
      <c r="T334" s="4">
        <f t="shared" ca="1" si="11"/>
        <v>1.25</v>
      </c>
      <c r="U334" s="4">
        <f t="shared" ca="1" si="9"/>
        <v>1.0625</v>
      </c>
      <c r="V334" s="5">
        <f>RANK(W334,W1:W1001,0)</f>
        <v>329</v>
      </c>
      <c r="W334" s="14">
        <v>1</v>
      </c>
      <c r="X334" s="7"/>
      <c r="Y334" s="7"/>
      <c r="Z334" s="7"/>
    </row>
    <row r="335" spans="1:26" ht="15.75" customHeight="1" x14ac:dyDescent="0.25">
      <c r="A335" s="8" t="s">
        <v>1470</v>
      </c>
      <c r="B335" s="9" t="s">
        <v>1471</v>
      </c>
      <c r="C335" s="9" t="s">
        <v>25</v>
      </c>
      <c r="D335" s="10">
        <v>33</v>
      </c>
      <c r="E335" s="9" t="s">
        <v>1472</v>
      </c>
      <c r="F335" s="11">
        <f ca="1">((NOW()-Table2[[#This Row],[DOB]])/365)</f>
        <v>46.623661715182642</v>
      </c>
      <c r="G335" s="9" t="s">
        <v>1473</v>
      </c>
      <c r="H335" s="9" t="s">
        <v>77</v>
      </c>
      <c r="I335" s="9" t="s">
        <v>48</v>
      </c>
      <c r="J335" s="9" t="s">
        <v>30</v>
      </c>
      <c r="K335" s="9" t="s">
        <v>31</v>
      </c>
      <c r="L335" s="12">
        <v>9</v>
      </c>
      <c r="M335" s="9" t="s">
        <v>1474</v>
      </c>
      <c r="N335" s="10">
        <v>3630</v>
      </c>
      <c r="O335" s="9" t="s">
        <v>50</v>
      </c>
      <c r="P335" s="9" t="s">
        <v>34</v>
      </c>
      <c r="Q335" s="13">
        <v>2</v>
      </c>
      <c r="R335" s="4">
        <f t="shared" ca="1" si="7"/>
        <v>1.08</v>
      </c>
      <c r="S335" s="4">
        <f t="shared" ca="1" si="8"/>
        <v>1.35</v>
      </c>
      <c r="T335" s="4">
        <f t="shared" ca="1" si="11"/>
        <v>1.35</v>
      </c>
      <c r="U335" s="4">
        <f t="shared" ca="1" si="9"/>
        <v>1.35</v>
      </c>
      <c r="V335" s="5">
        <f>RANK(W335,W1:W1001,0)</f>
        <v>334</v>
      </c>
      <c r="W335" s="14">
        <v>0.9987499999999998</v>
      </c>
      <c r="X335" s="7"/>
      <c r="Y335" s="7"/>
      <c r="Z335" s="7"/>
    </row>
    <row r="336" spans="1:26" ht="15.75" customHeight="1" x14ac:dyDescent="0.25">
      <c r="A336" s="8" t="s">
        <v>1475</v>
      </c>
      <c r="B336" s="9" t="s">
        <v>1476</v>
      </c>
      <c r="C336" s="9" t="s">
        <v>45</v>
      </c>
      <c r="D336" s="10">
        <v>62</v>
      </c>
      <c r="E336" s="9" t="s">
        <v>1477</v>
      </c>
      <c r="F336" s="11">
        <f ca="1">((NOW()-Table2[[#This Row],[DOB]])/365)</f>
        <v>79.445579523401818</v>
      </c>
      <c r="G336" s="9" t="s">
        <v>1318</v>
      </c>
      <c r="H336" s="9" t="s">
        <v>47</v>
      </c>
      <c r="I336" s="9" t="s">
        <v>29</v>
      </c>
      <c r="J336" s="9" t="s">
        <v>30</v>
      </c>
      <c r="K336" s="9" t="s">
        <v>31</v>
      </c>
      <c r="L336" s="12">
        <v>15</v>
      </c>
      <c r="M336" s="9" t="s">
        <v>1478</v>
      </c>
      <c r="N336" s="10">
        <v>2011</v>
      </c>
      <c r="O336" s="9" t="s">
        <v>42</v>
      </c>
      <c r="P336" s="9" t="s">
        <v>34</v>
      </c>
      <c r="Q336" s="13">
        <v>10</v>
      </c>
      <c r="R336" s="4">
        <f t="shared" ca="1" si="7"/>
        <v>0.64</v>
      </c>
      <c r="S336" s="4">
        <f t="shared" ca="1" si="8"/>
        <v>0.8</v>
      </c>
      <c r="T336" s="4">
        <f t="shared" ca="1" si="11"/>
        <v>1</v>
      </c>
      <c r="U336" s="4">
        <f t="shared" ca="1" si="9"/>
        <v>0.85</v>
      </c>
      <c r="V336" s="5">
        <f>RANK(W336,W1:W1001,0)</f>
        <v>334</v>
      </c>
      <c r="W336" s="14">
        <v>0.9987499999999998</v>
      </c>
      <c r="X336" s="7"/>
      <c r="Y336" s="7"/>
      <c r="Z336" s="7"/>
    </row>
    <row r="337" spans="1:26" ht="15.75" customHeight="1" x14ac:dyDescent="0.25">
      <c r="A337" s="8" t="s">
        <v>1479</v>
      </c>
      <c r="B337" s="9" t="s">
        <v>1480</v>
      </c>
      <c r="C337" s="9" t="s">
        <v>25</v>
      </c>
      <c r="D337" s="10">
        <v>81</v>
      </c>
      <c r="E337" s="9" t="s">
        <v>1481</v>
      </c>
      <c r="F337" s="11">
        <f ca="1">((NOW()-Table2[[#This Row],[DOB]])/365)</f>
        <v>81.396264454908675</v>
      </c>
      <c r="G337" s="9" t="s">
        <v>620</v>
      </c>
      <c r="H337" s="9" t="s">
        <v>28</v>
      </c>
      <c r="I337" s="9" t="s">
        <v>29</v>
      </c>
      <c r="J337" s="9" t="s">
        <v>30</v>
      </c>
      <c r="K337" s="9" t="s">
        <v>40</v>
      </c>
      <c r="L337" s="12">
        <v>7</v>
      </c>
      <c r="M337" s="9" t="s">
        <v>1482</v>
      </c>
      <c r="N337" s="10">
        <v>2145</v>
      </c>
      <c r="O337" s="9" t="s">
        <v>42</v>
      </c>
      <c r="P337" s="9" t="s">
        <v>34</v>
      </c>
      <c r="Q337" s="13">
        <v>9</v>
      </c>
      <c r="R337" s="4">
        <f t="shared" ca="1" si="7"/>
        <v>0.97</v>
      </c>
      <c r="S337" s="4">
        <f t="shared" ca="1" si="8"/>
        <v>0.97</v>
      </c>
      <c r="T337" s="4">
        <f t="shared" ca="1" si="11"/>
        <v>1.2124999999999999</v>
      </c>
      <c r="U337" s="4">
        <f t="shared" ca="1" si="9"/>
        <v>1.0306249999999999</v>
      </c>
      <c r="V337" s="5">
        <f>RANK(W337,W1:W1001,0)</f>
        <v>334</v>
      </c>
      <c r="W337" s="14">
        <v>0.9987499999999998</v>
      </c>
      <c r="X337" s="7"/>
      <c r="Y337" s="7"/>
      <c r="Z337" s="7"/>
    </row>
    <row r="338" spans="1:26" ht="15.75" customHeight="1" x14ac:dyDescent="0.25">
      <c r="A338" s="8" t="s">
        <v>1483</v>
      </c>
      <c r="B338" s="9" t="s">
        <v>1484</v>
      </c>
      <c r="C338" s="9" t="s">
        <v>45</v>
      </c>
      <c r="D338" s="10">
        <v>8</v>
      </c>
      <c r="E338" s="9" t="s">
        <v>1485</v>
      </c>
      <c r="F338" s="11">
        <f ca="1">((NOW()-Table2[[#This Row],[DOB]])/365)</f>
        <v>25.199004180936065</v>
      </c>
      <c r="G338" s="9" t="s">
        <v>727</v>
      </c>
      <c r="H338" s="9" t="s">
        <v>47</v>
      </c>
      <c r="I338" s="9" t="s">
        <v>29</v>
      </c>
      <c r="J338" s="9" t="s">
        <v>30</v>
      </c>
      <c r="K338" s="9" t="s">
        <v>31</v>
      </c>
      <c r="L338" s="12">
        <v>16</v>
      </c>
      <c r="M338" s="9" t="s">
        <v>1486</v>
      </c>
      <c r="N338" s="10">
        <v>3029</v>
      </c>
      <c r="O338" s="9" t="s">
        <v>50</v>
      </c>
      <c r="P338" s="9" t="s">
        <v>34</v>
      </c>
      <c r="Q338" s="13">
        <v>7</v>
      </c>
      <c r="R338" s="4">
        <f t="shared" ca="1" si="7"/>
        <v>0.54</v>
      </c>
      <c r="S338" s="4">
        <f t="shared" ca="1" si="8"/>
        <v>0.67500000000000004</v>
      </c>
      <c r="T338" s="4">
        <f t="shared" ca="1" si="11"/>
        <v>0.67500000000000004</v>
      </c>
      <c r="U338" s="4">
        <f t="shared" ca="1" si="9"/>
        <v>0.57374999999999998</v>
      </c>
      <c r="V338" s="5">
        <f>RANK(W338,W1:W1001,0)</f>
        <v>334</v>
      </c>
      <c r="W338" s="14">
        <v>0.9987499999999998</v>
      </c>
      <c r="X338" s="7"/>
      <c r="Y338" s="7"/>
      <c r="Z338" s="7"/>
    </row>
    <row r="339" spans="1:26" ht="15.75" customHeight="1" x14ac:dyDescent="0.25">
      <c r="A339" s="8" t="s">
        <v>1487</v>
      </c>
      <c r="B339" s="9" t="s">
        <v>1488</v>
      </c>
      <c r="C339" s="9" t="s">
        <v>25</v>
      </c>
      <c r="D339" s="10">
        <v>53</v>
      </c>
      <c r="E339" s="9" t="s">
        <v>1489</v>
      </c>
      <c r="F339" s="11">
        <f ca="1">((NOW()-Table2[[#This Row],[DOB]])/365)</f>
        <v>48.963387742579904</v>
      </c>
      <c r="G339" s="9" t="s">
        <v>981</v>
      </c>
      <c r="H339" s="9" t="s">
        <v>151</v>
      </c>
      <c r="I339" s="9" t="s">
        <v>48</v>
      </c>
      <c r="J339" s="9" t="s">
        <v>30</v>
      </c>
      <c r="K339" s="9" t="s">
        <v>40</v>
      </c>
      <c r="L339" s="12">
        <v>14</v>
      </c>
      <c r="M339" s="9" t="s">
        <v>1490</v>
      </c>
      <c r="N339" s="10">
        <v>3207</v>
      </c>
      <c r="O339" s="9" t="s">
        <v>50</v>
      </c>
      <c r="P339" s="9" t="s">
        <v>34</v>
      </c>
      <c r="Q339" s="13">
        <v>8</v>
      </c>
      <c r="R339" s="4">
        <f t="shared" ca="1" si="7"/>
        <v>0.76</v>
      </c>
      <c r="S339" s="4">
        <f t="shared" ca="1" si="8"/>
        <v>0.76</v>
      </c>
      <c r="T339" s="4">
        <f t="shared" ca="1" si="11"/>
        <v>0.76</v>
      </c>
      <c r="U339" s="4">
        <f t="shared" ca="1" si="9"/>
        <v>0.76</v>
      </c>
      <c r="V339" s="5">
        <f>RANK(W339,W1:W1001,0)</f>
        <v>338</v>
      </c>
      <c r="W339" s="14">
        <v>0.99609375</v>
      </c>
      <c r="X339" s="7"/>
      <c r="Y339" s="7"/>
      <c r="Z339" s="7"/>
    </row>
    <row r="340" spans="1:26" ht="15.75" hidden="1" customHeight="1" x14ac:dyDescent="0.25">
      <c r="A340" s="8" t="s">
        <v>1491</v>
      </c>
      <c r="B340" s="9" t="s">
        <v>1492</v>
      </c>
      <c r="C340" s="9" t="s">
        <v>25</v>
      </c>
      <c r="D340" s="10">
        <v>18</v>
      </c>
      <c r="E340" s="9" t="s">
        <v>1493</v>
      </c>
      <c r="F340" s="9">
        <f ca="1">((NOW()-Table2[[#This Row],[DOB]])/365)</f>
        <v>68.574346646689492</v>
      </c>
      <c r="G340" s="10"/>
      <c r="H340" s="9" t="s">
        <v>28</v>
      </c>
      <c r="I340" s="9" t="s">
        <v>29</v>
      </c>
      <c r="J340" s="9" t="s">
        <v>30</v>
      </c>
      <c r="K340" s="9" t="s">
        <v>31</v>
      </c>
      <c r="L340" s="12">
        <v>18</v>
      </c>
      <c r="M340" s="9" t="s">
        <v>1494</v>
      </c>
      <c r="N340" s="10">
        <v>2640</v>
      </c>
      <c r="O340" s="9" t="s">
        <v>42</v>
      </c>
      <c r="P340" s="9" t="s">
        <v>34</v>
      </c>
      <c r="Q340" s="10">
        <v>4</v>
      </c>
      <c r="R340" s="5">
        <f t="shared" ca="1" si="7"/>
        <v>0.47</v>
      </c>
      <c r="S340" s="5">
        <f t="shared" ca="1" si="8"/>
        <v>0.58749999999999991</v>
      </c>
      <c r="T340" s="5">
        <f t="shared" ca="1" si="11"/>
        <v>0.58749999999999991</v>
      </c>
      <c r="U340" s="5">
        <f t="shared" ca="1" si="9"/>
        <v>0.4993749999999999</v>
      </c>
      <c r="V340" s="5">
        <f>RANK(W340,W1:W1001,0)</f>
        <v>338</v>
      </c>
      <c r="W340" s="16">
        <v>0.99609375</v>
      </c>
      <c r="X340" s="7"/>
      <c r="Y340" s="7"/>
      <c r="Z340" s="7"/>
    </row>
    <row r="341" spans="1:26" ht="15.75" customHeight="1" x14ac:dyDescent="0.25">
      <c r="A341" s="8" t="s">
        <v>1495</v>
      </c>
      <c r="B341" s="9" t="s">
        <v>1496</v>
      </c>
      <c r="C341" s="9" t="s">
        <v>45</v>
      </c>
      <c r="D341" s="10">
        <v>80</v>
      </c>
      <c r="E341" s="9" t="s">
        <v>1497</v>
      </c>
      <c r="F341" s="11">
        <f ca="1">((NOW()-Table2[[#This Row],[DOB]])/365)</f>
        <v>49.790785002853873</v>
      </c>
      <c r="G341" s="9" t="s">
        <v>420</v>
      </c>
      <c r="H341" s="9" t="s">
        <v>151</v>
      </c>
      <c r="I341" s="9" t="s">
        <v>66</v>
      </c>
      <c r="J341" s="9" t="s">
        <v>30</v>
      </c>
      <c r="K341" s="9" t="s">
        <v>31</v>
      </c>
      <c r="L341" s="12">
        <v>7</v>
      </c>
      <c r="M341" s="9" t="s">
        <v>1498</v>
      </c>
      <c r="N341" s="10">
        <v>3059</v>
      </c>
      <c r="O341" s="9" t="s">
        <v>50</v>
      </c>
      <c r="P341" s="9" t="s">
        <v>34</v>
      </c>
      <c r="Q341" s="13">
        <v>9</v>
      </c>
      <c r="R341" s="4">
        <f t="shared" ca="1" si="7"/>
        <v>0.74</v>
      </c>
      <c r="S341" s="4">
        <f t="shared" ca="1" si="8"/>
        <v>0.92500000000000004</v>
      </c>
      <c r="T341" s="4">
        <f t="shared" ca="1" si="11"/>
        <v>1.15625</v>
      </c>
      <c r="U341" s="4">
        <f t="shared" ca="1" si="9"/>
        <v>1.15625</v>
      </c>
      <c r="V341" s="5">
        <f>RANK(W341,W1:W1001,0)</f>
        <v>338</v>
      </c>
      <c r="W341" s="14">
        <v>0.99609375</v>
      </c>
      <c r="X341" s="7"/>
      <c r="Y341" s="7"/>
      <c r="Z341" s="7"/>
    </row>
    <row r="342" spans="1:26" ht="15.75" customHeight="1" x14ac:dyDescent="0.25">
      <c r="A342" s="8" t="s">
        <v>1499</v>
      </c>
      <c r="B342" s="9" t="s">
        <v>1500</v>
      </c>
      <c r="C342" s="9" t="s">
        <v>45</v>
      </c>
      <c r="D342" s="10">
        <v>93</v>
      </c>
      <c r="E342" s="9" t="s">
        <v>1501</v>
      </c>
      <c r="F342" s="11">
        <f ca="1">((NOW()-Table2[[#This Row],[DOB]])/365)</f>
        <v>55.259278153538808</v>
      </c>
      <c r="G342" s="9" t="s">
        <v>102</v>
      </c>
      <c r="H342" s="9" t="s">
        <v>109</v>
      </c>
      <c r="I342" s="9" t="s">
        <v>48</v>
      </c>
      <c r="J342" s="9" t="s">
        <v>30</v>
      </c>
      <c r="K342" s="9" t="s">
        <v>31</v>
      </c>
      <c r="L342" s="12">
        <v>17</v>
      </c>
      <c r="M342" s="9" t="s">
        <v>1502</v>
      </c>
      <c r="N342" s="10">
        <v>4560</v>
      </c>
      <c r="O342" s="9" t="s">
        <v>33</v>
      </c>
      <c r="P342" s="9" t="s">
        <v>34</v>
      </c>
      <c r="Q342" s="13">
        <v>3</v>
      </c>
      <c r="R342" s="4">
        <f t="shared" ca="1" si="7"/>
        <v>0.74</v>
      </c>
      <c r="S342" s="4">
        <f t="shared" ca="1" si="8"/>
        <v>0.92500000000000004</v>
      </c>
      <c r="T342" s="4">
        <f t="shared" ca="1" si="11"/>
        <v>1.15625</v>
      </c>
      <c r="U342" s="4">
        <f t="shared" ca="1" si="9"/>
        <v>1.15625</v>
      </c>
      <c r="V342" s="5">
        <f>RANK(W342,W1:W1001,0)</f>
        <v>341</v>
      </c>
      <c r="W342" s="14">
        <v>0.99</v>
      </c>
      <c r="X342" s="7"/>
      <c r="Y342" s="7"/>
      <c r="Z342" s="7"/>
    </row>
    <row r="343" spans="1:26" ht="15.75" customHeight="1" x14ac:dyDescent="0.25">
      <c r="A343" s="8" t="s">
        <v>1503</v>
      </c>
      <c r="B343" s="9" t="s">
        <v>1504</v>
      </c>
      <c r="C343" s="9" t="s">
        <v>45</v>
      </c>
      <c r="D343" s="10">
        <v>38</v>
      </c>
      <c r="E343" s="9" t="s">
        <v>1505</v>
      </c>
      <c r="F343" s="11">
        <f ca="1">((NOW()-Table2[[#This Row],[DOB]])/365)</f>
        <v>56.086675413812777</v>
      </c>
      <c r="G343" s="9" t="s">
        <v>591</v>
      </c>
      <c r="H343" s="9" t="s">
        <v>88</v>
      </c>
      <c r="I343" s="9" t="s">
        <v>29</v>
      </c>
      <c r="J343" s="9" t="s">
        <v>30</v>
      </c>
      <c r="K343" s="9" t="s">
        <v>31</v>
      </c>
      <c r="L343" s="12">
        <v>11</v>
      </c>
      <c r="M343" s="9" t="s">
        <v>1506</v>
      </c>
      <c r="N343" s="10">
        <v>3163</v>
      </c>
      <c r="O343" s="9" t="s">
        <v>50</v>
      </c>
      <c r="P343" s="9" t="s">
        <v>34</v>
      </c>
      <c r="Q343" s="13">
        <v>10</v>
      </c>
      <c r="R343" s="4">
        <f t="shared" ca="1" si="7"/>
        <v>0.76</v>
      </c>
      <c r="S343" s="4">
        <f t="shared" ca="1" si="8"/>
        <v>0.95</v>
      </c>
      <c r="T343" s="4">
        <f t="shared" ca="1" si="11"/>
        <v>1.1875</v>
      </c>
      <c r="U343" s="4">
        <f t="shared" ca="1" si="9"/>
        <v>1.0093749999999999</v>
      </c>
      <c r="V343" s="5">
        <f>RANK(W343,W1:W1001,0)</f>
        <v>341</v>
      </c>
      <c r="W343" s="14">
        <v>0.99</v>
      </c>
      <c r="X343" s="7"/>
      <c r="Y343" s="7"/>
      <c r="Z343" s="7"/>
    </row>
    <row r="344" spans="1:26" ht="15.75" customHeight="1" x14ac:dyDescent="0.25">
      <c r="A344" s="8" t="s">
        <v>966</v>
      </c>
      <c r="B344" s="9" t="s">
        <v>1507</v>
      </c>
      <c r="C344" s="9" t="s">
        <v>25</v>
      </c>
      <c r="D344" s="10">
        <v>84</v>
      </c>
      <c r="E344" s="9" t="s">
        <v>1508</v>
      </c>
      <c r="F344" s="11">
        <f ca="1">((NOW()-Table2[[#This Row],[DOB]])/365)</f>
        <v>73.138730208333328</v>
      </c>
      <c r="G344" s="9" t="s">
        <v>1509</v>
      </c>
      <c r="H344" s="9" t="s">
        <v>88</v>
      </c>
      <c r="I344" s="9" t="s">
        <v>48</v>
      </c>
      <c r="J344" s="9" t="s">
        <v>30</v>
      </c>
      <c r="K344" s="9" t="s">
        <v>40</v>
      </c>
      <c r="L344" s="12">
        <v>10</v>
      </c>
      <c r="M344" s="9" t="s">
        <v>1510</v>
      </c>
      <c r="N344" s="10">
        <v>4078</v>
      </c>
      <c r="O344" s="9" t="s">
        <v>33</v>
      </c>
      <c r="P344" s="9" t="s">
        <v>34</v>
      </c>
      <c r="Q344" s="13">
        <v>6</v>
      </c>
      <c r="R344" s="4">
        <f t="shared" ca="1" si="7"/>
        <v>1.01</v>
      </c>
      <c r="S344" s="4">
        <f t="shared" ca="1" si="8"/>
        <v>1.01</v>
      </c>
      <c r="T344" s="4">
        <f t="shared" ca="1" si="11"/>
        <v>1.2625</v>
      </c>
      <c r="U344" s="4">
        <f t="shared" ca="1" si="9"/>
        <v>1.2625</v>
      </c>
      <c r="V344" s="5">
        <f>RANK(W344,W1:W1001,0)</f>
        <v>341</v>
      </c>
      <c r="W344" s="14">
        <v>0.99</v>
      </c>
      <c r="X344" s="7"/>
      <c r="Y344" s="7"/>
      <c r="Z344" s="7"/>
    </row>
    <row r="345" spans="1:26" ht="15.75" customHeight="1" x14ac:dyDescent="0.25">
      <c r="A345" s="8" t="s">
        <v>1511</v>
      </c>
      <c r="B345" s="9" t="s">
        <v>1512</v>
      </c>
      <c r="C345" s="9" t="s">
        <v>45</v>
      </c>
      <c r="D345" s="10">
        <v>22</v>
      </c>
      <c r="E345" s="9" t="s">
        <v>1513</v>
      </c>
      <c r="F345" s="11">
        <f ca="1">((NOW()-Table2[[#This Row],[DOB]])/365)</f>
        <v>85.078456235730584</v>
      </c>
      <c r="G345" s="9" t="s">
        <v>108</v>
      </c>
      <c r="H345" s="9" t="s">
        <v>28</v>
      </c>
      <c r="I345" s="9" t="s">
        <v>29</v>
      </c>
      <c r="J345" s="9" t="s">
        <v>30</v>
      </c>
      <c r="K345" s="9" t="s">
        <v>31</v>
      </c>
      <c r="L345" s="12">
        <v>16</v>
      </c>
      <c r="M345" s="9" t="s">
        <v>1514</v>
      </c>
      <c r="N345" s="10">
        <v>4075</v>
      </c>
      <c r="O345" s="9" t="s">
        <v>33</v>
      </c>
      <c r="P345" s="9" t="s">
        <v>34</v>
      </c>
      <c r="Q345" s="13">
        <v>10</v>
      </c>
      <c r="R345" s="4">
        <f t="shared" ca="1" si="7"/>
        <v>0.97</v>
      </c>
      <c r="S345" s="4">
        <f t="shared" ca="1" si="8"/>
        <v>1.2124999999999999</v>
      </c>
      <c r="T345" s="4">
        <f t="shared" ca="1" si="11"/>
        <v>1.515625</v>
      </c>
      <c r="U345" s="4">
        <f t="shared" ca="1" si="9"/>
        <v>1.28828125</v>
      </c>
      <c r="V345" s="5">
        <f>RANK(W345,W1:W1001,0)</f>
        <v>341</v>
      </c>
      <c r="W345" s="14">
        <v>0.99</v>
      </c>
      <c r="X345" s="7"/>
      <c r="Y345" s="7"/>
      <c r="Z345" s="7"/>
    </row>
    <row r="346" spans="1:26" ht="15.75" customHeight="1" x14ac:dyDescent="0.25">
      <c r="A346" s="8" t="s">
        <v>1515</v>
      </c>
      <c r="B346" s="9" t="s">
        <v>1516</v>
      </c>
      <c r="C346" s="9" t="s">
        <v>25</v>
      </c>
      <c r="D346" s="10">
        <v>17</v>
      </c>
      <c r="E346" s="9" t="s">
        <v>1517</v>
      </c>
      <c r="F346" s="11">
        <f ca="1">((NOW()-Table2[[#This Row],[DOB]])/365)</f>
        <v>60.292154865867573</v>
      </c>
      <c r="G346" s="9" t="s">
        <v>252</v>
      </c>
      <c r="H346" s="9" t="s">
        <v>28</v>
      </c>
      <c r="I346" s="9" t="s">
        <v>48</v>
      </c>
      <c r="J346" s="9" t="s">
        <v>30</v>
      </c>
      <c r="K346" s="9" t="s">
        <v>31</v>
      </c>
      <c r="L346" s="12">
        <v>13</v>
      </c>
      <c r="M346" s="9" t="s">
        <v>1518</v>
      </c>
      <c r="N346" s="10">
        <v>4055</v>
      </c>
      <c r="O346" s="9" t="s">
        <v>33</v>
      </c>
      <c r="P346" s="9" t="s">
        <v>34</v>
      </c>
      <c r="Q346" s="13">
        <v>7</v>
      </c>
      <c r="R346" s="4">
        <f t="shared" ca="1" si="7"/>
        <v>0.55000000000000004</v>
      </c>
      <c r="S346" s="4">
        <f t="shared" ca="1" si="8"/>
        <v>0.6875</v>
      </c>
      <c r="T346" s="4">
        <f t="shared" ca="1" si="11"/>
        <v>0.6875</v>
      </c>
      <c r="U346" s="4">
        <f t="shared" ca="1" si="9"/>
        <v>0.6875</v>
      </c>
      <c r="V346" s="5">
        <f>RANK(W346,W1:W1001,0)</f>
        <v>345</v>
      </c>
      <c r="W346" s="14">
        <v>0.98812500000000003</v>
      </c>
      <c r="X346" s="7"/>
      <c r="Y346" s="7"/>
      <c r="Z346" s="7"/>
    </row>
    <row r="347" spans="1:26" ht="15.75" hidden="1" customHeight="1" x14ac:dyDescent="0.25">
      <c r="A347" s="8" t="s">
        <v>1519</v>
      </c>
      <c r="B347" s="9" t="s">
        <v>725</v>
      </c>
      <c r="C347" s="9" t="s">
        <v>45</v>
      </c>
      <c r="D347" s="10">
        <v>71</v>
      </c>
      <c r="E347" s="9" t="s">
        <v>1520</v>
      </c>
      <c r="F347" s="9">
        <f ca="1">((NOW()-Table2[[#This Row],[DOB]])/365)</f>
        <v>72.755168564497708</v>
      </c>
      <c r="G347" s="10"/>
      <c r="H347" s="9" t="s">
        <v>88</v>
      </c>
      <c r="I347" s="9" t="s">
        <v>29</v>
      </c>
      <c r="J347" s="9" t="s">
        <v>30</v>
      </c>
      <c r="K347" s="9" t="s">
        <v>31</v>
      </c>
      <c r="L347" s="12">
        <v>7</v>
      </c>
      <c r="M347" s="9" t="s">
        <v>1521</v>
      </c>
      <c r="N347" s="10">
        <v>2750</v>
      </c>
      <c r="O347" s="9" t="s">
        <v>42</v>
      </c>
      <c r="P347" s="9" t="s">
        <v>34</v>
      </c>
      <c r="Q347" s="10">
        <v>8</v>
      </c>
      <c r="R347" s="5">
        <f t="shared" ca="1" si="7"/>
        <v>0.49</v>
      </c>
      <c r="S347" s="5">
        <f t="shared" ca="1" si="8"/>
        <v>0.61250000000000004</v>
      </c>
      <c r="T347" s="5">
        <f t="shared" ca="1" si="11"/>
        <v>0.61250000000000004</v>
      </c>
      <c r="U347" s="5">
        <f t="shared" ca="1" si="9"/>
        <v>0.520625</v>
      </c>
      <c r="V347" s="5">
        <f>RANK(W347,W1:W1001,0)</f>
        <v>345</v>
      </c>
      <c r="W347" s="16">
        <v>0.98812500000000003</v>
      </c>
      <c r="X347" s="7"/>
      <c r="Y347" s="7"/>
      <c r="Z347" s="7"/>
    </row>
    <row r="348" spans="1:26" ht="15.75" customHeight="1" x14ac:dyDescent="0.25">
      <c r="A348" s="8" t="s">
        <v>1522</v>
      </c>
      <c r="B348" s="9" t="s">
        <v>1523</v>
      </c>
      <c r="C348" s="9" t="s">
        <v>45</v>
      </c>
      <c r="D348" s="10">
        <v>43</v>
      </c>
      <c r="E348" s="9" t="s">
        <v>1524</v>
      </c>
      <c r="F348" s="11">
        <f ca="1">((NOW()-Table2[[#This Row],[DOB]])/365)</f>
        <v>83.497634317922362</v>
      </c>
      <c r="G348" s="9" t="s">
        <v>123</v>
      </c>
      <c r="H348" s="9" t="s">
        <v>39</v>
      </c>
      <c r="I348" s="9" t="s">
        <v>29</v>
      </c>
      <c r="J348" s="9" t="s">
        <v>30</v>
      </c>
      <c r="K348" s="9" t="s">
        <v>31</v>
      </c>
      <c r="L348" s="12">
        <v>7</v>
      </c>
      <c r="M348" s="9" t="s">
        <v>1525</v>
      </c>
      <c r="N348" s="10">
        <v>2256</v>
      </c>
      <c r="O348" s="9" t="s">
        <v>42</v>
      </c>
      <c r="P348" s="9" t="s">
        <v>34</v>
      </c>
      <c r="Q348" s="13">
        <v>9</v>
      </c>
      <c r="R348" s="4">
        <f t="shared" ca="1" si="7"/>
        <v>0.95</v>
      </c>
      <c r="S348" s="4">
        <f t="shared" ca="1" si="8"/>
        <v>1.1875</v>
      </c>
      <c r="T348" s="4">
        <f t="shared" ca="1" si="11"/>
        <v>1.484375</v>
      </c>
      <c r="U348" s="4">
        <f t="shared" ca="1" si="9"/>
        <v>1.26171875</v>
      </c>
      <c r="V348" s="5">
        <f>RANK(W348,W1:W1001,0)</f>
        <v>345</v>
      </c>
      <c r="W348" s="14">
        <v>0.98812500000000003</v>
      </c>
      <c r="X348" s="7"/>
      <c r="Y348" s="7"/>
      <c r="Z348" s="7"/>
    </row>
    <row r="349" spans="1:26" ht="15.75" customHeight="1" x14ac:dyDescent="0.25">
      <c r="A349" s="8" t="s">
        <v>1526</v>
      </c>
      <c r="B349" s="9" t="s">
        <v>1527</v>
      </c>
      <c r="C349" s="9" t="s">
        <v>25</v>
      </c>
      <c r="D349" s="10">
        <v>22</v>
      </c>
      <c r="E349" s="9" t="s">
        <v>1528</v>
      </c>
      <c r="F349" s="11">
        <f ca="1">((NOW()-Table2[[#This Row],[DOB]])/365)</f>
        <v>63.922291852168946</v>
      </c>
      <c r="G349" s="9" t="s">
        <v>591</v>
      </c>
      <c r="H349" s="9" t="s">
        <v>47</v>
      </c>
      <c r="I349" s="9" t="s">
        <v>66</v>
      </c>
      <c r="J349" s="9" t="s">
        <v>30</v>
      </c>
      <c r="K349" s="9" t="s">
        <v>31</v>
      </c>
      <c r="L349" s="12">
        <v>17</v>
      </c>
      <c r="M349" s="9" t="s">
        <v>1529</v>
      </c>
      <c r="N349" s="10">
        <v>4158</v>
      </c>
      <c r="O349" s="9" t="s">
        <v>33</v>
      </c>
      <c r="P349" s="9" t="s">
        <v>34</v>
      </c>
      <c r="Q349" s="13">
        <v>6</v>
      </c>
      <c r="R349" s="4">
        <f t="shared" ca="1" si="7"/>
        <v>0.56999999999999995</v>
      </c>
      <c r="S349" s="4">
        <f t="shared" ca="1" si="8"/>
        <v>0.71249999999999991</v>
      </c>
      <c r="T349" s="4">
        <f t="shared" ca="1" si="11"/>
        <v>0.71249999999999991</v>
      </c>
      <c r="U349" s="4">
        <f t="shared" ca="1" si="9"/>
        <v>0.71249999999999991</v>
      </c>
      <c r="V349" s="5">
        <f>RANK(W349,W1:W1001,0)</f>
        <v>345</v>
      </c>
      <c r="W349" s="14">
        <v>0.98812500000000003</v>
      </c>
      <c r="X349" s="7"/>
      <c r="Y349" s="7"/>
      <c r="Z349" s="7"/>
    </row>
    <row r="350" spans="1:26" ht="15.75" customHeight="1" x14ac:dyDescent="0.25">
      <c r="A350" s="8" t="s">
        <v>1530</v>
      </c>
      <c r="B350" s="9" t="s">
        <v>1531</v>
      </c>
      <c r="C350" s="9" t="s">
        <v>45</v>
      </c>
      <c r="D350" s="10">
        <v>11</v>
      </c>
      <c r="E350" s="9" t="s">
        <v>1532</v>
      </c>
      <c r="F350" s="11">
        <f ca="1">((NOW()-Table2[[#This Row],[DOB]])/365)</f>
        <v>71.440100071347018</v>
      </c>
      <c r="G350" s="9" t="s">
        <v>284</v>
      </c>
      <c r="H350" s="9" t="s">
        <v>109</v>
      </c>
      <c r="I350" s="9" t="s">
        <v>29</v>
      </c>
      <c r="J350" s="9" t="s">
        <v>30</v>
      </c>
      <c r="K350" s="9" t="s">
        <v>40</v>
      </c>
      <c r="L350" s="12">
        <v>5</v>
      </c>
      <c r="M350" s="9" t="s">
        <v>1533</v>
      </c>
      <c r="N350" s="10">
        <v>2835</v>
      </c>
      <c r="O350" s="9" t="s">
        <v>42</v>
      </c>
      <c r="P350" s="9" t="s">
        <v>34</v>
      </c>
      <c r="Q350" s="13">
        <v>1</v>
      </c>
      <c r="R350" s="4">
        <f t="shared" ca="1" si="7"/>
        <v>0.8</v>
      </c>
      <c r="S350" s="4">
        <f t="shared" ca="1" si="8"/>
        <v>0.8</v>
      </c>
      <c r="T350" s="4">
        <f t="shared" ca="1" si="11"/>
        <v>0.8</v>
      </c>
      <c r="U350" s="4">
        <f t="shared" ca="1" si="9"/>
        <v>0.68</v>
      </c>
      <c r="V350" s="5">
        <f>RANK(W350,W1:W1001,0)</f>
        <v>349</v>
      </c>
      <c r="W350" s="14">
        <v>0.98750000000000004</v>
      </c>
      <c r="X350" s="7"/>
      <c r="Y350" s="7"/>
      <c r="Z350" s="7"/>
    </row>
    <row r="351" spans="1:26" ht="15.75" customHeight="1" x14ac:dyDescent="0.25">
      <c r="A351" s="8" t="s">
        <v>1534</v>
      </c>
      <c r="B351" s="9" t="s">
        <v>1535</v>
      </c>
      <c r="C351" s="9" t="s">
        <v>25</v>
      </c>
      <c r="D351" s="10">
        <v>67</v>
      </c>
      <c r="E351" s="9" t="s">
        <v>1536</v>
      </c>
      <c r="F351" s="11">
        <f ca="1">((NOW()-Table2[[#This Row],[DOB]])/365)</f>
        <v>43.623661715182642</v>
      </c>
      <c r="G351" s="9" t="s">
        <v>1537</v>
      </c>
      <c r="H351" s="9" t="s">
        <v>28</v>
      </c>
      <c r="I351" s="9" t="s">
        <v>66</v>
      </c>
      <c r="J351" s="9" t="s">
        <v>30</v>
      </c>
      <c r="K351" s="9" t="s">
        <v>40</v>
      </c>
      <c r="L351" s="12">
        <v>12</v>
      </c>
      <c r="M351" s="9" t="s">
        <v>1538</v>
      </c>
      <c r="N351" s="10">
        <v>3235</v>
      </c>
      <c r="O351" s="9" t="s">
        <v>50</v>
      </c>
      <c r="P351" s="9" t="s">
        <v>34</v>
      </c>
      <c r="Q351" s="13">
        <v>10</v>
      </c>
      <c r="R351" s="4">
        <f t="shared" ca="1" si="7"/>
        <v>0.63</v>
      </c>
      <c r="S351" s="4">
        <f t="shared" ca="1" si="8"/>
        <v>0.63</v>
      </c>
      <c r="T351" s="4">
        <f t="shared" ca="1" si="11"/>
        <v>0.78749999999999998</v>
      </c>
      <c r="U351" s="4">
        <f t="shared" ca="1" si="9"/>
        <v>0.78749999999999998</v>
      </c>
      <c r="V351" s="5">
        <f>RANK(W351,W1:W1001,0)</f>
        <v>349</v>
      </c>
      <c r="W351" s="14">
        <v>0.98750000000000004</v>
      </c>
      <c r="X351" s="7"/>
      <c r="Y351" s="7"/>
      <c r="Z351" s="7"/>
    </row>
    <row r="352" spans="1:26" ht="15.75" customHeight="1" x14ac:dyDescent="0.25">
      <c r="A352" s="8" t="s">
        <v>1539</v>
      </c>
      <c r="B352" s="9" t="s">
        <v>1540</v>
      </c>
      <c r="C352" s="9" t="s">
        <v>25</v>
      </c>
      <c r="D352" s="10">
        <v>18</v>
      </c>
      <c r="E352" s="9" t="s">
        <v>1541</v>
      </c>
      <c r="F352" s="11">
        <f ca="1">((NOW()-Table2[[#This Row],[DOB]])/365)</f>
        <v>68.119552126141542</v>
      </c>
      <c r="G352" s="9" t="s">
        <v>204</v>
      </c>
      <c r="H352" s="9" t="s">
        <v>151</v>
      </c>
      <c r="I352" s="9" t="s">
        <v>29</v>
      </c>
      <c r="J352" s="9" t="s">
        <v>30</v>
      </c>
      <c r="K352" s="9" t="s">
        <v>40</v>
      </c>
      <c r="L352" s="12">
        <v>17</v>
      </c>
      <c r="M352" s="9" t="s">
        <v>1542</v>
      </c>
      <c r="N352" s="10">
        <v>4556</v>
      </c>
      <c r="O352" s="9" t="s">
        <v>33</v>
      </c>
      <c r="P352" s="9" t="s">
        <v>34</v>
      </c>
      <c r="Q352" s="13">
        <v>8</v>
      </c>
      <c r="R352" s="4">
        <f t="shared" ca="1" si="7"/>
        <v>0.9</v>
      </c>
      <c r="S352" s="4">
        <f t="shared" ca="1" si="8"/>
        <v>0.9</v>
      </c>
      <c r="T352" s="4">
        <f t="shared" ca="1" si="11"/>
        <v>0.9</v>
      </c>
      <c r="U352" s="4">
        <f t="shared" ca="1" si="9"/>
        <v>0.76500000000000001</v>
      </c>
      <c r="V352" s="5">
        <f>RANK(W352,W1:W1001,0)</f>
        <v>349</v>
      </c>
      <c r="W352" s="14">
        <v>0.98750000000000004</v>
      </c>
      <c r="X352" s="7"/>
      <c r="Y352" s="7"/>
      <c r="Z352" s="7"/>
    </row>
    <row r="353" spans="1:26" ht="15.75" hidden="1" customHeight="1" x14ac:dyDescent="0.25">
      <c r="A353" s="8" t="s">
        <v>1543</v>
      </c>
      <c r="B353" s="9" t="s">
        <v>1544</v>
      </c>
      <c r="C353" s="9" t="s">
        <v>45</v>
      </c>
      <c r="D353" s="10">
        <v>59</v>
      </c>
      <c r="E353" s="9" t="s">
        <v>1545</v>
      </c>
      <c r="F353" s="9">
        <f ca="1">((NOW()-Table2[[#This Row],[DOB]])/365)</f>
        <v>60.28393568778538</v>
      </c>
      <c r="G353" s="10"/>
      <c r="H353" s="9" t="s">
        <v>47</v>
      </c>
      <c r="I353" s="9" t="s">
        <v>29</v>
      </c>
      <c r="J353" s="9" t="s">
        <v>30</v>
      </c>
      <c r="K353" s="9" t="s">
        <v>40</v>
      </c>
      <c r="L353" s="12">
        <v>13</v>
      </c>
      <c r="M353" s="9" t="s">
        <v>1546</v>
      </c>
      <c r="N353" s="10">
        <v>2011</v>
      </c>
      <c r="O353" s="9" t="s">
        <v>42</v>
      </c>
      <c r="P353" s="9" t="s">
        <v>34</v>
      </c>
      <c r="Q353" s="10">
        <v>6</v>
      </c>
      <c r="R353" s="5">
        <f t="shared" ca="1" si="7"/>
        <v>1.02</v>
      </c>
      <c r="S353" s="5">
        <f t="shared" ca="1" si="8"/>
        <v>1.02</v>
      </c>
      <c r="T353" s="5">
        <f t="shared" ca="1" si="11"/>
        <v>1.02</v>
      </c>
      <c r="U353" s="5">
        <f t="shared" ca="1" si="9"/>
        <v>0.86699999999999999</v>
      </c>
      <c r="V353" s="5">
        <f>RANK(W353,W1:W1001,0)</f>
        <v>349</v>
      </c>
      <c r="W353" s="16">
        <v>0.98750000000000004</v>
      </c>
      <c r="X353" s="7"/>
      <c r="Y353" s="7"/>
      <c r="Z353" s="7"/>
    </row>
    <row r="354" spans="1:26" ht="15.75" customHeight="1" x14ac:dyDescent="0.25">
      <c r="A354" s="8" t="s">
        <v>1547</v>
      </c>
      <c r="B354" s="9" t="s">
        <v>1548</v>
      </c>
      <c r="C354" s="9" t="s">
        <v>45</v>
      </c>
      <c r="D354" s="10">
        <v>74</v>
      </c>
      <c r="E354" s="9" t="s">
        <v>1549</v>
      </c>
      <c r="F354" s="11">
        <f ca="1">((NOW()-Table2[[#This Row],[DOB]])/365)</f>
        <v>80.242839797374415</v>
      </c>
      <c r="G354" s="9" t="s">
        <v>98</v>
      </c>
      <c r="H354" s="9" t="s">
        <v>272</v>
      </c>
      <c r="I354" s="9" t="s">
        <v>29</v>
      </c>
      <c r="J354" s="9" t="s">
        <v>30</v>
      </c>
      <c r="K354" s="9" t="s">
        <v>31</v>
      </c>
      <c r="L354" s="12">
        <v>17</v>
      </c>
      <c r="M354" s="9" t="s">
        <v>1550</v>
      </c>
      <c r="N354" s="10">
        <v>3101</v>
      </c>
      <c r="O354" s="9" t="s">
        <v>50</v>
      </c>
      <c r="P354" s="9" t="s">
        <v>34</v>
      </c>
      <c r="Q354" s="13">
        <v>10</v>
      </c>
      <c r="R354" s="4">
        <f t="shared" ca="1" si="7"/>
        <v>0.73</v>
      </c>
      <c r="S354" s="4">
        <f t="shared" ca="1" si="8"/>
        <v>0.91249999999999998</v>
      </c>
      <c r="T354" s="4">
        <f t="shared" ca="1" si="11"/>
        <v>1.140625</v>
      </c>
      <c r="U354" s="4">
        <f t="shared" ca="1" si="9"/>
        <v>0.96953124999999996</v>
      </c>
      <c r="V354" s="5">
        <f>RANK(W354,W1:W1001,0)</f>
        <v>349</v>
      </c>
      <c r="W354" s="14">
        <v>0.98750000000000004</v>
      </c>
      <c r="X354" s="7"/>
      <c r="Y354" s="7"/>
      <c r="Z354" s="7"/>
    </row>
    <row r="355" spans="1:26" ht="15.75" customHeight="1" x14ac:dyDescent="0.25">
      <c r="A355" s="8" t="s">
        <v>1551</v>
      </c>
      <c r="B355" s="9" t="s">
        <v>1552</v>
      </c>
      <c r="C355" s="9" t="s">
        <v>25</v>
      </c>
      <c r="D355" s="10">
        <v>19</v>
      </c>
      <c r="E355" s="9" t="s">
        <v>1553</v>
      </c>
      <c r="F355" s="11">
        <f ca="1">((NOW()-Table2[[#This Row],[DOB]])/365)</f>
        <v>71.242839797374415</v>
      </c>
      <c r="G355" s="9" t="s">
        <v>682</v>
      </c>
      <c r="H355" s="9" t="s">
        <v>109</v>
      </c>
      <c r="I355" s="9" t="s">
        <v>48</v>
      </c>
      <c r="J355" s="9" t="s">
        <v>30</v>
      </c>
      <c r="K355" s="9" t="s">
        <v>31</v>
      </c>
      <c r="L355" s="12">
        <v>12</v>
      </c>
      <c r="M355" s="9" t="s">
        <v>1554</v>
      </c>
      <c r="N355" s="10">
        <v>2747</v>
      </c>
      <c r="O355" s="9" t="s">
        <v>42</v>
      </c>
      <c r="P355" s="9" t="s">
        <v>34</v>
      </c>
      <c r="Q355" s="13">
        <v>8</v>
      </c>
      <c r="R355" s="4">
        <f t="shared" ca="1" si="7"/>
        <v>1.03</v>
      </c>
      <c r="S355" s="4">
        <f t="shared" ca="1" si="8"/>
        <v>1.2875000000000001</v>
      </c>
      <c r="T355" s="4">
        <f t="shared" ca="1" si="11"/>
        <v>1.2875000000000001</v>
      </c>
      <c r="U355" s="4">
        <f t="shared" ca="1" si="9"/>
        <v>1.2875000000000001</v>
      </c>
      <c r="V355" s="5">
        <f>RANK(W355,W1:W1001,0)</f>
        <v>349</v>
      </c>
      <c r="W355" s="14">
        <v>0.98750000000000004</v>
      </c>
      <c r="X355" s="7"/>
      <c r="Y355" s="7"/>
      <c r="Z355" s="7"/>
    </row>
    <row r="356" spans="1:26" ht="15.75" customHeight="1" x14ac:dyDescent="0.25">
      <c r="A356" s="8" t="s">
        <v>1555</v>
      </c>
      <c r="B356" s="9" t="s">
        <v>1556</v>
      </c>
      <c r="C356" s="9" t="s">
        <v>45</v>
      </c>
      <c r="D356" s="10">
        <v>59</v>
      </c>
      <c r="E356" s="9" t="s">
        <v>1557</v>
      </c>
      <c r="F356" s="11">
        <f ca="1">((NOW()-Table2[[#This Row],[DOB]])/365)</f>
        <v>22.851058975456613</v>
      </c>
      <c r="G356" s="9" t="s">
        <v>1019</v>
      </c>
      <c r="H356" s="9" t="s">
        <v>151</v>
      </c>
      <c r="I356" s="9" t="s">
        <v>48</v>
      </c>
      <c r="J356" s="9" t="s">
        <v>30</v>
      </c>
      <c r="K356" s="9" t="s">
        <v>31</v>
      </c>
      <c r="L356" s="12">
        <v>14</v>
      </c>
      <c r="M356" s="9" t="s">
        <v>1558</v>
      </c>
      <c r="N356" s="10">
        <v>3810</v>
      </c>
      <c r="O356" s="9" t="s">
        <v>50</v>
      </c>
      <c r="P356" s="9" t="s">
        <v>34</v>
      </c>
      <c r="Q356" s="13">
        <v>5</v>
      </c>
      <c r="R356" s="4">
        <f t="shared" ca="1" si="7"/>
        <v>0.79</v>
      </c>
      <c r="S356" s="4">
        <f t="shared" ca="1" si="8"/>
        <v>0.98750000000000004</v>
      </c>
      <c r="T356" s="4">
        <f t="shared" ca="1" si="11"/>
        <v>0.98750000000000004</v>
      </c>
      <c r="U356" s="4">
        <f t="shared" ca="1" si="9"/>
        <v>0.98750000000000004</v>
      </c>
      <c r="V356" s="5">
        <f>RANK(W356,W1:W1001,0)</f>
        <v>355</v>
      </c>
      <c r="W356" s="14">
        <v>0.984375</v>
      </c>
      <c r="X356" s="7"/>
      <c r="Y356" s="7"/>
      <c r="Z356" s="7"/>
    </row>
    <row r="357" spans="1:26" ht="15.75" customHeight="1" x14ac:dyDescent="0.25">
      <c r="A357" s="8" t="s">
        <v>1559</v>
      </c>
      <c r="B357" s="9" t="s">
        <v>1560</v>
      </c>
      <c r="C357" s="9" t="s">
        <v>45</v>
      </c>
      <c r="D357" s="10">
        <v>45</v>
      </c>
      <c r="E357" s="9" t="s">
        <v>1561</v>
      </c>
      <c r="F357" s="11">
        <f ca="1">((NOW()-Table2[[#This Row],[DOB]])/365)</f>
        <v>44.445579523401818</v>
      </c>
      <c r="G357" s="9" t="s">
        <v>1562</v>
      </c>
      <c r="H357" s="9" t="s">
        <v>109</v>
      </c>
      <c r="I357" s="9" t="s">
        <v>48</v>
      </c>
      <c r="J357" s="9" t="s">
        <v>30</v>
      </c>
      <c r="K357" s="9" t="s">
        <v>40</v>
      </c>
      <c r="L357" s="12">
        <v>10</v>
      </c>
      <c r="M357" s="9" t="s">
        <v>1563</v>
      </c>
      <c r="N357" s="10">
        <v>2290</v>
      </c>
      <c r="O357" s="9" t="s">
        <v>42</v>
      </c>
      <c r="P357" s="9" t="s">
        <v>34</v>
      </c>
      <c r="Q357" s="13">
        <v>8</v>
      </c>
      <c r="R357" s="4">
        <f t="shared" ca="1" si="7"/>
        <v>0.98</v>
      </c>
      <c r="S357" s="4">
        <f t="shared" ca="1" si="8"/>
        <v>0.98</v>
      </c>
      <c r="T357" s="4">
        <f t="shared" ca="1" si="11"/>
        <v>0.98</v>
      </c>
      <c r="U357" s="4">
        <f t="shared" ca="1" si="9"/>
        <v>0.98</v>
      </c>
      <c r="V357" s="5">
        <f>RANK(W357,W1:W1001,0)</f>
        <v>356</v>
      </c>
      <c r="W357" s="14">
        <v>0.98281249999999998</v>
      </c>
      <c r="X357" s="7"/>
      <c r="Y357" s="7"/>
      <c r="Z357" s="7"/>
    </row>
    <row r="358" spans="1:26" ht="15.75" customHeight="1" x14ac:dyDescent="0.25">
      <c r="A358" s="8" t="s">
        <v>1564</v>
      </c>
      <c r="B358" s="9" t="s">
        <v>1565</v>
      </c>
      <c r="C358" s="9" t="s">
        <v>45</v>
      </c>
      <c r="D358" s="10">
        <v>30</v>
      </c>
      <c r="E358" s="9" t="s">
        <v>1566</v>
      </c>
      <c r="F358" s="11">
        <f ca="1">((NOW()-Table2[[#This Row],[DOB]])/365)</f>
        <v>80.188045276826472</v>
      </c>
      <c r="G358" s="9" t="s">
        <v>102</v>
      </c>
      <c r="H358" s="9" t="s">
        <v>109</v>
      </c>
      <c r="I358" s="9" t="s">
        <v>29</v>
      </c>
      <c r="J358" s="9" t="s">
        <v>30</v>
      </c>
      <c r="K358" s="9" t="s">
        <v>31</v>
      </c>
      <c r="L358" s="12">
        <v>11</v>
      </c>
      <c r="M358" s="9" t="s">
        <v>1567</v>
      </c>
      <c r="N358" s="10">
        <v>3075</v>
      </c>
      <c r="O358" s="9" t="s">
        <v>50</v>
      </c>
      <c r="P358" s="9" t="s">
        <v>34</v>
      </c>
      <c r="Q358" s="13">
        <v>7</v>
      </c>
      <c r="R358" s="4">
        <f t="shared" ca="1" si="7"/>
        <v>0.96</v>
      </c>
      <c r="S358" s="4">
        <f t="shared" ca="1" si="8"/>
        <v>1.2</v>
      </c>
      <c r="T358" s="4">
        <f t="shared" ca="1" si="11"/>
        <v>1.2</v>
      </c>
      <c r="U358" s="4">
        <f t="shared" ca="1" si="9"/>
        <v>1.02</v>
      </c>
      <c r="V358" s="5">
        <f>RANK(W358,W1:W1001,0)</f>
        <v>356</v>
      </c>
      <c r="W358" s="14">
        <v>0.98281249999999998</v>
      </c>
      <c r="X358" s="7"/>
      <c r="Y358" s="7"/>
      <c r="Z358" s="7"/>
    </row>
    <row r="359" spans="1:26" ht="15.75" customHeight="1" x14ac:dyDescent="0.25">
      <c r="A359" s="8" t="s">
        <v>147</v>
      </c>
      <c r="B359" s="10"/>
      <c r="C359" s="9" t="s">
        <v>25</v>
      </c>
      <c r="D359" s="10">
        <v>59</v>
      </c>
      <c r="E359" s="9" t="s">
        <v>1568</v>
      </c>
      <c r="F359" s="11">
        <f ca="1">((NOW()-Table2[[#This Row],[DOB]])/365)</f>
        <v>54.001743906963462</v>
      </c>
      <c r="G359" s="9" t="s">
        <v>335</v>
      </c>
      <c r="H359" s="9" t="s">
        <v>28</v>
      </c>
      <c r="I359" s="9" t="s">
        <v>48</v>
      </c>
      <c r="J359" s="9" t="s">
        <v>30</v>
      </c>
      <c r="K359" s="9" t="s">
        <v>40</v>
      </c>
      <c r="L359" s="12">
        <v>12</v>
      </c>
      <c r="M359" s="9" t="s">
        <v>1569</v>
      </c>
      <c r="N359" s="10">
        <v>2075</v>
      </c>
      <c r="O359" s="9" t="s">
        <v>42</v>
      </c>
      <c r="P359" s="9" t="s">
        <v>34</v>
      </c>
      <c r="Q359" s="13">
        <v>11</v>
      </c>
      <c r="R359" s="4">
        <f t="shared" ca="1" si="7"/>
        <v>0.49</v>
      </c>
      <c r="S359" s="4">
        <f t="shared" ca="1" si="8"/>
        <v>0.49</v>
      </c>
      <c r="T359" s="4">
        <f t="shared" ca="1" si="11"/>
        <v>0.61250000000000004</v>
      </c>
      <c r="U359" s="4">
        <f t="shared" ca="1" si="9"/>
        <v>0.61250000000000004</v>
      </c>
      <c r="V359" s="5">
        <f>RANK(W359,W1:W1001,0)</f>
        <v>358</v>
      </c>
      <c r="W359" s="14">
        <v>0.98</v>
      </c>
      <c r="X359" s="7"/>
      <c r="Y359" s="7"/>
      <c r="Z359" s="7"/>
    </row>
    <row r="360" spans="1:26" ht="15.75" customHeight="1" x14ac:dyDescent="0.25">
      <c r="A360" s="8" t="s">
        <v>1570</v>
      </c>
      <c r="B360" s="9" t="s">
        <v>1571</v>
      </c>
      <c r="C360" s="9" t="s">
        <v>316</v>
      </c>
      <c r="D360" s="10">
        <v>65</v>
      </c>
      <c r="E360" s="17"/>
      <c r="F360" s="11">
        <f ca="1">((NOW()-Table2[[#This Row],[DOB]])/365)</f>
        <v>125.08119596175798</v>
      </c>
      <c r="G360" s="9" t="s">
        <v>64</v>
      </c>
      <c r="H360" s="9" t="s">
        <v>65</v>
      </c>
      <c r="I360" s="9" t="s">
        <v>48</v>
      </c>
      <c r="J360" s="9" t="s">
        <v>30</v>
      </c>
      <c r="K360" s="9" t="s">
        <v>40</v>
      </c>
      <c r="L360" s="12">
        <v>5</v>
      </c>
      <c r="M360" s="9" t="s">
        <v>1572</v>
      </c>
      <c r="N360" s="10">
        <v>4551</v>
      </c>
      <c r="O360" s="9" t="s">
        <v>33</v>
      </c>
      <c r="P360" s="9" t="s">
        <v>34</v>
      </c>
      <c r="Q360" s="13">
        <v>8</v>
      </c>
      <c r="R360" s="4">
        <f t="shared" ca="1" si="7"/>
        <v>0.85</v>
      </c>
      <c r="S360" s="4">
        <f t="shared" ca="1" si="8"/>
        <v>0.85</v>
      </c>
      <c r="T360" s="4">
        <f t="shared" ca="1" si="11"/>
        <v>0.85</v>
      </c>
      <c r="U360" s="4">
        <f t="shared" ca="1" si="9"/>
        <v>0.85</v>
      </c>
      <c r="V360" s="5">
        <f>RANK(W360,W1:W1001,0)</f>
        <v>358</v>
      </c>
      <c r="W360" s="14">
        <v>0.98</v>
      </c>
      <c r="X360" s="7"/>
      <c r="Y360" s="7"/>
      <c r="Z360" s="7"/>
    </row>
    <row r="361" spans="1:26" ht="15.75" customHeight="1" x14ac:dyDescent="0.25">
      <c r="A361" s="8" t="s">
        <v>1573</v>
      </c>
      <c r="B361" s="9" t="s">
        <v>1574</v>
      </c>
      <c r="C361" s="9" t="s">
        <v>25</v>
      </c>
      <c r="D361" s="10">
        <v>99</v>
      </c>
      <c r="E361" s="9" t="s">
        <v>1575</v>
      </c>
      <c r="F361" s="11">
        <f ca="1">((NOW()-Table2[[#This Row],[DOB]])/365)</f>
        <v>34.445579523401818</v>
      </c>
      <c r="G361" s="9" t="s">
        <v>1576</v>
      </c>
      <c r="H361" s="9" t="s">
        <v>77</v>
      </c>
      <c r="I361" s="9" t="s">
        <v>66</v>
      </c>
      <c r="J361" s="9" t="s">
        <v>30</v>
      </c>
      <c r="K361" s="9" t="s">
        <v>40</v>
      </c>
      <c r="L361" s="12">
        <v>10</v>
      </c>
      <c r="M361" s="9" t="s">
        <v>1577</v>
      </c>
      <c r="N361" s="10">
        <v>3122</v>
      </c>
      <c r="O361" s="9" t="s">
        <v>50</v>
      </c>
      <c r="P361" s="9" t="s">
        <v>34</v>
      </c>
      <c r="Q361" s="13">
        <v>7</v>
      </c>
      <c r="R361" s="4">
        <f t="shared" ca="1" si="7"/>
        <v>0.49</v>
      </c>
      <c r="S361" s="4">
        <f t="shared" ca="1" si="8"/>
        <v>0.49</v>
      </c>
      <c r="T361" s="4">
        <f t="shared" ca="1" si="11"/>
        <v>0.61250000000000004</v>
      </c>
      <c r="U361" s="4">
        <f t="shared" ca="1" si="9"/>
        <v>0.61250000000000004</v>
      </c>
      <c r="V361" s="5">
        <f>RANK(W361,W1:W1001,0)</f>
        <v>358</v>
      </c>
      <c r="W361" s="14">
        <v>0.98</v>
      </c>
      <c r="X361" s="7"/>
      <c r="Y361" s="7"/>
      <c r="Z361" s="7"/>
    </row>
    <row r="362" spans="1:26" ht="15.75" customHeight="1" x14ac:dyDescent="0.25">
      <c r="A362" s="8" t="s">
        <v>1578</v>
      </c>
      <c r="B362" s="9" t="s">
        <v>1579</v>
      </c>
      <c r="C362" s="9" t="s">
        <v>316</v>
      </c>
      <c r="D362" s="10">
        <v>71</v>
      </c>
      <c r="E362" s="17"/>
      <c r="F362" s="11">
        <f ca="1">((NOW()-Table2[[#This Row],[DOB]])/365)</f>
        <v>125.08119596175798</v>
      </c>
      <c r="G362" s="9" t="s">
        <v>1580</v>
      </c>
      <c r="H362" s="9" t="s">
        <v>88</v>
      </c>
      <c r="I362" s="9" t="s">
        <v>29</v>
      </c>
      <c r="J362" s="9" t="s">
        <v>30</v>
      </c>
      <c r="K362" s="9" t="s">
        <v>31</v>
      </c>
      <c r="L362" s="12">
        <v>11</v>
      </c>
      <c r="M362" s="9" t="s">
        <v>1581</v>
      </c>
      <c r="N362" s="10">
        <v>3030</v>
      </c>
      <c r="O362" s="9" t="s">
        <v>50</v>
      </c>
      <c r="P362" s="9" t="s">
        <v>34</v>
      </c>
      <c r="Q362" s="13">
        <v>7</v>
      </c>
      <c r="R362" s="4">
        <f t="shared" ca="1" si="7"/>
        <v>1.02</v>
      </c>
      <c r="S362" s="4">
        <f t="shared" ca="1" si="8"/>
        <v>1.2749999999999999</v>
      </c>
      <c r="T362" s="4">
        <f t="shared" ca="1" si="11"/>
        <v>1.2749999999999999</v>
      </c>
      <c r="U362" s="4">
        <f t="shared" ca="1" si="9"/>
        <v>1.08375</v>
      </c>
      <c r="V362" s="5">
        <f>RANK(W362,W1:W1001,0)</f>
        <v>361</v>
      </c>
      <c r="W362" s="14">
        <v>0.97750000000000004</v>
      </c>
      <c r="X362" s="7"/>
      <c r="Y362" s="7"/>
      <c r="Z362" s="7"/>
    </row>
    <row r="363" spans="1:26" ht="15.75" customHeight="1" x14ac:dyDescent="0.25">
      <c r="A363" s="8" t="s">
        <v>1582</v>
      </c>
      <c r="B363" s="9" t="s">
        <v>1583</v>
      </c>
      <c r="C363" s="9" t="s">
        <v>25</v>
      </c>
      <c r="D363" s="10">
        <v>7</v>
      </c>
      <c r="E363" s="9" t="s">
        <v>1584</v>
      </c>
      <c r="F363" s="11">
        <f ca="1">((NOW()-Table2[[#This Row],[DOB]])/365)</f>
        <v>45.193524728881272</v>
      </c>
      <c r="G363" s="9" t="s">
        <v>695</v>
      </c>
      <c r="H363" s="9" t="s">
        <v>103</v>
      </c>
      <c r="I363" s="9" t="s">
        <v>29</v>
      </c>
      <c r="J363" s="9" t="s">
        <v>30</v>
      </c>
      <c r="K363" s="9" t="s">
        <v>40</v>
      </c>
      <c r="L363" s="12">
        <v>12</v>
      </c>
      <c r="M363" s="9" t="s">
        <v>1585</v>
      </c>
      <c r="N363" s="10">
        <v>2232</v>
      </c>
      <c r="O363" s="9" t="s">
        <v>42</v>
      </c>
      <c r="P363" s="9" t="s">
        <v>34</v>
      </c>
      <c r="Q363" s="13">
        <v>10</v>
      </c>
      <c r="R363" s="4">
        <f t="shared" ca="1" si="7"/>
        <v>0.77</v>
      </c>
      <c r="S363" s="4">
        <f t="shared" ca="1" si="8"/>
        <v>0.77</v>
      </c>
      <c r="T363" s="4">
        <f t="shared" ca="1" si="11"/>
        <v>0.96250000000000002</v>
      </c>
      <c r="U363" s="4">
        <f t="shared" ca="1" si="9"/>
        <v>0.81812499999999999</v>
      </c>
      <c r="V363" s="5">
        <f>RANK(W363,W1:W1001,0)</f>
        <v>361</v>
      </c>
      <c r="W363" s="14">
        <v>0.97750000000000004</v>
      </c>
      <c r="X363" s="7"/>
      <c r="Y363" s="7"/>
      <c r="Z363" s="7"/>
    </row>
    <row r="364" spans="1:26" ht="15.75" customHeight="1" x14ac:dyDescent="0.25">
      <c r="A364" s="8" t="s">
        <v>1586</v>
      </c>
      <c r="B364" s="9" t="s">
        <v>1587</v>
      </c>
      <c r="C364" s="9" t="s">
        <v>45</v>
      </c>
      <c r="D364" s="10">
        <v>67</v>
      </c>
      <c r="E364" s="9" t="s">
        <v>1588</v>
      </c>
      <c r="F364" s="11">
        <f ca="1">((NOW()-Table2[[#This Row],[DOB]])/365)</f>
        <v>27.026401441210037</v>
      </c>
      <c r="G364" s="9" t="s">
        <v>488</v>
      </c>
      <c r="H364" s="9" t="s">
        <v>47</v>
      </c>
      <c r="I364" s="9" t="s">
        <v>29</v>
      </c>
      <c r="J364" s="9" t="s">
        <v>30</v>
      </c>
      <c r="K364" s="9" t="s">
        <v>31</v>
      </c>
      <c r="L364" s="12">
        <v>10</v>
      </c>
      <c r="M364" s="9" t="s">
        <v>1589</v>
      </c>
      <c r="N364" s="10">
        <v>2641</v>
      </c>
      <c r="O364" s="9" t="s">
        <v>42</v>
      </c>
      <c r="P364" s="9" t="s">
        <v>34</v>
      </c>
      <c r="Q364" s="13">
        <v>2</v>
      </c>
      <c r="R364" s="4">
        <f t="shared" ca="1" si="7"/>
        <v>0.91</v>
      </c>
      <c r="S364" s="4">
        <f t="shared" ca="1" si="8"/>
        <v>1.1375</v>
      </c>
      <c r="T364" s="4">
        <f t="shared" ca="1" si="11"/>
        <v>1.1375</v>
      </c>
      <c r="U364" s="4">
        <f t="shared" ca="1" si="9"/>
        <v>0.96687499999999993</v>
      </c>
      <c r="V364" s="5">
        <f>RANK(W364,W1:W1001,0)</f>
        <v>361</v>
      </c>
      <c r="W364" s="14">
        <v>0.97750000000000004</v>
      </c>
      <c r="X364" s="7"/>
      <c r="Y364" s="7"/>
      <c r="Z364" s="7"/>
    </row>
    <row r="365" spans="1:26" ht="15.75" customHeight="1" x14ac:dyDescent="0.25">
      <c r="A365" s="8" t="s">
        <v>1590</v>
      </c>
      <c r="B365" s="9" t="s">
        <v>1591</v>
      </c>
      <c r="C365" s="9" t="s">
        <v>25</v>
      </c>
      <c r="D365" s="10">
        <v>13</v>
      </c>
      <c r="E365" s="9" t="s">
        <v>1592</v>
      </c>
      <c r="F365" s="11">
        <f ca="1">((NOW()-Table2[[#This Row],[DOB]])/365)</f>
        <v>67.366127468607303</v>
      </c>
      <c r="G365" s="9" t="s">
        <v>1019</v>
      </c>
      <c r="H365" s="9" t="s">
        <v>47</v>
      </c>
      <c r="I365" s="9" t="s">
        <v>29</v>
      </c>
      <c r="J365" s="9" t="s">
        <v>30</v>
      </c>
      <c r="K365" s="9" t="s">
        <v>40</v>
      </c>
      <c r="L365" s="12">
        <v>13</v>
      </c>
      <c r="M365" s="9" t="s">
        <v>1593</v>
      </c>
      <c r="N365" s="10">
        <v>3145</v>
      </c>
      <c r="O365" s="9" t="s">
        <v>50</v>
      </c>
      <c r="P365" s="9" t="s">
        <v>34</v>
      </c>
      <c r="Q365" s="13">
        <v>11</v>
      </c>
      <c r="R365" s="4">
        <f t="shared" ca="1" si="7"/>
        <v>0.74</v>
      </c>
      <c r="S365" s="4">
        <f t="shared" ca="1" si="8"/>
        <v>0.74</v>
      </c>
      <c r="T365" s="4">
        <f t="shared" ca="1" si="11"/>
        <v>0.92500000000000004</v>
      </c>
      <c r="U365" s="4">
        <f t="shared" ca="1" si="9"/>
        <v>0.78625</v>
      </c>
      <c r="V365" s="5">
        <f>RANK(W365,W1:W1001,0)</f>
        <v>361</v>
      </c>
      <c r="W365" s="14">
        <v>0.97750000000000004</v>
      </c>
      <c r="X365" s="7"/>
      <c r="Y365" s="7"/>
      <c r="Z365" s="7"/>
    </row>
    <row r="366" spans="1:26" ht="15.75" customHeight="1" x14ac:dyDescent="0.25">
      <c r="A366" s="8" t="s">
        <v>1594</v>
      </c>
      <c r="B366" s="9" t="s">
        <v>1595</v>
      </c>
      <c r="C366" s="9" t="s">
        <v>45</v>
      </c>
      <c r="D366" s="10">
        <v>62</v>
      </c>
      <c r="E366" s="9" t="s">
        <v>1596</v>
      </c>
      <c r="F366" s="11">
        <f ca="1">((NOW()-Table2[[#This Row],[DOB]])/365)</f>
        <v>25.157908290525107</v>
      </c>
      <c r="G366" s="9" t="s">
        <v>1597</v>
      </c>
      <c r="H366" s="9" t="s">
        <v>47</v>
      </c>
      <c r="I366" s="9" t="s">
        <v>29</v>
      </c>
      <c r="J366" s="9" t="s">
        <v>30</v>
      </c>
      <c r="K366" s="9" t="s">
        <v>31</v>
      </c>
      <c r="L366" s="12">
        <v>15</v>
      </c>
      <c r="M366" s="9" t="s">
        <v>1598</v>
      </c>
      <c r="N366" s="10">
        <v>2323</v>
      </c>
      <c r="O366" s="9" t="s">
        <v>42</v>
      </c>
      <c r="P366" s="9" t="s">
        <v>34</v>
      </c>
      <c r="Q366" s="13">
        <v>4</v>
      </c>
      <c r="R366" s="4">
        <f t="shared" ca="1" si="7"/>
        <v>1.0900000000000001</v>
      </c>
      <c r="S366" s="4">
        <f t="shared" ca="1" si="8"/>
        <v>1.3625</v>
      </c>
      <c r="T366" s="4">
        <f t="shared" ca="1" si="11"/>
        <v>1.3625</v>
      </c>
      <c r="U366" s="4">
        <f t="shared" ca="1" si="9"/>
        <v>1.1581250000000001</v>
      </c>
      <c r="V366" s="5">
        <f>RANK(W366,W1:W1001,0)</f>
        <v>361</v>
      </c>
      <c r="W366" s="14">
        <v>0.97750000000000004</v>
      </c>
      <c r="X366" s="7"/>
      <c r="Y366" s="7"/>
      <c r="Z366" s="7"/>
    </row>
    <row r="367" spans="1:26" ht="15.75" hidden="1" customHeight="1" x14ac:dyDescent="0.25">
      <c r="A367" s="8" t="s">
        <v>1599</v>
      </c>
      <c r="B367" s="9" t="s">
        <v>1600</v>
      </c>
      <c r="C367" s="9" t="s">
        <v>25</v>
      </c>
      <c r="D367" s="10">
        <v>60</v>
      </c>
      <c r="E367" s="9" t="s">
        <v>1601</v>
      </c>
      <c r="F367" s="9">
        <f ca="1">((NOW()-Table2[[#This Row],[DOB]])/365)</f>
        <v>43.396264454908668</v>
      </c>
      <c r="G367" s="10"/>
      <c r="H367" s="9" t="s">
        <v>109</v>
      </c>
      <c r="I367" s="9" t="s">
        <v>48</v>
      </c>
      <c r="J367" s="9" t="s">
        <v>30</v>
      </c>
      <c r="K367" s="9" t="s">
        <v>40</v>
      </c>
      <c r="L367" s="12">
        <v>18</v>
      </c>
      <c r="M367" s="9" t="s">
        <v>1602</v>
      </c>
      <c r="N367" s="10">
        <v>4152</v>
      </c>
      <c r="O367" s="9" t="s">
        <v>33</v>
      </c>
      <c r="P367" s="9" t="s">
        <v>34</v>
      </c>
      <c r="Q367" s="10">
        <v>10</v>
      </c>
      <c r="R367" s="5">
        <f t="shared" ca="1" si="7"/>
        <v>0.97</v>
      </c>
      <c r="S367" s="5">
        <f t="shared" ca="1" si="8"/>
        <v>0.97</v>
      </c>
      <c r="T367" s="5">
        <f t="shared" ca="1" si="11"/>
        <v>1.2124999999999999</v>
      </c>
      <c r="U367" s="5">
        <f t="shared" ca="1" si="9"/>
        <v>1.2124999999999999</v>
      </c>
      <c r="V367" s="5">
        <f>RANK(W367,W1:W1001,0)</f>
        <v>366</v>
      </c>
      <c r="W367" s="16">
        <v>0.97500000000000009</v>
      </c>
      <c r="X367" s="7"/>
      <c r="Y367" s="7"/>
      <c r="Z367" s="7"/>
    </row>
    <row r="368" spans="1:26" ht="15.75" customHeight="1" x14ac:dyDescent="0.25">
      <c r="A368" s="8" t="s">
        <v>1603</v>
      </c>
      <c r="B368" s="9" t="s">
        <v>1604</v>
      </c>
      <c r="C368" s="9" t="s">
        <v>45</v>
      </c>
      <c r="D368" s="10">
        <v>84</v>
      </c>
      <c r="E368" s="9" t="s">
        <v>1605</v>
      </c>
      <c r="F368" s="11">
        <f ca="1">((NOW()-Table2[[#This Row],[DOB]])/365)</f>
        <v>53.051058975456613</v>
      </c>
      <c r="G368" s="9" t="s">
        <v>252</v>
      </c>
      <c r="H368" s="9" t="s">
        <v>47</v>
      </c>
      <c r="I368" s="9" t="s">
        <v>29</v>
      </c>
      <c r="J368" s="9" t="s">
        <v>30</v>
      </c>
      <c r="K368" s="9" t="s">
        <v>40</v>
      </c>
      <c r="L368" s="12">
        <v>11</v>
      </c>
      <c r="M368" s="9" t="s">
        <v>1606</v>
      </c>
      <c r="N368" s="10">
        <v>2777</v>
      </c>
      <c r="O368" s="9" t="s">
        <v>42</v>
      </c>
      <c r="P368" s="9" t="s">
        <v>34</v>
      </c>
      <c r="Q368" s="13">
        <v>8</v>
      </c>
      <c r="R368" s="4">
        <f t="shared" ca="1" si="7"/>
        <v>0.53</v>
      </c>
      <c r="S368" s="4">
        <f t="shared" ca="1" si="8"/>
        <v>0.53</v>
      </c>
      <c r="T368" s="4">
        <f t="shared" ca="1" si="11"/>
        <v>0.66250000000000009</v>
      </c>
      <c r="U368" s="4">
        <f t="shared" ca="1" si="9"/>
        <v>0.5631250000000001</v>
      </c>
      <c r="V368" s="5">
        <f>RANK(W368,W1:W1001,0)</f>
        <v>366</v>
      </c>
      <c r="W368" s="14">
        <v>0.97500000000000009</v>
      </c>
      <c r="X368" s="7"/>
      <c r="Y368" s="7"/>
      <c r="Z368" s="7"/>
    </row>
    <row r="369" spans="1:26" ht="15.75" customHeight="1" x14ac:dyDescent="0.25">
      <c r="A369" s="8" t="s">
        <v>1607</v>
      </c>
      <c r="B369" s="9" t="s">
        <v>1608</v>
      </c>
      <c r="C369" s="9" t="s">
        <v>25</v>
      </c>
      <c r="D369" s="10">
        <v>18</v>
      </c>
      <c r="E369" s="9" t="s">
        <v>1609</v>
      </c>
      <c r="F369" s="11">
        <f ca="1">((NOW()-Table2[[#This Row],[DOB]])/365)</f>
        <v>65.590785002853877</v>
      </c>
      <c r="G369" s="9" t="s">
        <v>196</v>
      </c>
      <c r="H369" s="9" t="s">
        <v>47</v>
      </c>
      <c r="I369" s="9" t="s">
        <v>66</v>
      </c>
      <c r="J369" s="9" t="s">
        <v>30</v>
      </c>
      <c r="K369" s="9" t="s">
        <v>31</v>
      </c>
      <c r="L369" s="12">
        <v>9</v>
      </c>
      <c r="M369" s="9" t="s">
        <v>1610</v>
      </c>
      <c r="N369" s="10">
        <v>3175</v>
      </c>
      <c r="O369" s="9" t="s">
        <v>50</v>
      </c>
      <c r="P369" s="9" t="s">
        <v>34</v>
      </c>
      <c r="Q369" s="13">
        <v>7</v>
      </c>
      <c r="R369" s="4">
        <f t="shared" ca="1" si="7"/>
        <v>0.59</v>
      </c>
      <c r="S369" s="4">
        <f t="shared" ca="1" si="8"/>
        <v>0.73749999999999993</v>
      </c>
      <c r="T369" s="4">
        <f t="shared" ca="1" si="11"/>
        <v>0.73749999999999993</v>
      </c>
      <c r="U369" s="4">
        <f t="shared" ca="1" si="9"/>
        <v>0.73749999999999993</v>
      </c>
      <c r="V369" s="5">
        <f>RANK(W369,W1:W1001,0)</f>
        <v>366</v>
      </c>
      <c r="W369" s="14">
        <v>0.97500000000000009</v>
      </c>
      <c r="X369" s="7"/>
      <c r="Y369" s="7"/>
      <c r="Z369" s="7"/>
    </row>
    <row r="370" spans="1:26" ht="15.75" customHeight="1" x14ac:dyDescent="0.25">
      <c r="A370" s="8" t="s">
        <v>1611</v>
      </c>
      <c r="B370" s="9" t="s">
        <v>1612</v>
      </c>
      <c r="C370" s="9" t="s">
        <v>45</v>
      </c>
      <c r="D370" s="10">
        <v>6</v>
      </c>
      <c r="E370" s="9" t="s">
        <v>1613</v>
      </c>
      <c r="F370" s="11">
        <f ca="1">((NOW()-Table2[[#This Row],[DOB]])/365)</f>
        <v>67.289415139840173</v>
      </c>
      <c r="G370" s="9" t="s">
        <v>214</v>
      </c>
      <c r="H370" s="9" t="s">
        <v>151</v>
      </c>
      <c r="I370" s="9" t="s">
        <v>29</v>
      </c>
      <c r="J370" s="9" t="s">
        <v>30</v>
      </c>
      <c r="K370" s="9" t="s">
        <v>31</v>
      </c>
      <c r="L370" s="12">
        <v>20</v>
      </c>
      <c r="M370" s="9" t="s">
        <v>1614</v>
      </c>
      <c r="N370" s="10">
        <v>2026</v>
      </c>
      <c r="O370" s="9" t="s">
        <v>42</v>
      </c>
      <c r="P370" s="9" t="s">
        <v>34</v>
      </c>
      <c r="Q370" s="13">
        <v>9</v>
      </c>
      <c r="R370" s="4">
        <f t="shared" ca="1" si="7"/>
        <v>0.82</v>
      </c>
      <c r="S370" s="4">
        <f t="shared" ca="1" si="8"/>
        <v>1.0249999999999999</v>
      </c>
      <c r="T370" s="4">
        <f t="shared" ca="1" si="11"/>
        <v>1.28125</v>
      </c>
      <c r="U370" s="4">
        <f t="shared" ca="1" si="9"/>
        <v>1.0890625</v>
      </c>
      <c r="V370" s="5">
        <f>RANK(W370,W1:W1001,0)</f>
        <v>366</v>
      </c>
      <c r="W370" s="14">
        <v>0.97500000000000009</v>
      </c>
      <c r="X370" s="7"/>
      <c r="Y370" s="7"/>
      <c r="Z370" s="7"/>
    </row>
    <row r="371" spans="1:26" ht="15.75" customHeight="1" x14ac:dyDescent="0.25">
      <c r="A371" s="8" t="s">
        <v>1615</v>
      </c>
      <c r="B371" s="9" t="s">
        <v>1616</v>
      </c>
      <c r="C371" s="9" t="s">
        <v>25</v>
      </c>
      <c r="D371" s="10">
        <v>50</v>
      </c>
      <c r="E371" s="9" t="s">
        <v>1617</v>
      </c>
      <c r="F371" s="11">
        <f ca="1">((NOW()-Table2[[#This Row],[DOB]])/365)</f>
        <v>30.209963085045654</v>
      </c>
      <c r="G371" s="9" t="s">
        <v>812</v>
      </c>
      <c r="H371" s="9" t="s">
        <v>88</v>
      </c>
      <c r="I371" s="9" t="s">
        <v>66</v>
      </c>
      <c r="J371" s="9" t="s">
        <v>30</v>
      </c>
      <c r="K371" s="9" t="s">
        <v>40</v>
      </c>
      <c r="L371" s="12">
        <v>4</v>
      </c>
      <c r="M371" s="9" t="s">
        <v>1618</v>
      </c>
      <c r="N371" s="10">
        <v>3197</v>
      </c>
      <c r="O371" s="9" t="s">
        <v>50</v>
      </c>
      <c r="P371" s="9" t="s">
        <v>34</v>
      </c>
      <c r="Q371" s="13">
        <v>4</v>
      </c>
      <c r="R371" s="4">
        <f t="shared" ca="1" si="7"/>
        <v>0.91</v>
      </c>
      <c r="S371" s="4">
        <f t="shared" ca="1" si="8"/>
        <v>0.91</v>
      </c>
      <c r="T371" s="4">
        <f t="shared" ca="1" si="11"/>
        <v>0.91</v>
      </c>
      <c r="U371" s="4">
        <f t="shared" ca="1" si="9"/>
        <v>0.91</v>
      </c>
      <c r="V371" s="5">
        <f>RANK(W371,W1:W1001,0)</f>
        <v>370</v>
      </c>
      <c r="W371" s="14">
        <v>0.97</v>
      </c>
      <c r="X371" s="7"/>
      <c r="Y371" s="7"/>
      <c r="Z371" s="7"/>
    </row>
    <row r="372" spans="1:26" ht="15.75" customHeight="1" x14ac:dyDescent="0.25">
      <c r="A372" s="8" t="s">
        <v>1619</v>
      </c>
      <c r="B372" s="9" t="s">
        <v>1620</v>
      </c>
      <c r="C372" s="9" t="s">
        <v>45</v>
      </c>
      <c r="D372" s="10">
        <v>57</v>
      </c>
      <c r="E372" s="15">
        <v>28704</v>
      </c>
      <c r="F372" s="11">
        <f ca="1">((NOW()-Table2[[#This Row],[DOB]])/365)</f>
        <v>46.440100071347025</v>
      </c>
      <c r="G372" s="9" t="s">
        <v>812</v>
      </c>
      <c r="H372" s="9" t="s">
        <v>151</v>
      </c>
      <c r="I372" s="9" t="s">
        <v>29</v>
      </c>
      <c r="J372" s="9" t="s">
        <v>30</v>
      </c>
      <c r="K372" s="9" t="s">
        <v>40</v>
      </c>
      <c r="L372" s="12">
        <v>11</v>
      </c>
      <c r="M372" s="9" t="s">
        <v>1621</v>
      </c>
      <c r="N372" s="10">
        <v>4218</v>
      </c>
      <c r="O372" s="9" t="s">
        <v>33</v>
      </c>
      <c r="P372" s="9" t="s">
        <v>34</v>
      </c>
      <c r="Q372" s="13">
        <v>11</v>
      </c>
      <c r="R372" s="4">
        <f t="shared" ca="1" si="7"/>
        <v>1.02</v>
      </c>
      <c r="S372" s="4">
        <f t="shared" ca="1" si="8"/>
        <v>1.02</v>
      </c>
      <c r="T372" s="4">
        <f t="shared" ca="1" si="11"/>
        <v>1.2749999999999999</v>
      </c>
      <c r="U372" s="4">
        <f t="shared" ca="1" si="9"/>
        <v>1.08375</v>
      </c>
      <c r="V372" s="5">
        <f>RANK(W372,W1:W1001,0)</f>
        <v>371</v>
      </c>
      <c r="W372" s="14">
        <v>0.96875</v>
      </c>
      <c r="X372" s="7"/>
      <c r="Y372" s="7"/>
      <c r="Z372" s="7"/>
    </row>
    <row r="373" spans="1:26" ht="15.75" customHeight="1" x14ac:dyDescent="0.25">
      <c r="A373" s="8" t="s">
        <v>1622</v>
      </c>
      <c r="B373" s="9" t="s">
        <v>1623</v>
      </c>
      <c r="C373" s="9" t="s">
        <v>25</v>
      </c>
      <c r="D373" s="10">
        <v>30</v>
      </c>
      <c r="E373" s="9" t="s">
        <v>1624</v>
      </c>
      <c r="F373" s="11">
        <f ca="1">((NOW()-Table2[[#This Row],[DOB]])/365)</f>
        <v>61.401743906963461</v>
      </c>
      <c r="G373" s="9" t="s">
        <v>546</v>
      </c>
      <c r="H373" s="9" t="s">
        <v>109</v>
      </c>
      <c r="I373" s="9" t="s">
        <v>29</v>
      </c>
      <c r="J373" s="9" t="s">
        <v>30</v>
      </c>
      <c r="K373" s="9" t="s">
        <v>31</v>
      </c>
      <c r="L373" s="12">
        <v>6</v>
      </c>
      <c r="M373" s="9" t="s">
        <v>1625</v>
      </c>
      <c r="N373" s="10">
        <v>2220</v>
      </c>
      <c r="O373" s="9" t="s">
        <v>42</v>
      </c>
      <c r="P373" s="9" t="s">
        <v>34</v>
      </c>
      <c r="Q373" s="13">
        <v>9</v>
      </c>
      <c r="R373" s="4">
        <f t="shared" ca="1" si="7"/>
        <v>0.84</v>
      </c>
      <c r="S373" s="4">
        <f t="shared" ca="1" si="8"/>
        <v>1.05</v>
      </c>
      <c r="T373" s="4">
        <f t="shared" ca="1" si="11"/>
        <v>1.3125</v>
      </c>
      <c r="U373" s="4">
        <f t="shared" ca="1" si="9"/>
        <v>1.1156249999999999</v>
      </c>
      <c r="V373" s="5">
        <f>RANK(W373,W1:W1001,0)</f>
        <v>372</v>
      </c>
      <c r="W373" s="14">
        <v>0.96687499999999993</v>
      </c>
      <c r="X373" s="7"/>
      <c r="Y373" s="7"/>
      <c r="Z373" s="7"/>
    </row>
    <row r="374" spans="1:26" ht="15.75" customHeight="1" x14ac:dyDescent="0.25">
      <c r="A374" s="8" t="s">
        <v>1626</v>
      </c>
      <c r="B374" s="9" t="s">
        <v>1627</v>
      </c>
      <c r="C374" s="9" t="s">
        <v>25</v>
      </c>
      <c r="D374" s="10">
        <v>4</v>
      </c>
      <c r="E374" s="9" t="s">
        <v>1628</v>
      </c>
      <c r="F374" s="11">
        <f ca="1">((NOW()-Table2[[#This Row],[DOB]])/365)</f>
        <v>50.519552126141548</v>
      </c>
      <c r="G374" s="9" t="s">
        <v>179</v>
      </c>
      <c r="H374" s="9" t="s">
        <v>65</v>
      </c>
      <c r="I374" s="9" t="s">
        <v>29</v>
      </c>
      <c r="J374" s="9" t="s">
        <v>30</v>
      </c>
      <c r="K374" s="9" t="s">
        <v>40</v>
      </c>
      <c r="L374" s="12">
        <v>9</v>
      </c>
      <c r="M374" s="9" t="s">
        <v>1629</v>
      </c>
      <c r="N374" s="10">
        <v>2209</v>
      </c>
      <c r="O374" s="9" t="s">
        <v>42</v>
      </c>
      <c r="P374" s="9" t="s">
        <v>34</v>
      </c>
      <c r="Q374" s="13">
        <v>10</v>
      </c>
      <c r="R374" s="4">
        <f t="shared" ca="1" si="7"/>
        <v>0.6</v>
      </c>
      <c r="S374" s="4">
        <f t="shared" ca="1" si="8"/>
        <v>0.6</v>
      </c>
      <c r="T374" s="4">
        <f t="shared" ca="1" si="11"/>
        <v>0.75</v>
      </c>
      <c r="U374" s="4">
        <f t="shared" ca="1" si="9"/>
        <v>0.63749999999999996</v>
      </c>
      <c r="V374" s="5">
        <f>RANK(W374,W1:W1001,0)</f>
        <v>372</v>
      </c>
      <c r="W374" s="14">
        <v>0.96687499999999993</v>
      </c>
      <c r="X374" s="7"/>
      <c r="Y374" s="7"/>
      <c r="Z374" s="7"/>
    </row>
    <row r="375" spans="1:26" ht="15.75" customHeight="1" x14ac:dyDescent="0.25">
      <c r="A375" s="8" t="s">
        <v>1630</v>
      </c>
      <c r="B375" s="9" t="s">
        <v>1631</v>
      </c>
      <c r="C375" s="9" t="s">
        <v>25</v>
      </c>
      <c r="D375" s="10">
        <v>54</v>
      </c>
      <c r="E375" s="9" t="s">
        <v>1632</v>
      </c>
      <c r="F375" s="11">
        <f ca="1">((NOW()-Table2[[#This Row],[DOB]])/365)</f>
        <v>49.437360345319625</v>
      </c>
      <c r="G375" s="9" t="s">
        <v>1633</v>
      </c>
      <c r="H375" s="9" t="s">
        <v>47</v>
      </c>
      <c r="I375" s="9" t="s">
        <v>48</v>
      </c>
      <c r="J375" s="9" t="s">
        <v>30</v>
      </c>
      <c r="K375" s="9" t="s">
        <v>40</v>
      </c>
      <c r="L375" s="12">
        <v>11</v>
      </c>
      <c r="M375" s="9" t="s">
        <v>1634</v>
      </c>
      <c r="N375" s="10">
        <v>3204</v>
      </c>
      <c r="O375" s="9" t="s">
        <v>50</v>
      </c>
      <c r="P375" s="9" t="s">
        <v>34</v>
      </c>
      <c r="Q375" s="13">
        <v>11</v>
      </c>
      <c r="R375" s="4">
        <f t="shared" ca="1" si="7"/>
        <v>0.95</v>
      </c>
      <c r="S375" s="4">
        <f t="shared" ca="1" si="8"/>
        <v>0.95</v>
      </c>
      <c r="T375" s="4">
        <f t="shared" ca="1" si="11"/>
        <v>1.1875</v>
      </c>
      <c r="U375" s="4">
        <f t="shared" ca="1" si="9"/>
        <v>1.1875</v>
      </c>
      <c r="V375" s="5">
        <f>RANK(W375,W1:W1001,0)</f>
        <v>372</v>
      </c>
      <c r="W375" s="14">
        <v>0.96687499999999993</v>
      </c>
      <c r="X375" s="7"/>
      <c r="Y375" s="7"/>
      <c r="Z375" s="7"/>
    </row>
    <row r="376" spans="1:26" ht="15.75" customHeight="1" x14ac:dyDescent="0.25">
      <c r="A376" s="8" t="s">
        <v>1635</v>
      </c>
      <c r="B376" s="9" t="s">
        <v>1636</v>
      </c>
      <c r="C376" s="9" t="s">
        <v>316</v>
      </c>
      <c r="D376" s="10">
        <v>66</v>
      </c>
      <c r="E376" s="17"/>
      <c r="F376" s="11">
        <f ca="1">((NOW()-Table2[[#This Row],[DOB]])/365)</f>
        <v>125.08119596175798</v>
      </c>
      <c r="G376" s="9" t="s">
        <v>497</v>
      </c>
      <c r="H376" s="9" t="s">
        <v>88</v>
      </c>
      <c r="I376" s="9" t="s">
        <v>29</v>
      </c>
      <c r="J376" s="9" t="s">
        <v>30</v>
      </c>
      <c r="K376" s="9" t="s">
        <v>40</v>
      </c>
      <c r="L376" s="12">
        <v>15</v>
      </c>
      <c r="M376" s="9" t="s">
        <v>1637</v>
      </c>
      <c r="N376" s="10">
        <v>4207</v>
      </c>
      <c r="O376" s="9" t="s">
        <v>33</v>
      </c>
      <c r="P376" s="9" t="s">
        <v>34</v>
      </c>
      <c r="Q376" s="13">
        <v>6</v>
      </c>
      <c r="R376" s="4">
        <f t="shared" ca="1" si="7"/>
        <v>0.41</v>
      </c>
      <c r="S376" s="4">
        <f t="shared" ca="1" si="8"/>
        <v>0.41</v>
      </c>
      <c r="T376" s="4">
        <f t="shared" ca="1" si="11"/>
        <v>0.41</v>
      </c>
      <c r="U376" s="4">
        <f t="shared" ca="1" si="9"/>
        <v>0.34849999999999998</v>
      </c>
      <c r="V376" s="5">
        <f>RANK(W376,W1:W1001,0)</f>
        <v>375</v>
      </c>
      <c r="W376" s="14">
        <v>0.96</v>
      </c>
      <c r="X376" s="7"/>
      <c r="Y376" s="7"/>
      <c r="Z376" s="7"/>
    </row>
    <row r="377" spans="1:26" ht="15.75" customHeight="1" x14ac:dyDescent="0.25">
      <c r="A377" s="8" t="s">
        <v>1638</v>
      </c>
      <c r="B377" s="9" t="s">
        <v>1639</v>
      </c>
      <c r="C377" s="9" t="s">
        <v>25</v>
      </c>
      <c r="D377" s="10">
        <v>7</v>
      </c>
      <c r="E377" s="9" t="s">
        <v>1640</v>
      </c>
      <c r="F377" s="11">
        <f ca="1">((NOW()-Table2[[#This Row],[DOB]])/365)</f>
        <v>64.338730208333331</v>
      </c>
      <c r="G377" s="9" t="s">
        <v>462</v>
      </c>
      <c r="H377" s="9" t="s">
        <v>151</v>
      </c>
      <c r="I377" s="9" t="s">
        <v>66</v>
      </c>
      <c r="J377" s="9" t="s">
        <v>30</v>
      </c>
      <c r="K377" s="9" t="s">
        <v>31</v>
      </c>
      <c r="L377" s="12">
        <v>20</v>
      </c>
      <c r="M377" s="9" t="s">
        <v>1641</v>
      </c>
      <c r="N377" s="10">
        <v>4128</v>
      </c>
      <c r="O377" s="9" t="s">
        <v>33</v>
      </c>
      <c r="P377" s="9" t="s">
        <v>34</v>
      </c>
      <c r="Q377" s="13">
        <v>8</v>
      </c>
      <c r="R377" s="4">
        <f t="shared" ca="1" si="7"/>
        <v>0.85</v>
      </c>
      <c r="S377" s="4">
        <f t="shared" ca="1" si="8"/>
        <v>1.0625</v>
      </c>
      <c r="T377" s="4">
        <f t="shared" ca="1" si="11"/>
        <v>1.0625</v>
      </c>
      <c r="U377" s="4">
        <f t="shared" ca="1" si="9"/>
        <v>1.0625</v>
      </c>
      <c r="V377" s="5">
        <f>RANK(W377,W1:W1001,0)</f>
        <v>375</v>
      </c>
      <c r="W377" s="14">
        <v>0.96</v>
      </c>
      <c r="X377" s="7"/>
      <c r="Y377" s="7"/>
      <c r="Z377" s="7"/>
    </row>
    <row r="378" spans="1:26" ht="15.75" hidden="1" customHeight="1" x14ac:dyDescent="0.25">
      <c r="A378" s="8" t="s">
        <v>1642</v>
      </c>
      <c r="B378" s="9" t="s">
        <v>1643</v>
      </c>
      <c r="C378" s="9" t="s">
        <v>25</v>
      </c>
      <c r="D378" s="10">
        <v>60</v>
      </c>
      <c r="E378" s="15">
        <v>27342</v>
      </c>
      <c r="F378" s="15">
        <f ca="1">((NOW()-Table2[[#This Row],[DOB]])/365)</f>
        <v>50.171606920662093</v>
      </c>
      <c r="G378" s="10"/>
      <c r="H378" s="9" t="s">
        <v>88</v>
      </c>
      <c r="I378" s="9" t="s">
        <v>66</v>
      </c>
      <c r="J378" s="9" t="s">
        <v>30</v>
      </c>
      <c r="K378" s="9" t="s">
        <v>40</v>
      </c>
      <c r="L378" s="12">
        <v>10</v>
      </c>
      <c r="M378" s="9" t="s">
        <v>1644</v>
      </c>
      <c r="N378" s="10">
        <v>4600</v>
      </c>
      <c r="O378" s="9" t="s">
        <v>33</v>
      </c>
      <c r="P378" s="9" t="s">
        <v>34</v>
      </c>
      <c r="Q378" s="10">
        <v>2</v>
      </c>
      <c r="R378" s="5">
        <f t="shared" ca="1" si="7"/>
        <v>0.4</v>
      </c>
      <c r="S378" s="5">
        <f t="shared" ca="1" si="8"/>
        <v>0.4</v>
      </c>
      <c r="T378" s="5">
        <f t="shared" ca="1" si="11"/>
        <v>0.4</v>
      </c>
      <c r="U378" s="5">
        <f t="shared" ca="1" si="9"/>
        <v>0.4</v>
      </c>
      <c r="V378" s="5">
        <f>RANK(W378,W1:W1001,0)</f>
        <v>375</v>
      </c>
      <c r="W378" s="16">
        <v>0.96</v>
      </c>
      <c r="X378" s="7"/>
      <c r="Y378" s="7"/>
      <c r="Z378" s="7"/>
    </row>
    <row r="379" spans="1:26" ht="15.75" customHeight="1" x14ac:dyDescent="0.25">
      <c r="A379" s="8" t="s">
        <v>1645</v>
      </c>
      <c r="B379" s="9" t="s">
        <v>1646</v>
      </c>
      <c r="C379" s="9" t="s">
        <v>45</v>
      </c>
      <c r="D379" s="10">
        <v>81</v>
      </c>
      <c r="E379" s="9" t="s">
        <v>1647</v>
      </c>
      <c r="F379" s="11">
        <f ca="1">((NOW()-Table2[[#This Row],[DOB]])/365)</f>
        <v>38.09763431792237</v>
      </c>
      <c r="G379" s="9" t="s">
        <v>1648</v>
      </c>
      <c r="H379" s="9" t="s">
        <v>47</v>
      </c>
      <c r="I379" s="9" t="s">
        <v>66</v>
      </c>
      <c r="J379" s="9" t="s">
        <v>30</v>
      </c>
      <c r="K379" s="9" t="s">
        <v>40</v>
      </c>
      <c r="L379" s="12">
        <v>2</v>
      </c>
      <c r="M379" s="9" t="s">
        <v>1649</v>
      </c>
      <c r="N379" s="10">
        <v>3579</v>
      </c>
      <c r="O379" s="9" t="s">
        <v>50</v>
      </c>
      <c r="P379" s="9" t="s">
        <v>34</v>
      </c>
      <c r="Q379" s="13">
        <v>1</v>
      </c>
      <c r="R379" s="4">
        <f t="shared" ca="1" si="7"/>
        <v>0.84</v>
      </c>
      <c r="S379" s="4">
        <f t="shared" ca="1" si="8"/>
        <v>0.84</v>
      </c>
      <c r="T379" s="4">
        <f t="shared" ca="1" si="11"/>
        <v>1.05</v>
      </c>
      <c r="U379" s="4">
        <f t="shared" ca="1" si="9"/>
        <v>1.05</v>
      </c>
      <c r="V379" s="5">
        <f>RANK(W379,W1:W1001,0)</f>
        <v>378</v>
      </c>
      <c r="W379" s="14">
        <v>0.95624999999999993</v>
      </c>
      <c r="X379" s="7"/>
      <c r="Y379" s="7"/>
      <c r="Z379" s="7"/>
    </row>
    <row r="380" spans="1:26" ht="15.75" customHeight="1" x14ac:dyDescent="0.25">
      <c r="A380" s="8" t="s">
        <v>1650</v>
      </c>
      <c r="B380" s="9" t="s">
        <v>1651</v>
      </c>
      <c r="C380" s="9" t="s">
        <v>45</v>
      </c>
      <c r="D380" s="10">
        <v>34</v>
      </c>
      <c r="E380" s="9" t="s">
        <v>1652</v>
      </c>
      <c r="F380" s="11">
        <f ca="1">((NOW()-Table2[[#This Row],[DOB]])/365)</f>
        <v>50.549689112442913</v>
      </c>
      <c r="G380" s="9" t="s">
        <v>1159</v>
      </c>
      <c r="H380" s="9" t="s">
        <v>28</v>
      </c>
      <c r="I380" s="9" t="s">
        <v>48</v>
      </c>
      <c r="J380" s="9" t="s">
        <v>30</v>
      </c>
      <c r="K380" s="9" t="s">
        <v>40</v>
      </c>
      <c r="L380" s="12">
        <v>14</v>
      </c>
      <c r="M380" s="9" t="s">
        <v>1653</v>
      </c>
      <c r="N380" s="10">
        <v>3199</v>
      </c>
      <c r="O380" s="9" t="s">
        <v>50</v>
      </c>
      <c r="P380" s="9" t="s">
        <v>34</v>
      </c>
      <c r="Q380" s="13">
        <v>6</v>
      </c>
      <c r="R380" s="4">
        <f t="shared" ca="1" si="7"/>
        <v>0.93</v>
      </c>
      <c r="S380" s="4">
        <f t="shared" ca="1" si="8"/>
        <v>0.93</v>
      </c>
      <c r="T380" s="4">
        <f t="shared" ca="1" si="11"/>
        <v>0.93</v>
      </c>
      <c r="U380" s="4">
        <f t="shared" ca="1" si="9"/>
        <v>0.93</v>
      </c>
      <c r="V380" s="5">
        <f>RANK(W380,W1:W1001,0)</f>
        <v>378</v>
      </c>
      <c r="W380" s="14">
        <v>0.95624999999999993</v>
      </c>
      <c r="X380" s="7"/>
      <c r="Y380" s="7"/>
      <c r="Z380" s="7"/>
    </row>
    <row r="381" spans="1:26" ht="15.75" customHeight="1" x14ac:dyDescent="0.25">
      <c r="A381" s="8" t="s">
        <v>962</v>
      </c>
      <c r="B381" s="9" t="s">
        <v>1654</v>
      </c>
      <c r="C381" s="9" t="s">
        <v>45</v>
      </c>
      <c r="D381" s="10">
        <v>40</v>
      </c>
      <c r="E381" s="9" t="s">
        <v>1655</v>
      </c>
      <c r="F381" s="11">
        <f ca="1">((NOW()-Table2[[#This Row],[DOB]])/365)</f>
        <v>82.988045276826483</v>
      </c>
      <c r="G381" s="9" t="s">
        <v>1509</v>
      </c>
      <c r="H381" s="9" t="s">
        <v>47</v>
      </c>
      <c r="I381" s="9" t="s">
        <v>29</v>
      </c>
      <c r="J381" s="9" t="s">
        <v>30</v>
      </c>
      <c r="K381" s="9" t="s">
        <v>31</v>
      </c>
      <c r="L381" s="12">
        <v>16</v>
      </c>
      <c r="M381" s="9" t="s">
        <v>1656</v>
      </c>
      <c r="N381" s="10">
        <v>4068</v>
      </c>
      <c r="O381" s="9" t="s">
        <v>33</v>
      </c>
      <c r="P381" s="9" t="s">
        <v>34</v>
      </c>
      <c r="Q381" s="13">
        <v>5</v>
      </c>
      <c r="R381" s="4">
        <f t="shared" ca="1" si="7"/>
        <v>0.83</v>
      </c>
      <c r="S381" s="4">
        <f t="shared" ca="1" si="8"/>
        <v>1.0374999999999999</v>
      </c>
      <c r="T381" s="4">
        <f t="shared" ca="1" si="11"/>
        <v>1.0374999999999999</v>
      </c>
      <c r="U381" s="4">
        <f t="shared" ca="1" si="9"/>
        <v>0.88187499999999985</v>
      </c>
      <c r="V381" s="5">
        <f>RANK(W381,W1:W1001,0)</f>
        <v>378</v>
      </c>
      <c r="W381" s="14">
        <v>0.95624999999999993</v>
      </c>
      <c r="X381" s="7"/>
      <c r="Y381" s="7"/>
      <c r="Z381" s="7"/>
    </row>
    <row r="382" spans="1:26" ht="15.75" customHeight="1" x14ac:dyDescent="0.25">
      <c r="A382" s="8" t="s">
        <v>1657</v>
      </c>
      <c r="B382" s="9" t="s">
        <v>1658</v>
      </c>
      <c r="C382" s="9" t="s">
        <v>45</v>
      </c>
      <c r="D382" s="10">
        <v>7</v>
      </c>
      <c r="E382" s="9" t="s">
        <v>1659</v>
      </c>
      <c r="F382" s="11">
        <f ca="1">((NOW()-Table2[[#This Row],[DOB]])/365)</f>
        <v>61.999004180936069</v>
      </c>
      <c r="G382" s="9" t="s">
        <v>577</v>
      </c>
      <c r="H382" s="9" t="s">
        <v>28</v>
      </c>
      <c r="I382" s="9" t="s">
        <v>29</v>
      </c>
      <c r="J382" s="9" t="s">
        <v>30</v>
      </c>
      <c r="K382" s="9" t="s">
        <v>40</v>
      </c>
      <c r="L382" s="12">
        <v>12</v>
      </c>
      <c r="M382" s="9" t="s">
        <v>1660</v>
      </c>
      <c r="N382" s="10">
        <v>2456</v>
      </c>
      <c r="O382" s="9" t="s">
        <v>42</v>
      </c>
      <c r="P382" s="9" t="s">
        <v>34</v>
      </c>
      <c r="Q382" s="13">
        <v>6</v>
      </c>
      <c r="R382" s="4">
        <f t="shared" ca="1" si="7"/>
        <v>0.6</v>
      </c>
      <c r="S382" s="4">
        <f t="shared" ca="1" si="8"/>
        <v>0.6</v>
      </c>
      <c r="T382" s="4">
        <f t="shared" ca="1" si="11"/>
        <v>0.6</v>
      </c>
      <c r="U382" s="4">
        <f t="shared" ca="1" si="9"/>
        <v>0.51</v>
      </c>
      <c r="V382" s="5">
        <f>RANK(W382,W1:W1001,0)</f>
        <v>378</v>
      </c>
      <c r="W382" s="14">
        <v>0.95624999999999993</v>
      </c>
      <c r="X382" s="7"/>
      <c r="Y382" s="7"/>
      <c r="Z382" s="7"/>
    </row>
    <row r="383" spans="1:26" ht="15.75" customHeight="1" x14ac:dyDescent="0.25">
      <c r="A383" s="8" t="s">
        <v>1661</v>
      </c>
      <c r="B383" s="9" t="s">
        <v>1662</v>
      </c>
      <c r="C383" s="9" t="s">
        <v>45</v>
      </c>
      <c r="D383" s="10">
        <v>4</v>
      </c>
      <c r="E383" s="9" t="s">
        <v>1663</v>
      </c>
      <c r="F383" s="11">
        <f ca="1">((NOW()-Table2[[#This Row],[DOB]])/365)</f>
        <v>28.949689112442915</v>
      </c>
      <c r="G383" s="9" t="s">
        <v>308</v>
      </c>
      <c r="H383" s="9" t="s">
        <v>47</v>
      </c>
      <c r="I383" s="9" t="s">
        <v>48</v>
      </c>
      <c r="J383" s="9" t="s">
        <v>30</v>
      </c>
      <c r="K383" s="9" t="s">
        <v>31</v>
      </c>
      <c r="L383" s="12">
        <v>2</v>
      </c>
      <c r="M383" s="9" t="s">
        <v>1664</v>
      </c>
      <c r="N383" s="10">
        <v>2230</v>
      </c>
      <c r="O383" s="9" t="s">
        <v>42</v>
      </c>
      <c r="P383" s="9" t="s">
        <v>34</v>
      </c>
      <c r="Q383" s="13">
        <v>12</v>
      </c>
      <c r="R383" s="4">
        <f t="shared" ca="1" si="7"/>
        <v>0.78</v>
      </c>
      <c r="S383" s="4">
        <f t="shared" ca="1" si="8"/>
        <v>0.97500000000000009</v>
      </c>
      <c r="T383" s="4">
        <f t="shared" ca="1" si="11"/>
        <v>1.21875</v>
      </c>
      <c r="U383" s="4">
        <f t="shared" ca="1" si="9"/>
        <v>1.21875</v>
      </c>
      <c r="V383" s="5">
        <f>RANK(W383,W1:W1001,0)</f>
        <v>382</v>
      </c>
      <c r="W383" s="14">
        <v>0.95</v>
      </c>
      <c r="X383" s="7"/>
      <c r="Y383" s="7"/>
      <c r="Z383" s="7"/>
    </row>
    <row r="384" spans="1:26" ht="15.75" customHeight="1" x14ac:dyDescent="0.25">
      <c r="A384" s="8" t="s">
        <v>1615</v>
      </c>
      <c r="B384" s="9" t="s">
        <v>1665</v>
      </c>
      <c r="C384" s="9" t="s">
        <v>25</v>
      </c>
      <c r="D384" s="10">
        <v>85</v>
      </c>
      <c r="E384" s="9" t="s">
        <v>1666</v>
      </c>
      <c r="F384" s="11">
        <f ca="1">((NOW()-Table2[[#This Row],[DOB]])/365)</f>
        <v>60.952428838470311</v>
      </c>
      <c r="G384" s="9" t="s">
        <v>1509</v>
      </c>
      <c r="H384" s="9" t="s">
        <v>109</v>
      </c>
      <c r="I384" s="9" t="s">
        <v>29</v>
      </c>
      <c r="J384" s="9" t="s">
        <v>30</v>
      </c>
      <c r="K384" s="9" t="s">
        <v>31</v>
      </c>
      <c r="L384" s="12">
        <v>8</v>
      </c>
      <c r="M384" s="9" t="s">
        <v>1667</v>
      </c>
      <c r="N384" s="10">
        <v>2211</v>
      </c>
      <c r="O384" s="9" t="s">
        <v>42</v>
      </c>
      <c r="P384" s="9" t="s">
        <v>34</v>
      </c>
      <c r="Q384" s="13">
        <v>10</v>
      </c>
      <c r="R384" s="4">
        <f t="shared" ca="1" si="7"/>
        <v>1.07</v>
      </c>
      <c r="S384" s="4">
        <f t="shared" ca="1" si="8"/>
        <v>1.3375000000000001</v>
      </c>
      <c r="T384" s="4">
        <f t="shared" ca="1" si="11"/>
        <v>1.6718750000000002</v>
      </c>
      <c r="U384" s="4">
        <f t="shared" ca="1" si="9"/>
        <v>1.42109375</v>
      </c>
      <c r="V384" s="5">
        <f>RANK(W384,W1:W1001,0)</f>
        <v>382</v>
      </c>
      <c r="W384" s="14">
        <v>0.95</v>
      </c>
      <c r="X384" s="7"/>
      <c r="Y384" s="7"/>
      <c r="Z384" s="7"/>
    </row>
    <row r="385" spans="1:26" ht="15.75" customHeight="1" x14ac:dyDescent="0.25">
      <c r="A385" s="8" t="s">
        <v>1668</v>
      </c>
      <c r="B385" s="9" t="s">
        <v>1669</v>
      </c>
      <c r="C385" s="9" t="s">
        <v>45</v>
      </c>
      <c r="D385" s="10">
        <v>65</v>
      </c>
      <c r="E385" s="9" t="s">
        <v>1670</v>
      </c>
      <c r="F385" s="11">
        <f ca="1">((NOW()-Table2[[#This Row],[DOB]])/365)</f>
        <v>80.286675413812773</v>
      </c>
      <c r="G385" s="9" t="s">
        <v>271</v>
      </c>
      <c r="H385" s="9" t="s">
        <v>65</v>
      </c>
      <c r="I385" s="9" t="s">
        <v>48</v>
      </c>
      <c r="J385" s="9" t="s">
        <v>30</v>
      </c>
      <c r="K385" s="9" t="s">
        <v>40</v>
      </c>
      <c r="L385" s="12">
        <v>17</v>
      </c>
      <c r="M385" s="9" t="s">
        <v>1671</v>
      </c>
      <c r="N385" s="10">
        <v>2261</v>
      </c>
      <c r="O385" s="9" t="s">
        <v>42</v>
      </c>
      <c r="P385" s="9" t="s">
        <v>34</v>
      </c>
      <c r="Q385" s="13">
        <v>7</v>
      </c>
      <c r="R385" s="4">
        <f t="shared" ca="1" si="7"/>
        <v>0.94</v>
      </c>
      <c r="S385" s="4">
        <f t="shared" ca="1" si="8"/>
        <v>0.94</v>
      </c>
      <c r="T385" s="4">
        <f t="shared" ca="1" si="11"/>
        <v>0.94</v>
      </c>
      <c r="U385" s="4">
        <f t="shared" ca="1" si="9"/>
        <v>0.94</v>
      </c>
      <c r="V385" s="5">
        <f>RANK(W385,W1:W1001,0)</f>
        <v>382</v>
      </c>
      <c r="W385" s="14">
        <v>0.95</v>
      </c>
      <c r="X385" s="7"/>
      <c r="Y385" s="7"/>
      <c r="Z385" s="7"/>
    </row>
    <row r="386" spans="1:26" ht="15.75" customHeight="1" x14ac:dyDescent="0.25">
      <c r="A386" s="8" t="s">
        <v>1672</v>
      </c>
      <c r="B386" s="9" t="s">
        <v>1673</v>
      </c>
      <c r="C386" s="9" t="s">
        <v>25</v>
      </c>
      <c r="D386" s="10">
        <v>82</v>
      </c>
      <c r="E386" s="9" t="s">
        <v>1674</v>
      </c>
      <c r="F386" s="11">
        <f ca="1">((NOW()-Table2[[#This Row],[DOB]])/365)</f>
        <v>29.637360345319628</v>
      </c>
      <c r="G386" s="9" t="s">
        <v>551</v>
      </c>
      <c r="H386" s="9" t="s">
        <v>47</v>
      </c>
      <c r="I386" s="9" t="s">
        <v>48</v>
      </c>
      <c r="J386" s="9" t="s">
        <v>30</v>
      </c>
      <c r="K386" s="9" t="s">
        <v>31</v>
      </c>
      <c r="L386" s="12">
        <v>9</v>
      </c>
      <c r="M386" s="9" t="s">
        <v>1675</v>
      </c>
      <c r="N386" s="10">
        <v>3754</v>
      </c>
      <c r="O386" s="9" t="s">
        <v>50</v>
      </c>
      <c r="P386" s="9" t="s">
        <v>34</v>
      </c>
      <c r="Q386" s="13">
        <v>6</v>
      </c>
      <c r="R386" s="4">
        <f t="shared" ca="1" si="7"/>
        <v>0.83</v>
      </c>
      <c r="S386" s="4">
        <f t="shared" ca="1" si="8"/>
        <v>1.0374999999999999</v>
      </c>
      <c r="T386" s="4">
        <f t="shared" ref="T386:T449" ca="1" si="12">S386*(IF(OR(VALUE(Q386)&gt;8,VALUE(D386)&gt;80),1.25,1))</f>
        <v>1.2968749999999998</v>
      </c>
      <c r="U386" s="4">
        <f t="shared" ca="1" si="9"/>
        <v>1.2968749999999998</v>
      </c>
      <c r="V386" s="5">
        <f>RANK(W386,W1:W1001,0)</f>
        <v>382</v>
      </c>
      <c r="W386" s="14">
        <v>0.95</v>
      </c>
      <c r="X386" s="7"/>
      <c r="Y386" s="7"/>
      <c r="Z386" s="7"/>
    </row>
    <row r="387" spans="1:26" ht="15.75" customHeight="1" x14ac:dyDescent="0.25">
      <c r="A387" s="8" t="s">
        <v>1676</v>
      </c>
      <c r="B387" s="9" t="s">
        <v>1677</v>
      </c>
      <c r="C387" s="9" t="s">
        <v>25</v>
      </c>
      <c r="D387" s="10">
        <v>46</v>
      </c>
      <c r="E387" s="9" t="s">
        <v>1678</v>
      </c>
      <c r="F387" s="11">
        <f ca="1">((NOW()-Table2[[#This Row],[DOB]])/365)</f>
        <v>70.590785002853877</v>
      </c>
      <c r="G387" s="9" t="s">
        <v>1679</v>
      </c>
      <c r="H387" s="9" t="s">
        <v>28</v>
      </c>
      <c r="I387" s="9" t="s">
        <v>66</v>
      </c>
      <c r="J387" s="9" t="s">
        <v>30</v>
      </c>
      <c r="K387" s="9" t="s">
        <v>31</v>
      </c>
      <c r="L387" s="12">
        <v>9</v>
      </c>
      <c r="M387" s="9" t="s">
        <v>1680</v>
      </c>
      <c r="N387" s="10">
        <v>4124</v>
      </c>
      <c r="O387" s="9" t="s">
        <v>33</v>
      </c>
      <c r="P387" s="9" t="s">
        <v>34</v>
      </c>
      <c r="Q387" s="13">
        <v>7</v>
      </c>
      <c r="R387" s="4">
        <f t="shared" ca="1" si="7"/>
        <v>0.68</v>
      </c>
      <c r="S387" s="4">
        <f t="shared" ca="1" si="8"/>
        <v>0.85000000000000009</v>
      </c>
      <c r="T387" s="4">
        <f t="shared" ca="1" si="12"/>
        <v>0.85000000000000009</v>
      </c>
      <c r="U387" s="4">
        <f t="shared" ca="1" si="9"/>
        <v>0.85000000000000009</v>
      </c>
      <c r="V387" s="5">
        <f>RANK(W387,W1:W1001,0)</f>
        <v>386</v>
      </c>
      <c r="W387" s="14">
        <v>0.94562500000000005</v>
      </c>
      <c r="X387" s="7"/>
      <c r="Y387" s="7"/>
      <c r="Z387" s="7"/>
    </row>
    <row r="388" spans="1:26" ht="15.75" hidden="1" customHeight="1" x14ac:dyDescent="0.25">
      <c r="A388" s="8" t="s">
        <v>1681</v>
      </c>
      <c r="B388" s="9" t="s">
        <v>1682</v>
      </c>
      <c r="C388" s="9" t="s">
        <v>45</v>
      </c>
      <c r="D388" s="10">
        <v>11</v>
      </c>
      <c r="E388" s="9" t="s">
        <v>1683</v>
      </c>
      <c r="F388" s="9">
        <f ca="1">((NOW()-Table2[[#This Row],[DOB]])/365)</f>
        <v>63.292154865867573</v>
      </c>
      <c r="G388" s="10"/>
      <c r="H388" s="9" t="s">
        <v>109</v>
      </c>
      <c r="I388" s="9" t="s">
        <v>29</v>
      </c>
      <c r="J388" s="9" t="s">
        <v>30</v>
      </c>
      <c r="K388" s="9" t="s">
        <v>40</v>
      </c>
      <c r="L388" s="12">
        <v>13</v>
      </c>
      <c r="M388" s="9" t="s">
        <v>1684</v>
      </c>
      <c r="N388" s="10">
        <v>2767</v>
      </c>
      <c r="O388" s="9" t="s">
        <v>42</v>
      </c>
      <c r="P388" s="9" t="s">
        <v>34</v>
      </c>
      <c r="Q388" s="10">
        <v>8</v>
      </c>
      <c r="R388" s="5">
        <f t="shared" ca="1" si="7"/>
        <v>0.79</v>
      </c>
      <c r="S388" s="5">
        <f t="shared" ca="1" si="8"/>
        <v>0.79</v>
      </c>
      <c r="T388" s="5">
        <f t="shared" ca="1" si="12"/>
        <v>0.79</v>
      </c>
      <c r="U388" s="5">
        <f t="shared" ca="1" si="9"/>
        <v>0.67149999999999999</v>
      </c>
      <c r="V388" s="5">
        <f>RANK(W388,W1:W1001,0)</f>
        <v>386</v>
      </c>
      <c r="W388" s="16">
        <v>0.94562500000000005</v>
      </c>
      <c r="X388" s="7"/>
      <c r="Y388" s="7"/>
      <c r="Z388" s="7"/>
    </row>
    <row r="389" spans="1:26" ht="15.75" customHeight="1" x14ac:dyDescent="0.25">
      <c r="A389" s="8" t="s">
        <v>1685</v>
      </c>
      <c r="B389" s="9" t="s">
        <v>1686</v>
      </c>
      <c r="C389" s="9" t="s">
        <v>45</v>
      </c>
      <c r="D389" s="10">
        <v>15</v>
      </c>
      <c r="E389" s="9" t="s">
        <v>1687</v>
      </c>
      <c r="F389" s="11">
        <f ca="1">((NOW()-Table2[[#This Row],[DOB]])/365)</f>
        <v>51.379826098744289</v>
      </c>
      <c r="G389" s="9" t="s">
        <v>160</v>
      </c>
      <c r="H389" s="9" t="s">
        <v>151</v>
      </c>
      <c r="I389" s="9" t="s">
        <v>48</v>
      </c>
      <c r="J389" s="9" t="s">
        <v>30</v>
      </c>
      <c r="K389" s="9" t="s">
        <v>31</v>
      </c>
      <c r="L389" s="12">
        <v>8</v>
      </c>
      <c r="M389" s="9" t="s">
        <v>1688</v>
      </c>
      <c r="N389" s="10">
        <v>3153</v>
      </c>
      <c r="O389" s="9" t="s">
        <v>50</v>
      </c>
      <c r="P389" s="9" t="s">
        <v>34</v>
      </c>
      <c r="Q389" s="13">
        <v>5</v>
      </c>
      <c r="R389" s="4">
        <f t="shared" ca="1" si="7"/>
        <v>0.5</v>
      </c>
      <c r="S389" s="4">
        <f t="shared" ca="1" si="8"/>
        <v>0.625</v>
      </c>
      <c r="T389" s="4">
        <f t="shared" ca="1" si="12"/>
        <v>0.625</v>
      </c>
      <c r="U389" s="4">
        <f t="shared" ca="1" si="9"/>
        <v>0.625</v>
      </c>
      <c r="V389" s="5">
        <f>RANK(W389,W1:W1001,0)</f>
        <v>386</v>
      </c>
      <c r="W389" s="14">
        <v>0.94562500000000005</v>
      </c>
      <c r="X389" s="7"/>
      <c r="Y389" s="7"/>
      <c r="Z389" s="7"/>
    </row>
    <row r="390" spans="1:26" ht="15.75" customHeight="1" x14ac:dyDescent="0.25">
      <c r="A390" s="8" t="s">
        <v>1689</v>
      </c>
      <c r="B390" s="9" t="s">
        <v>1690</v>
      </c>
      <c r="C390" s="9" t="s">
        <v>25</v>
      </c>
      <c r="D390" s="10">
        <v>51</v>
      </c>
      <c r="E390" s="9" t="s">
        <v>1691</v>
      </c>
      <c r="F390" s="11">
        <f ca="1">((NOW()-Table2[[#This Row],[DOB]])/365)</f>
        <v>31.848319249429217</v>
      </c>
      <c r="G390" s="9" t="s">
        <v>38</v>
      </c>
      <c r="H390" s="9" t="s">
        <v>103</v>
      </c>
      <c r="I390" s="9" t="s">
        <v>48</v>
      </c>
      <c r="J390" s="9" t="s">
        <v>30</v>
      </c>
      <c r="K390" s="9" t="s">
        <v>40</v>
      </c>
      <c r="L390" s="12">
        <v>5</v>
      </c>
      <c r="M390" s="9" t="s">
        <v>1692</v>
      </c>
      <c r="N390" s="10">
        <v>4740</v>
      </c>
      <c r="O390" s="9" t="s">
        <v>33</v>
      </c>
      <c r="P390" s="9" t="s">
        <v>34</v>
      </c>
      <c r="Q390" s="13">
        <v>3</v>
      </c>
      <c r="R390" s="4">
        <f t="shared" ca="1" si="7"/>
        <v>0.68</v>
      </c>
      <c r="S390" s="4">
        <f t="shared" ca="1" si="8"/>
        <v>0.68</v>
      </c>
      <c r="T390" s="4">
        <f t="shared" ca="1" si="12"/>
        <v>0.68</v>
      </c>
      <c r="U390" s="4">
        <f t="shared" ca="1" si="9"/>
        <v>0.68</v>
      </c>
      <c r="V390" s="5">
        <f>RANK(W390,W1:W1001,0)</f>
        <v>386</v>
      </c>
      <c r="W390" s="14">
        <v>0.94562500000000005</v>
      </c>
      <c r="X390" s="7"/>
      <c r="Y390" s="7"/>
      <c r="Z390" s="7"/>
    </row>
    <row r="391" spans="1:26" ht="15.75" customHeight="1" x14ac:dyDescent="0.25">
      <c r="A391" s="8" t="s">
        <v>1693</v>
      </c>
      <c r="B391" s="9" t="s">
        <v>1694</v>
      </c>
      <c r="C391" s="9" t="s">
        <v>45</v>
      </c>
      <c r="D391" s="10">
        <v>75</v>
      </c>
      <c r="E391" s="9" t="s">
        <v>1695</v>
      </c>
      <c r="F391" s="11">
        <f ca="1">((NOW()-Table2[[#This Row],[DOB]])/365)</f>
        <v>76.54968911244292</v>
      </c>
      <c r="G391" s="9" t="s">
        <v>155</v>
      </c>
      <c r="H391" s="9" t="s">
        <v>151</v>
      </c>
      <c r="I391" s="9" t="s">
        <v>29</v>
      </c>
      <c r="J391" s="9" t="s">
        <v>30</v>
      </c>
      <c r="K391" s="9" t="s">
        <v>40</v>
      </c>
      <c r="L391" s="12">
        <v>22</v>
      </c>
      <c r="M391" s="9" t="s">
        <v>1696</v>
      </c>
      <c r="N391" s="10">
        <v>2168</v>
      </c>
      <c r="O391" s="9" t="s">
        <v>42</v>
      </c>
      <c r="P391" s="9" t="s">
        <v>34</v>
      </c>
      <c r="Q391" s="13">
        <v>7</v>
      </c>
      <c r="R391" s="4">
        <f t="shared" ca="1" si="7"/>
        <v>0.72</v>
      </c>
      <c r="S391" s="4">
        <f t="shared" ca="1" si="8"/>
        <v>0.72</v>
      </c>
      <c r="T391" s="4">
        <f t="shared" ca="1" si="12"/>
        <v>0.72</v>
      </c>
      <c r="U391" s="4">
        <f t="shared" ca="1" si="9"/>
        <v>0.61199999999999999</v>
      </c>
      <c r="V391" s="5">
        <f>RANK(W391,W1:W1001,0)</f>
        <v>386</v>
      </c>
      <c r="W391" s="14">
        <v>0.94562500000000005</v>
      </c>
      <c r="X391" s="7"/>
      <c r="Y391" s="7"/>
      <c r="Z391" s="7"/>
    </row>
    <row r="392" spans="1:26" ht="15.75" customHeight="1" x14ac:dyDescent="0.25">
      <c r="A392" s="8" t="s">
        <v>1697</v>
      </c>
      <c r="B392" s="9" t="s">
        <v>1698</v>
      </c>
      <c r="C392" s="9" t="s">
        <v>45</v>
      </c>
      <c r="D392" s="10">
        <v>25</v>
      </c>
      <c r="E392" s="15">
        <v>28912</v>
      </c>
      <c r="F392" s="11">
        <f ca="1">((NOW()-Table2[[#This Row],[DOB]])/365)</f>
        <v>45.870237057648396</v>
      </c>
      <c r="G392" s="9" t="s">
        <v>981</v>
      </c>
      <c r="H392" s="9" t="s">
        <v>151</v>
      </c>
      <c r="I392" s="9" t="s">
        <v>66</v>
      </c>
      <c r="J392" s="9" t="s">
        <v>30</v>
      </c>
      <c r="K392" s="9" t="s">
        <v>40</v>
      </c>
      <c r="L392" s="12">
        <v>21</v>
      </c>
      <c r="M392" s="9" t="s">
        <v>1699</v>
      </c>
      <c r="N392" s="10">
        <v>3977</v>
      </c>
      <c r="O392" s="9" t="s">
        <v>50</v>
      </c>
      <c r="P392" s="9" t="s">
        <v>34</v>
      </c>
      <c r="Q392" s="13">
        <v>6</v>
      </c>
      <c r="R392" s="4">
        <f t="shared" ca="1" si="7"/>
        <v>1.02</v>
      </c>
      <c r="S392" s="4">
        <f t="shared" ca="1" si="8"/>
        <v>1.02</v>
      </c>
      <c r="T392" s="4">
        <f t="shared" ca="1" si="12"/>
        <v>1.02</v>
      </c>
      <c r="U392" s="4">
        <f t="shared" ca="1" si="9"/>
        <v>1.02</v>
      </c>
      <c r="V392" s="5">
        <f>RANK(W392,W1:W1001,0)</f>
        <v>386</v>
      </c>
      <c r="W392" s="14">
        <v>0.94562500000000005</v>
      </c>
      <c r="X392" s="7"/>
      <c r="Y392" s="7"/>
      <c r="Z392" s="7"/>
    </row>
    <row r="393" spans="1:26" ht="15.75" customHeight="1" x14ac:dyDescent="0.25">
      <c r="A393" s="8" t="s">
        <v>1700</v>
      </c>
      <c r="B393" s="9" t="s">
        <v>1701</v>
      </c>
      <c r="C393" s="9" t="s">
        <v>45</v>
      </c>
      <c r="D393" s="10">
        <v>92</v>
      </c>
      <c r="E393" s="9" t="s">
        <v>1702</v>
      </c>
      <c r="F393" s="11">
        <f ca="1">((NOW()-Table2[[#This Row],[DOB]])/365)</f>
        <v>85.396264454908675</v>
      </c>
      <c r="G393" s="9" t="s">
        <v>695</v>
      </c>
      <c r="H393" s="9" t="s">
        <v>28</v>
      </c>
      <c r="I393" s="9" t="s">
        <v>48</v>
      </c>
      <c r="J393" s="9" t="s">
        <v>30</v>
      </c>
      <c r="K393" s="9" t="s">
        <v>40</v>
      </c>
      <c r="L393" s="12">
        <v>10</v>
      </c>
      <c r="M393" s="9" t="s">
        <v>1703</v>
      </c>
      <c r="N393" s="10">
        <v>2207</v>
      </c>
      <c r="O393" s="9" t="s">
        <v>42</v>
      </c>
      <c r="P393" s="9" t="s">
        <v>34</v>
      </c>
      <c r="Q393" s="13">
        <v>10</v>
      </c>
      <c r="R393" s="4">
        <f t="shared" ca="1" si="7"/>
        <v>0.45</v>
      </c>
      <c r="S393" s="4">
        <f t="shared" ca="1" si="8"/>
        <v>0.45</v>
      </c>
      <c r="T393" s="4">
        <f t="shared" ca="1" si="12"/>
        <v>0.5625</v>
      </c>
      <c r="U393" s="4">
        <f t="shared" ca="1" si="9"/>
        <v>0.5625</v>
      </c>
      <c r="V393" s="5">
        <f>RANK(W393,W1:W1001,0)</f>
        <v>386</v>
      </c>
      <c r="W393" s="14">
        <v>0.94562500000000005</v>
      </c>
      <c r="X393" s="7"/>
      <c r="Y393" s="7"/>
      <c r="Z393" s="7"/>
    </row>
    <row r="394" spans="1:26" ht="15.75" customHeight="1" x14ac:dyDescent="0.25">
      <c r="A394" s="8" t="s">
        <v>1704</v>
      </c>
      <c r="B394" s="9" t="s">
        <v>1705</v>
      </c>
      <c r="C394" s="9" t="s">
        <v>25</v>
      </c>
      <c r="D394" s="10">
        <v>36</v>
      </c>
      <c r="E394" s="9" t="s">
        <v>1706</v>
      </c>
      <c r="F394" s="11">
        <f ca="1">((NOW()-Table2[[#This Row],[DOB]])/365)</f>
        <v>42.081195961757984</v>
      </c>
      <c r="G394" s="9" t="s">
        <v>1509</v>
      </c>
      <c r="H394" s="9" t="s">
        <v>77</v>
      </c>
      <c r="I394" s="9" t="s">
        <v>29</v>
      </c>
      <c r="J394" s="9" t="s">
        <v>30</v>
      </c>
      <c r="K394" s="9" t="s">
        <v>31</v>
      </c>
      <c r="L394" s="12">
        <v>6</v>
      </c>
      <c r="M394" s="9" t="s">
        <v>1707</v>
      </c>
      <c r="N394" s="10">
        <v>2022</v>
      </c>
      <c r="O394" s="9" t="s">
        <v>42</v>
      </c>
      <c r="P394" s="9" t="s">
        <v>34</v>
      </c>
      <c r="Q394" s="13">
        <v>11</v>
      </c>
      <c r="R394" s="4">
        <f t="shared" ca="1" si="7"/>
        <v>0.73</v>
      </c>
      <c r="S394" s="4">
        <f t="shared" ca="1" si="8"/>
        <v>0.91249999999999998</v>
      </c>
      <c r="T394" s="4">
        <f t="shared" ca="1" si="12"/>
        <v>1.140625</v>
      </c>
      <c r="U394" s="4">
        <f t="shared" ca="1" si="9"/>
        <v>0.96953124999999996</v>
      </c>
      <c r="V394" s="5">
        <f>RANK(W394,W1:W1001,0)</f>
        <v>386</v>
      </c>
      <c r="W394" s="14">
        <v>0.94562500000000005</v>
      </c>
      <c r="X394" s="7"/>
      <c r="Y394" s="7"/>
      <c r="Z394" s="7"/>
    </row>
    <row r="395" spans="1:26" ht="15.75" customHeight="1" x14ac:dyDescent="0.25">
      <c r="A395" s="8" t="s">
        <v>1708</v>
      </c>
      <c r="B395" s="9" t="s">
        <v>1709</v>
      </c>
      <c r="C395" s="9" t="s">
        <v>25</v>
      </c>
      <c r="D395" s="10">
        <v>10</v>
      </c>
      <c r="E395" s="9" t="s">
        <v>1710</v>
      </c>
      <c r="F395" s="11">
        <f ca="1">((NOW()-Table2[[#This Row],[DOB]])/365)</f>
        <v>74.727771304223737</v>
      </c>
      <c r="G395" s="9" t="s">
        <v>150</v>
      </c>
      <c r="H395" s="9" t="s">
        <v>47</v>
      </c>
      <c r="I395" s="9" t="s">
        <v>29</v>
      </c>
      <c r="J395" s="9" t="s">
        <v>30</v>
      </c>
      <c r="K395" s="9" t="s">
        <v>40</v>
      </c>
      <c r="L395" s="12">
        <v>19</v>
      </c>
      <c r="M395" s="9" t="s">
        <v>1711</v>
      </c>
      <c r="N395" s="10">
        <v>3192</v>
      </c>
      <c r="O395" s="9" t="s">
        <v>50</v>
      </c>
      <c r="P395" s="9" t="s">
        <v>34</v>
      </c>
      <c r="Q395" s="13">
        <v>9</v>
      </c>
      <c r="R395" s="4">
        <f t="shared" ca="1" si="7"/>
        <v>0.6</v>
      </c>
      <c r="S395" s="4">
        <f t="shared" ca="1" si="8"/>
        <v>0.6</v>
      </c>
      <c r="T395" s="4">
        <f t="shared" ca="1" si="12"/>
        <v>0.75</v>
      </c>
      <c r="U395" s="4">
        <f t="shared" ca="1" si="9"/>
        <v>0.63749999999999996</v>
      </c>
      <c r="V395" s="5">
        <f>RANK(W395,W1:W1001,0)</f>
        <v>386</v>
      </c>
      <c r="W395" s="14">
        <v>0.94562500000000005</v>
      </c>
      <c r="X395" s="7"/>
      <c r="Y395" s="7"/>
      <c r="Z395" s="7"/>
    </row>
    <row r="396" spans="1:26" ht="15.75" hidden="1" customHeight="1" x14ac:dyDescent="0.25">
      <c r="A396" s="8" t="s">
        <v>1712</v>
      </c>
      <c r="B396" s="9" t="s">
        <v>1713</v>
      </c>
      <c r="C396" s="9" t="s">
        <v>25</v>
      </c>
      <c r="D396" s="10">
        <v>74</v>
      </c>
      <c r="E396" s="9" t="s">
        <v>1714</v>
      </c>
      <c r="F396" s="9">
        <f ca="1">((NOW()-Table2[[#This Row],[DOB]])/365)</f>
        <v>34.634620619292228</v>
      </c>
      <c r="G396" s="10"/>
      <c r="H396" s="9" t="s">
        <v>28</v>
      </c>
      <c r="I396" s="9" t="s">
        <v>29</v>
      </c>
      <c r="J396" s="9" t="s">
        <v>30</v>
      </c>
      <c r="K396" s="9" t="s">
        <v>31</v>
      </c>
      <c r="L396" s="12">
        <v>5</v>
      </c>
      <c r="M396" s="9" t="s">
        <v>1715</v>
      </c>
      <c r="N396" s="10">
        <v>3056</v>
      </c>
      <c r="O396" s="9" t="s">
        <v>50</v>
      </c>
      <c r="P396" s="9" t="s">
        <v>34</v>
      </c>
      <c r="Q396" s="10">
        <v>9</v>
      </c>
      <c r="R396" s="5">
        <f t="shared" ca="1" si="7"/>
        <v>0.81</v>
      </c>
      <c r="S396" s="5">
        <f t="shared" ca="1" si="8"/>
        <v>1.0125000000000002</v>
      </c>
      <c r="T396" s="5">
        <f t="shared" ca="1" si="12"/>
        <v>1.2656250000000002</v>
      </c>
      <c r="U396" s="5">
        <f t="shared" ca="1" si="9"/>
        <v>1.0757812500000001</v>
      </c>
      <c r="V396" s="5">
        <f>RANK(W396,W1:W1001,0)</f>
        <v>395</v>
      </c>
      <c r="W396" s="16">
        <v>0.94</v>
      </c>
      <c r="X396" s="7"/>
      <c r="Y396" s="7"/>
      <c r="Z396" s="7"/>
    </row>
    <row r="397" spans="1:26" ht="15.75" customHeight="1" x14ac:dyDescent="0.25">
      <c r="A397" s="8" t="s">
        <v>1716</v>
      </c>
      <c r="B397" s="9" t="s">
        <v>1717</v>
      </c>
      <c r="C397" s="9" t="s">
        <v>45</v>
      </c>
      <c r="D397" s="10">
        <v>73</v>
      </c>
      <c r="E397" s="9" t="s">
        <v>1718</v>
      </c>
      <c r="F397" s="11">
        <f ca="1">((NOW()-Table2[[#This Row],[DOB]])/365)</f>
        <v>63.062017879566206</v>
      </c>
      <c r="G397" s="9" t="s">
        <v>64</v>
      </c>
      <c r="H397" s="9" t="s">
        <v>65</v>
      </c>
      <c r="I397" s="9" t="s">
        <v>29</v>
      </c>
      <c r="J397" s="9" t="s">
        <v>30</v>
      </c>
      <c r="K397" s="9" t="s">
        <v>31</v>
      </c>
      <c r="L397" s="12">
        <v>9</v>
      </c>
      <c r="M397" s="9" t="s">
        <v>1719</v>
      </c>
      <c r="N397" s="10">
        <v>2097</v>
      </c>
      <c r="O397" s="9" t="s">
        <v>42</v>
      </c>
      <c r="P397" s="9" t="s">
        <v>34</v>
      </c>
      <c r="Q397" s="13">
        <v>12</v>
      </c>
      <c r="R397" s="4">
        <f t="shared" ca="1" si="7"/>
        <v>0.88</v>
      </c>
      <c r="S397" s="4">
        <f t="shared" ca="1" si="8"/>
        <v>1.1000000000000001</v>
      </c>
      <c r="T397" s="4">
        <f t="shared" ca="1" si="12"/>
        <v>1.375</v>
      </c>
      <c r="U397" s="4">
        <f t="shared" ca="1" si="9"/>
        <v>1.16875</v>
      </c>
      <c r="V397" s="5">
        <f>RANK(W397,W1:W1001,0)</f>
        <v>396</v>
      </c>
      <c r="W397" s="14">
        <v>0.9375</v>
      </c>
      <c r="X397" s="7"/>
      <c r="Y397" s="7"/>
      <c r="Z397" s="7"/>
    </row>
    <row r="398" spans="1:26" ht="15.75" customHeight="1" x14ac:dyDescent="0.25">
      <c r="A398" s="8" t="s">
        <v>1720</v>
      </c>
      <c r="B398" s="9" t="s">
        <v>1721</v>
      </c>
      <c r="C398" s="9" t="s">
        <v>45</v>
      </c>
      <c r="D398" s="10">
        <v>66</v>
      </c>
      <c r="E398" s="9" t="s">
        <v>1722</v>
      </c>
      <c r="F398" s="11">
        <f ca="1">((NOW()-Table2[[#This Row],[DOB]])/365)</f>
        <v>22.963387742579901</v>
      </c>
      <c r="G398" s="9" t="s">
        <v>519</v>
      </c>
      <c r="H398" s="9" t="s">
        <v>109</v>
      </c>
      <c r="I398" s="9" t="s">
        <v>29</v>
      </c>
      <c r="J398" s="9" t="s">
        <v>30</v>
      </c>
      <c r="K398" s="9" t="s">
        <v>31</v>
      </c>
      <c r="L398" s="12">
        <v>4</v>
      </c>
      <c r="M398" s="9" t="s">
        <v>1723</v>
      </c>
      <c r="N398" s="10">
        <v>4211</v>
      </c>
      <c r="O398" s="9" t="s">
        <v>33</v>
      </c>
      <c r="P398" s="9" t="s">
        <v>34</v>
      </c>
      <c r="Q398" s="13">
        <v>3</v>
      </c>
      <c r="R398" s="4">
        <f t="shared" ca="1" si="7"/>
        <v>0.89</v>
      </c>
      <c r="S398" s="4">
        <f t="shared" ca="1" si="8"/>
        <v>1.1125</v>
      </c>
      <c r="T398" s="4">
        <f t="shared" ca="1" si="12"/>
        <v>1.1125</v>
      </c>
      <c r="U398" s="4">
        <f t="shared" ca="1" si="9"/>
        <v>0.94562500000000005</v>
      </c>
      <c r="V398" s="5">
        <f>RANK(W398,W1:W1001,0)</f>
        <v>396</v>
      </c>
      <c r="W398" s="14">
        <v>0.9375</v>
      </c>
      <c r="X398" s="7"/>
      <c r="Y398" s="7"/>
      <c r="Z398" s="7"/>
    </row>
    <row r="399" spans="1:26" ht="15.75" hidden="1" customHeight="1" x14ac:dyDescent="0.25">
      <c r="A399" s="8" t="s">
        <v>1724</v>
      </c>
      <c r="B399" s="9" t="s">
        <v>1725</v>
      </c>
      <c r="C399" s="9" t="s">
        <v>45</v>
      </c>
      <c r="D399" s="10">
        <v>84</v>
      </c>
      <c r="E399" s="9" t="s">
        <v>1726</v>
      </c>
      <c r="F399" s="9">
        <f ca="1">((NOW()-Table2[[#This Row],[DOB]])/365)</f>
        <v>64.023661715182641</v>
      </c>
      <c r="G399" s="10"/>
      <c r="H399" s="9" t="s">
        <v>65</v>
      </c>
      <c r="I399" s="9" t="s">
        <v>66</v>
      </c>
      <c r="J399" s="9" t="s">
        <v>30</v>
      </c>
      <c r="K399" s="9" t="s">
        <v>31</v>
      </c>
      <c r="L399" s="12">
        <v>15</v>
      </c>
      <c r="M399" s="9" t="s">
        <v>1727</v>
      </c>
      <c r="N399" s="10">
        <v>4342</v>
      </c>
      <c r="O399" s="9" t="s">
        <v>33</v>
      </c>
      <c r="P399" s="9" t="s">
        <v>34</v>
      </c>
      <c r="Q399" s="10">
        <v>5</v>
      </c>
      <c r="R399" s="5">
        <f t="shared" ca="1" si="7"/>
        <v>0.79</v>
      </c>
      <c r="S399" s="5">
        <f t="shared" ca="1" si="8"/>
        <v>0.98750000000000004</v>
      </c>
      <c r="T399" s="5">
        <f t="shared" ca="1" si="12"/>
        <v>1.234375</v>
      </c>
      <c r="U399" s="5">
        <f t="shared" ca="1" si="9"/>
        <v>1.234375</v>
      </c>
      <c r="V399" s="5">
        <f>RANK(W399,W1:W1001,0)</f>
        <v>396</v>
      </c>
      <c r="W399" s="16">
        <v>0.9375</v>
      </c>
      <c r="X399" s="7"/>
      <c r="Y399" s="7"/>
      <c r="Z399" s="7"/>
    </row>
    <row r="400" spans="1:26" ht="15.75" customHeight="1" x14ac:dyDescent="0.25">
      <c r="A400" s="8" t="s">
        <v>1728</v>
      </c>
      <c r="B400" s="9" t="s">
        <v>1729</v>
      </c>
      <c r="C400" s="9" t="s">
        <v>25</v>
      </c>
      <c r="D400" s="10">
        <v>54</v>
      </c>
      <c r="E400" s="9" t="s">
        <v>1730</v>
      </c>
      <c r="F400" s="11">
        <f ca="1">((NOW()-Table2[[#This Row],[DOB]])/365)</f>
        <v>82.445579523401818</v>
      </c>
      <c r="G400" s="9" t="s">
        <v>98</v>
      </c>
      <c r="H400" s="9" t="s">
        <v>109</v>
      </c>
      <c r="I400" s="9" t="s">
        <v>29</v>
      </c>
      <c r="J400" s="9" t="s">
        <v>30</v>
      </c>
      <c r="K400" s="9" t="s">
        <v>31</v>
      </c>
      <c r="L400" s="12">
        <v>21</v>
      </c>
      <c r="M400" s="9" t="s">
        <v>1731</v>
      </c>
      <c r="N400" s="10">
        <v>2019</v>
      </c>
      <c r="O400" s="9" t="s">
        <v>42</v>
      </c>
      <c r="P400" s="9" t="s">
        <v>34</v>
      </c>
      <c r="Q400" s="13">
        <v>8</v>
      </c>
      <c r="R400" s="4">
        <f t="shared" ca="1" si="7"/>
        <v>0.61</v>
      </c>
      <c r="S400" s="4">
        <f t="shared" ca="1" si="8"/>
        <v>0.76249999999999996</v>
      </c>
      <c r="T400" s="4">
        <f t="shared" ca="1" si="12"/>
        <v>0.76249999999999996</v>
      </c>
      <c r="U400" s="4">
        <f t="shared" ca="1" si="9"/>
        <v>0.64812499999999995</v>
      </c>
      <c r="V400" s="5">
        <f>RANK(W400,W1:W1001,0)</f>
        <v>396</v>
      </c>
      <c r="W400" s="14">
        <v>0.9375</v>
      </c>
      <c r="X400" s="7"/>
      <c r="Y400" s="7"/>
      <c r="Z400" s="7"/>
    </row>
    <row r="401" spans="1:26" ht="15.75" customHeight="1" x14ac:dyDescent="0.25">
      <c r="A401" s="8" t="s">
        <v>1732</v>
      </c>
      <c r="B401" s="9" t="s">
        <v>1733</v>
      </c>
      <c r="C401" s="9" t="s">
        <v>25</v>
      </c>
      <c r="D401" s="10">
        <v>72</v>
      </c>
      <c r="E401" s="9" t="s">
        <v>1734</v>
      </c>
      <c r="F401" s="11">
        <f ca="1">((NOW()-Table2[[#This Row],[DOB]])/365)</f>
        <v>45.799004180936066</v>
      </c>
      <c r="G401" s="9" t="s">
        <v>1318</v>
      </c>
      <c r="H401" s="9" t="s">
        <v>47</v>
      </c>
      <c r="I401" s="9" t="s">
        <v>48</v>
      </c>
      <c r="J401" s="9" t="s">
        <v>30</v>
      </c>
      <c r="K401" s="9" t="s">
        <v>40</v>
      </c>
      <c r="L401" s="12">
        <v>18</v>
      </c>
      <c r="M401" s="9" t="s">
        <v>1735</v>
      </c>
      <c r="N401" s="10">
        <v>2232</v>
      </c>
      <c r="O401" s="9" t="s">
        <v>42</v>
      </c>
      <c r="P401" s="9" t="s">
        <v>34</v>
      </c>
      <c r="Q401" s="13">
        <v>10</v>
      </c>
      <c r="R401" s="4">
        <f t="shared" ca="1" si="7"/>
        <v>1</v>
      </c>
      <c r="S401" s="4">
        <f t="shared" ca="1" si="8"/>
        <v>1</v>
      </c>
      <c r="T401" s="4">
        <f t="shared" ca="1" si="12"/>
        <v>1.25</v>
      </c>
      <c r="U401" s="4">
        <f t="shared" ca="1" si="9"/>
        <v>1.25</v>
      </c>
      <c r="V401" s="5">
        <f>RANK(W401,W1:W1001,0)</f>
        <v>396</v>
      </c>
      <c r="W401" s="14">
        <v>0.9375</v>
      </c>
      <c r="X401" s="7"/>
      <c r="Y401" s="7"/>
      <c r="Z401" s="7"/>
    </row>
    <row r="402" spans="1:26" ht="15.75" customHeight="1" x14ac:dyDescent="0.25">
      <c r="A402" s="8" t="s">
        <v>1736</v>
      </c>
      <c r="B402" s="9" t="s">
        <v>1737</v>
      </c>
      <c r="C402" s="9" t="s">
        <v>25</v>
      </c>
      <c r="D402" s="10">
        <v>53</v>
      </c>
      <c r="E402" s="9" t="s">
        <v>1738</v>
      </c>
      <c r="F402" s="11">
        <f ca="1">((NOW()-Table2[[#This Row],[DOB]])/365)</f>
        <v>48.182565824771686</v>
      </c>
      <c r="G402" s="9" t="s">
        <v>591</v>
      </c>
      <c r="H402" s="9" t="s">
        <v>88</v>
      </c>
      <c r="I402" s="9" t="s">
        <v>29</v>
      </c>
      <c r="J402" s="9" t="s">
        <v>30</v>
      </c>
      <c r="K402" s="9" t="s">
        <v>40</v>
      </c>
      <c r="L402" s="12">
        <v>12</v>
      </c>
      <c r="M402" s="9" t="s">
        <v>1739</v>
      </c>
      <c r="N402" s="10">
        <v>2487</v>
      </c>
      <c r="O402" s="9" t="s">
        <v>42</v>
      </c>
      <c r="P402" s="9" t="s">
        <v>34</v>
      </c>
      <c r="Q402" s="13">
        <v>5</v>
      </c>
      <c r="R402" s="4">
        <f t="shared" ca="1" si="7"/>
        <v>0.67</v>
      </c>
      <c r="S402" s="4">
        <f t="shared" ca="1" si="8"/>
        <v>0.67</v>
      </c>
      <c r="T402" s="4">
        <f t="shared" ca="1" si="12"/>
        <v>0.67</v>
      </c>
      <c r="U402" s="4">
        <f t="shared" ca="1" si="9"/>
        <v>0.56950000000000001</v>
      </c>
      <c r="V402" s="5">
        <f>RANK(W402,W1:W1001,0)</f>
        <v>401</v>
      </c>
      <c r="W402" s="14">
        <v>0.93500000000000005</v>
      </c>
      <c r="X402" s="7"/>
      <c r="Y402" s="7"/>
      <c r="Z402" s="7"/>
    </row>
    <row r="403" spans="1:26" ht="15.75" customHeight="1" x14ac:dyDescent="0.25">
      <c r="A403" s="8" t="s">
        <v>1740</v>
      </c>
      <c r="B403" s="9" t="s">
        <v>1741</v>
      </c>
      <c r="C403" s="9" t="s">
        <v>45</v>
      </c>
      <c r="D403" s="10">
        <v>91</v>
      </c>
      <c r="E403" s="9" t="s">
        <v>1742</v>
      </c>
      <c r="F403" s="11">
        <f ca="1">((NOW()-Table2[[#This Row],[DOB]])/365)</f>
        <v>57.979826098744283</v>
      </c>
      <c r="G403" s="9" t="s">
        <v>330</v>
      </c>
      <c r="H403" s="9" t="s">
        <v>47</v>
      </c>
      <c r="I403" s="9" t="s">
        <v>29</v>
      </c>
      <c r="J403" s="9" t="s">
        <v>30</v>
      </c>
      <c r="K403" s="9" t="s">
        <v>31</v>
      </c>
      <c r="L403" s="12">
        <v>13</v>
      </c>
      <c r="M403" s="9" t="s">
        <v>1743</v>
      </c>
      <c r="N403" s="10">
        <v>3130</v>
      </c>
      <c r="O403" s="9" t="s">
        <v>50</v>
      </c>
      <c r="P403" s="9" t="s">
        <v>34</v>
      </c>
      <c r="Q403" s="13">
        <v>10</v>
      </c>
      <c r="R403" s="4">
        <f t="shared" ca="1" si="7"/>
        <v>0.92</v>
      </c>
      <c r="S403" s="4">
        <f t="shared" ca="1" si="8"/>
        <v>1.1500000000000001</v>
      </c>
      <c r="T403" s="4">
        <f t="shared" ca="1" si="12"/>
        <v>1.4375000000000002</v>
      </c>
      <c r="U403" s="4">
        <f t="shared" ca="1" si="9"/>
        <v>1.2218750000000003</v>
      </c>
      <c r="V403" s="5">
        <f>RANK(W403,W1:W1001,0)</f>
        <v>401</v>
      </c>
      <c r="W403" s="14">
        <v>0.93500000000000005</v>
      </c>
      <c r="X403" s="7"/>
      <c r="Y403" s="7"/>
      <c r="Z403" s="7"/>
    </row>
    <row r="404" spans="1:26" ht="15.75" customHeight="1" x14ac:dyDescent="0.25">
      <c r="A404" s="8" t="s">
        <v>1744</v>
      </c>
      <c r="B404" s="9" t="s">
        <v>1745</v>
      </c>
      <c r="C404" s="9" t="s">
        <v>25</v>
      </c>
      <c r="D404" s="10">
        <v>56</v>
      </c>
      <c r="E404" s="9" t="s">
        <v>1746</v>
      </c>
      <c r="F404" s="11">
        <f ca="1">((NOW()-Table2[[#This Row],[DOB]])/365)</f>
        <v>69.922291852168939</v>
      </c>
      <c r="G404" s="9" t="s">
        <v>410</v>
      </c>
      <c r="H404" s="9" t="s">
        <v>151</v>
      </c>
      <c r="I404" s="9" t="s">
        <v>29</v>
      </c>
      <c r="J404" s="9" t="s">
        <v>30</v>
      </c>
      <c r="K404" s="9" t="s">
        <v>31</v>
      </c>
      <c r="L404" s="12">
        <v>13</v>
      </c>
      <c r="M404" s="9" t="s">
        <v>1747</v>
      </c>
      <c r="N404" s="10">
        <v>3201</v>
      </c>
      <c r="O404" s="9" t="s">
        <v>50</v>
      </c>
      <c r="P404" s="9" t="s">
        <v>34</v>
      </c>
      <c r="Q404" s="13">
        <v>7</v>
      </c>
      <c r="R404" s="4">
        <f t="shared" ca="1" si="7"/>
        <v>0.75</v>
      </c>
      <c r="S404" s="4">
        <f t="shared" ca="1" si="8"/>
        <v>0.9375</v>
      </c>
      <c r="T404" s="4">
        <f t="shared" ca="1" si="12"/>
        <v>0.9375</v>
      </c>
      <c r="U404" s="4">
        <f t="shared" ca="1" si="9"/>
        <v>0.796875</v>
      </c>
      <c r="V404" s="5">
        <f>RANK(W404,W1:W1001,0)</f>
        <v>401</v>
      </c>
      <c r="W404" s="14">
        <v>0.93500000000000005</v>
      </c>
      <c r="X404" s="7"/>
      <c r="Y404" s="7"/>
      <c r="Z404" s="7"/>
    </row>
    <row r="405" spans="1:26" ht="15.75" customHeight="1" x14ac:dyDescent="0.25">
      <c r="A405" s="8" t="s">
        <v>1748</v>
      </c>
      <c r="B405" s="9" t="s">
        <v>1749</v>
      </c>
      <c r="C405" s="9" t="s">
        <v>25</v>
      </c>
      <c r="D405" s="10">
        <v>80</v>
      </c>
      <c r="E405" s="15">
        <v>28511</v>
      </c>
      <c r="F405" s="11">
        <f ca="1">((NOW()-Table2[[#This Row],[DOB]])/365)</f>
        <v>46.968867194634697</v>
      </c>
      <c r="G405" s="9" t="s">
        <v>266</v>
      </c>
      <c r="H405" s="9" t="s">
        <v>47</v>
      </c>
      <c r="I405" s="9" t="s">
        <v>48</v>
      </c>
      <c r="J405" s="9" t="s">
        <v>30</v>
      </c>
      <c r="K405" s="9" t="s">
        <v>31</v>
      </c>
      <c r="L405" s="12">
        <v>17</v>
      </c>
      <c r="M405" s="9" t="s">
        <v>1750</v>
      </c>
      <c r="N405" s="10">
        <v>2223</v>
      </c>
      <c r="O405" s="9" t="s">
        <v>42</v>
      </c>
      <c r="P405" s="9" t="s">
        <v>34</v>
      </c>
      <c r="Q405" s="13">
        <v>11</v>
      </c>
      <c r="R405" s="4">
        <f t="shared" ca="1" si="7"/>
        <v>0.78</v>
      </c>
      <c r="S405" s="4">
        <f t="shared" ca="1" si="8"/>
        <v>0.97500000000000009</v>
      </c>
      <c r="T405" s="4">
        <f t="shared" ca="1" si="12"/>
        <v>1.21875</v>
      </c>
      <c r="U405" s="4">
        <f t="shared" ca="1" si="9"/>
        <v>1.21875</v>
      </c>
      <c r="V405" s="5">
        <f>RANK(W405,W1:W1001,0)</f>
        <v>401</v>
      </c>
      <c r="W405" s="14">
        <v>0.93500000000000005</v>
      </c>
      <c r="X405" s="7"/>
      <c r="Y405" s="7"/>
      <c r="Z405" s="7"/>
    </row>
    <row r="406" spans="1:26" ht="15.75" customHeight="1" x14ac:dyDescent="0.25">
      <c r="A406" s="8" t="s">
        <v>1751</v>
      </c>
      <c r="B406" s="9" t="s">
        <v>1752</v>
      </c>
      <c r="C406" s="9" t="s">
        <v>45</v>
      </c>
      <c r="D406" s="10">
        <v>67</v>
      </c>
      <c r="E406" s="9" t="s">
        <v>1753</v>
      </c>
      <c r="F406" s="11">
        <f ca="1">((NOW()-Table2[[#This Row],[DOB]])/365)</f>
        <v>47.333250756278531</v>
      </c>
      <c r="G406" s="9" t="s">
        <v>1679</v>
      </c>
      <c r="H406" s="9" t="s">
        <v>28</v>
      </c>
      <c r="I406" s="9" t="s">
        <v>66</v>
      </c>
      <c r="J406" s="9" t="s">
        <v>30</v>
      </c>
      <c r="K406" s="9" t="s">
        <v>31</v>
      </c>
      <c r="L406" s="12">
        <v>16</v>
      </c>
      <c r="M406" s="9" t="s">
        <v>1754</v>
      </c>
      <c r="N406" s="10">
        <v>3777</v>
      </c>
      <c r="O406" s="9" t="s">
        <v>50</v>
      </c>
      <c r="P406" s="9" t="s">
        <v>34</v>
      </c>
      <c r="Q406" s="13">
        <v>7</v>
      </c>
      <c r="R406" s="4">
        <f t="shared" ca="1" si="7"/>
        <v>0.91</v>
      </c>
      <c r="S406" s="4">
        <f t="shared" ca="1" si="8"/>
        <v>1.1375</v>
      </c>
      <c r="T406" s="4">
        <f t="shared" ca="1" si="12"/>
        <v>1.1375</v>
      </c>
      <c r="U406" s="4">
        <f t="shared" ca="1" si="9"/>
        <v>1.1375</v>
      </c>
      <c r="V406" s="5">
        <f>RANK(W406,W1:W1001,0)</f>
        <v>405</v>
      </c>
      <c r="W406" s="14">
        <v>0.93</v>
      </c>
      <c r="X406" s="7"/>
      <c r="Y406" s="7"/>
      <c r="Z406" s="7"/>
    </row>
    <row r="407" spans="1:26" ht="15.75" hidden="1" customHeight="1" x14ac:dyDescent="0.25">
      <c r="A407" s="8" t="s">
        <v>1755</v>
      </c>
      <c r="B407" s="9" t="s">
        <v>1756</v>
      </c>
      <c r="C407" s="9" t="s">
        <v>45</v>
      </c>
      <c r="D407" s="10">
        <v>5</v>
      </c>
      <c r="E407" s="9" t="s">
        <v>1757</v>
      </c>
      <c r="F407" s="9">
        <f ca="1">((NOW()-Table2[[#This Row],[DOB]])/365)</f>
        <v>44.401743906963461</v>
      </c>
      <c r="G407" s="10"/>
      <c r="H407" s="9" t="s">
        <v>47</v>
      </c>
      <c r="I407" s="9" t="s">
        <v>29</v>
      </c>
      <c r="J407" s="9" t="s">
        <v>30</v>
      </c>
      <c r="K407" s="9" t="s">
        <v>31</v>
      </c>
      <c r="L407" s="12">
        <v>13</v>
      </c>
      <c r="M407" s="9" t="s">
        <v>1758</v>
      </c>
      <c r="N407" s="10">
        <v>2114</v>
      </c>
      <c r="O407" s="9" t="s">
        <v>42</v>
      </c>
      <c r="P407" s="9" t="s">
        <v>34</v>
      </c>
      <c r="Q407" s="10">
        <v>11</v>
      </c>
      <c r="R407" s="5">
        <f t="shared" ca="1" si="7"/>
        <v>0.61</v>
      </c>
      <c r="S407" s="5">
        <f t="shared" ca="1" si="8"/>
        <v>0.76249999999999996</v>
      </c>
      <c r="T407" s="5">
        <f t="shared" ca="1" si="12"/>
        <v>0.953125</v>
      </c>
      <c r="U407" s="5">
        <f t="shared" ca="1" si="9"/>
        <v>0.81015625000000002</v>
      </c>
      <c r="V407" s="5">
        <f>RANK(W407,W1:W1001,0)</f>
        <v>405</v>
      </c>
      <c r="W407" s="16">
        <v>0.93</v>
      </c>
      <c r="X407" s="7"/>
      <c r="Y407" s="7"/>
      <c r="Z407" s="7"/>
    </row>
    <row r="408" spans="1:26" ht="15.75" customHeight="1" x14ac:dyDescent="0.25">
      <c r="A408" s="8" t="s">
        <v>1759</v>
      </c>
      <c r="B408" s="9" t="s">
        <v>1760</v>
      </c>
      <c r="C408" s="9" t="s">
        <v>25</v>
      </c>
      <c r="D408" s="10">
        <v>21</v>
      </c>
      <c r="E408" s="9" t="s">
        <v>1761</v>
      </c>
      <c r="F408" s="11">
        <f ca="1">((NOW()-Table2[[#This Row],[DOB]])/365)</f>
        <v>86.141469934360728</v>
      </c>
      <c r="G408" s="9" t="s">
        <v>650</v>
      </c>
      <c r="H408" s="9" t="s">
        <v>109</v>
      </c>
      <c r="I408" s="9" t="s">
        <v>29</v>
      </c>
      <c r="J408" s="9" t="s">
        <v>30</v>
      </c>
      <c r="K408" s="9" t="s">
        <v>40</v>
      </c>
      <c r="L408" s="12">
        <v>19</v>
      </c>
      <c r="M408" s="9" t="s">
        <v>1762</v>
      </c>
      <c r="N408" s="10">
        <v>2089</v>
      </c>
      <c r="O408" s="9" t="s">
        <v>42</v>
      </c>
      <c r="P408" s="9" t="s">
        <v>34</v>
      </c>
      <c r="Q408" s="13">
        <v>11</v>
      </c>
      <c r="R408" s="4">
        <f t="shared" ca="1" si="7"/>
        <v>0.83</v>
      </c>
      <c r="S408" s="4">
        <f t="shared" ca="1" si="8"/>
        <v>0.83</v>
      </c>
      <c r="T408" s="4">
        <f t="shared" ca="1" si="12"/>
        <v>1.0374999999999999</v>
      </c>
      <c r="U408" s="4">
        <f t="shared" ca="1" si="9"/>
        <v>0.88187499999999985</v>
      </c>
      <c r="V408" s="5">
        <f>RANK(W408,W1:W1001,0)</f>
        <v>405</v>
      </c>
      <c r="W408" s="14">
        <v>0.93</v>
      </c>
      <c r="X408" s="7"/>
      <c r="Y408" s="7"/>
      <c r="Z408" s="7"/>
    </row>
    <row r="409" spans="1:26" ht="15.75" customHeight="1" x14ac:dyDescent="0.25">
      <c r="A409" s="8" t="s">
        <v>241</v>
      </c>
      <c r="B409" s="9" t="s">
        <v>1763</v>
      </c>
      <c r="C409" s="9" t="s">
        <v>45</v>
      </c>
      <c r="D409" s="10">
        <v>24</v>
      </c>
      <c r="E409" s="9" t="s">
        <v>1764</v>
      </c>
      <c r="F409" s="11">
        <f ca="1">((NOW()-Table2[[#This Row],[DOB]])/365)</f>
        <v>28.851058975456613</v>
      </c>
      <c r="G409" s="9" t="s">
        <v>1443</v>
      </c>
      <c r="H409" s="9" t="s">
        <v>109</v>
      </c>
      <c r="I409" s="9" t="s">
        <v>66</v>
      </c>
      <c r="J409" s="9" t="s">
        <v>30</v>
      </c>
      <c r="K409" s="9" t="s">
        <v>40</v>
      </c>
      <c r="L409" s="12">
        <v>12</v>
      </c>
      <c r="M409" s="9" t="s">
        <v>1765</v>
      </c>
      <c r="N409" s="10">
        <v>3023</v>
      </c>
      <c r="O409" s="9" t="s">
        <v>50</v>
      </c>
      <c r="P409" s="9" t="s">
        <v>34</v>
      </c>
      <c r="Q409" s="13">
        <v>7</v>
      </c>
      <c r="R409" s="4">
        <f t="shared" ca="1" si="7"/>
        <v>1.04</v>
      </c>
      <c r="S409" s="4">
        <f t="shared" ca="1" si="8"/>
        <v>1.04</v>
      </c>
      <c r="T409" s="4">
        <f t="shared" ca="1" si="12"/>
        <v>1.04</v>
      </c>
      <c r="U409" s="4">
        <f t="shared" ca="1" si="9"/>
        <v>1.04</v>
      </c>
      <c r="V409" s="5">
        <f>RANK(W409,W1:W1001,0)</f>
        <v>408</v>
      </c>
      <c r="W409" s="14">
        <v>0.9296875</v>
      </c>
      <c r="X409" s="7"/>
      <c r="Y409" s="7"/>
      <c r="Z409" s="7"/>
    </row>
    <row r="410" spans="1:26" ht="15.75" customHeight="1" x14ac:dyDescent="0.25">
      <c r="A410" s="8" t="s">
        <v>1766</v>
      </c>
      <c r="B410" s="9" t="s">
        <v>1767</v>
      </c>
      <c r="C410" s="9" t="s">
        <v>45</v>
      </c>
      <c r="D410" s="10">
        <v>75</v>
      </c>
      <c r="E410" s="9" t="s">
        <v>1768</v>
      </c>
      <c r="F410" s="11">
        <f ca="1">((NOW()-Table2[[#This Row],[DOB]])/365)</f>
        <v>41.840100071347024</v>
      </c>
      <c r="G410" s="9" t="s">
        <v>284</v>
      </c>
      <c r="H410" s="9" t="s">
        <v>109</v>
      </c>
      <c r="I410" s="9" t="s">
        <v>66</v>
      </c>
      <c r="J410" s="9" t="s">
        <v>30</v>
      </c>
      <c r="K410" s="9" t="s">
        <v>40</v>
      </c>
      <c r="L410" s="12">
        <v>10</v>
      </c>
      <c r="M410" s="9" t="s">
        <v>1769</v>
      </c>
      <c r="N410" s="10">
        <v>3194</v>
      </c>
      <c r="O410" s="9" t="s">
        <v>50</v>
      </c>
      <c r="P410" s="9" t="s">
        <v>34</v>
      </c>
      <c r="Q410" s="13">
        <v>10</v>
      </c>
      <c r="R410" s="4">
        <f t="shared" ca="1" si="7"/>
        <v>0.97</v>
      </c>
      <c r="S410" s="4">
        <f t="shared" ca="1" si="8"/>
        <v>0.97</v>
      </c>
      <c r="T410" s="4">
        <f t="shared" ca="1" si="12"/>
        <v>1.2124999999999999</v>
      </c>
      <c r="U410" s="4">
        <f t="shared" ca="1" si="9"/>
        <v>1.2124999999999999</v>
      </c>
      <c r="V410" s="5">
        <f>RANK(W410,W1:W1001,0)</f>
        <v>409</v>
      </c>
      <c r="W410" s="14">
        <v>0.92500000000000004</v>
      </c>
      <c r="X410" s="7"/>
      <c r="Y410" s="7"/>
      <c r="Z410" s="7"/>
    </row>
    <row r="411" spans="1:26" ht="15.75" customHeight="1" x14ac:dyDescent="0.25">
      <c r="A411" s="8" t="s">
        <v>1770</v>
      </c>
      <c r="B411" s="9" t="s">
        <v>1771</v>
      </c>
      <c r="C411" s="9" t="s">
        <v>45</v>
      </c>
      <c r="D411" s="10">
        <v>15</v>
      </c>
      <c r="E411" s="9" t="s">
        <v>1772</v>
      </c>
      <c r="F411" s="11">
        <f ca="1">((NOW()-Table2[[#This Row],[DOB]])/365)</f>
        <v>67.111332948059356</v>
      </c>
      <c r="G411" s="9" t="s">
        <v>82</v>
      </c>
      <c r="H411" s="9" t="s">
        <v>151</v>
      </c>
      <c r="I411" s="9" t="s">
        <v>48</v>
      </c>
      <c r="J411" s="9" t="s">
        <v>30</v>
      </c>
      <c r="K411" s="9" t="s">
        <v>40</v>
      </c>
      <c r="L411" s="12">
        <v>18</v>
      </c>
      <c r="M411" s="9" t="s">
        <v>1773</v>
      </c>
      <c r="N411" s="10">
        <v>2117</v>
      </c>
      <c r="O411" s="9" t="s">
        <v>42</v>
      </c>
      <c r="P411" s="9" t="s">
        <v>34</v>
      </c>
      <c r="Q411" s="13">
        <v>7</v>
      </c>
      <c r="R411" s="4">
        <f t="shared" ca="1" si="7"/>
        <v>0.66</v>
      </c>
      <c r="S411" s="4">
        <f t="shared" ca="1" si="8"/>
        <v>0.66</v>
      </c>
      <c r="T411" s="4">
        <f t="shared" ca="1" si="12"/>
        <v>0.66</v>
      </c>
      <c r="U411" s="4">
        <f t="shared" ca="1" si="9"/>
        <v>0.66</v>
      </c>
      <c r="V411" s="5">
        <f>RANK(W411,W1:W1001,0)</f>
        <v>409</v>
      </c>
      <c r="W411" s="14">
        <v>0.92500000000000004</v>
      </c>
      <c r="X411" s="7"/>
      <c r="Y411" s="7"/>
      <c r="Z411" s="7"/>
    </row>
    <row r="412" spans="1:26" ht="15.75" hidden="1" customHeight="1" x14ac:dyDescent="0.25">
      <c r="A412" s="8" t="s">
        <v>120</v>
      </c>
      <c r="B412" s="9" t="s">
        <v>1774</v>
      </c>
      <c r="C412" s="9" t="s">
        <v>45</v>
      </c>
      <c r="D412" s="10">
        <v>81</v>
      </c>
      <c r="E412" s="9" t="s">
        <v>1775</v>
      </c>
      <c r="F412" s="9">
        <f ca="1">((NOW()-Table2[[#This Row],[DOB]])/365)</f>
        <v>78.845579523401824</v>
      </c>
      <c r="G412" s="10"/>
      <c r="H412" s="9" t="s">
        <v>151</v>
      </c>
      <c r="I412" s="9" t="s">
        <v>29</v>
      </c>
      <c r="J412" s="9" t="s">
        <v>30</v>
      </c>
      <c r="K412" s="9" t="s">
        <v>31</v>
      </c>
      <c r="L412" s="12">
        <v>21</v>
      </c>
      <c r="M412" s="9" t="s">
        <v>1776</v>
      </c>
      <c r="N412" s="10">
        <v>2259</v>
      </c>
      <c r="O412" s="9" t="s">
        <v>42</v>
      </c>
      <c r="P412" s="9" t="s">
        <v>34</v>
      </c>
      <c r="Q412" s="10">
        <v>8</v>
      </c>
      <c r="R412" s="5">
        <f t="shared" ca="1" si="7"/>
        <v>0.4</v>
      </c>
      <c r="S412" s="5">
        <f t="shared" ca="1" si="8"/>
        <v>0.5</v>
      </c>
      <c r="T412" s="5">
        <f t="shared" ca="1" si="12"/>
        <v>0.625</v>
      </c>
      <c r="U412" s="5">
        <f t="shared" ca="1" si="9"/>
        <v>0.53125</v>
      </c>
      <c r="V412" s="5">
        <f>RANK(W412,W1:W1001,0)</f>
        <v>409</v>
      </c>
      <c r="W412" s="16">
        <v>0.92500000000000004</v>
      </c>
      <c r="X412" s="7"/>
      <c r="Y412" s="7"/>
      <c r="Z412" s="7"/>
    </row>
    <row r="413" spans="1:26" ht="15.75" customHeight="1" x14ac:dyDescent="0.25">
      <c r="A413" s="8" t="s">
        <v>1777</v>
      </c>
      <c r="B413" s="9" t="s">
        <v>1778</v>
      </c>
      <c r="C413" s="9" t="s">
        <v>25</v>
      </c>
      <c r="D413" s="10">
        <v>84</v>
      </c>
      <c r="E413" s="9" t="s">
        <v>1779</v>
      </c>
      <c r="F413" s="11">
        <f ca="1">((NOW()-Table2[[#This Row],[DOB]])/365)</f>
        <v>29.075716509703188</v>
      </c>
      <c r="G413" s="9" t="s">
        <v>1159</v>
      </c>
      <c r="H413" s="9" t="s">
        <v>28</v>
      </c>
      <c r="I413" s="9" t="s">
        <v>29</v>
      </c>
      <c r="J413" s="9" t="s">
        <v>30</v>
      </c>
      <c r="K413" s="9" t="s">
        <v>40</v>
      </c>
      <c r="L413" s="12">
        <v>14</v>
      </c>
      <c r="M413" s="9" t="s">
        <v>1780</v>
      </c>
      <c r="N413" s="10">
        <v>3106</v>
      </c>
      <c r="O413" s="9" t="s">
        <v>50</v>
      </c>
      <c r="P413" s="9" t="s">
        <v>34</v>
      </c>
      <c r="Q413" s="13">
        <v>11</v>
      </c>
      <c r="R413" s="4">
        <f t="shared" ca="1" si="7"/>
        <v>0.55000000000000004</v>
      </c>
      <c r="S413" s="4">
        <f t="shared" ca="1" si="8"/>
        <v>0.55000000000000004</v>
      </c>
      <c r="T413" s="4">
        <f t="shared" ca="1" si="12"/>
        <v>0.6875</v>
      </c>
      <c r="U413" s="4">
        <f t="shared" ca="1" si="9"/>
        <v>0.58437499999999998</v>
      </c>
      <c r="V413" s="5">
        <f>RANK(W413,W1:W1001,0)</f>
        <v>409</v>
      </c>
      <c r="W413" s="14">
        <v>0.92500000000000004</v>
      </c>
      <c r="X413" s="7"/>
      <c r="Y413" s="7"/>
      <c r="Z413" s="7"/>
    </row>
    <row r="414" spans="1:26" ht="15.75" customHeight="1" x14ac:dyDescent="0.25">
      <c r="A414" s="8" t="s">
        <v>1781</v>
      </c>
      <c r="B414" s="9" t="s">
        <v>1782</v>
      </c>
      <c r="C414" s="9" t="s">
        <v>25</v>
      </c>
      <c r="D414" s="10">
        <v>65</v>
      </c>
      <c r="E414" s="9" t="s">
        <v>1783</v>
      </c>
      <c r="F414" s="11">
        <f ca="1">((NOW()-Table2[[#This Row],[DOB]])/365)</f>
        <v>70.497634317922362</v>
      </c>
      <c r="G414" s="9" t="s">
        <v>620</v>
      </c>
      <c r="H414" s="9" t="s">
        <v>28</v>
      </c>
      <c r="I414" s="9" t="s">
        <v>29</v>
      </c>
      <c r="J414" s="9" t="s">
        <v>30</v>
      </c>
      <c r="K414" s="9" t="s">
        <v>40</v>
      </c>
      <c r="L414" s="12">
        <v>17</v>
      </c>
      <c r="M414" s="9" t="s">
        <v>1784</v>
      </c>
      <c r="N414" s="10">
        <v>2163</v>
      </c>
      <c r="O414" s="9" t="s">
        <v>42</v>
      </c>
      <c r="P414" s="9" t="s">
        <v>34</v>
      </c>
      <c r="Q414" s="13">
        <v>8</v>
      </c>
      <c r="R414" s="4">
        <f t="shared" ca="1" si="7"/>
        <v>0.8</v>
      </c>
      <c r="S414" s="4">
        <f t="shared" ca="1" si="8"/>
        <v>0.8</v>
      </c>
      <c r="T414" s="4">
        <f t="shared" ca="1" si="12"/>
        <v>0.8</v>
      </c>
      <c r="U414" s="4">
        <f t="shared" ca="1" si="9"/>
        <v>0.68</v>
      </c>
      <c r="V414" s="5">
        <f>RANK(W414,W1:W1001,0)</f>
        <v>409</v>
      </c>
      <c r="W414" s="14">
        <v>0.92500000000000004</v>
      </c>
      <c r="X414" s="7"/>
      <c r="Y414" s="7"/>
      <c r="Z414" s="7"/>
    </row>
    <row r="415" spans="1:26" ht="15.75" customHeight="1" x14ac:dyDescent="0.25">
      <c r="A415" s="8" t="s">
        <v>1785</v>
      </c>
      <c r="B415" s="9" t="s">
        <v>1786</v>
      </c>
      <c r="C415" s="9" t="s">
        <v>45</v>
      </c>
      <c r="D415" s="10">
        <v>48</v>
      </c>
      <c r="E415" s="9" t="s">
        <v>1787</v>
      </c>
      <c r="F415" s="11">
        <f ca="1">((NOW()-Table2[[#This Row],[DOB]])/365)</f>
        <v>66.382565824771689</v>
      </c>
      <c r="G415" s="9" t="s">
        <v>1054</v>
      </c>
      <c r="H415" s="9" t="s">
        <v>109</v>
      </c>
      <c r="I415" s="9" t="s">
        <v>66</v>
      </c>
      <c r="J415" s="9" t="s">
        <v>30</v>
      </c>
      <c r="K415" s="9" t="s">
        <v>40</v>
      </c>
      <c r="L415" s="12">
        <v>11</v>
      </c>
      <c r="M415" s="9" t="s">
        <v>1788</v>
      </c>
      <c r="N415" s="10">
        <v>2035</v>
      </c>
      <c r="O415" s="9" t="s">
        <v>42</v>
      </c>
      <c r="P415" s="9" t="s">
        <v>34</v>
      </c>
      <c r="Q415" s="13">
        <v>12</v>
      </c>
      <c r="R415" s="4">
        <f t="shared" ca="1" si="7"/>
        <v>0.41</v>
      </c>
      <c r="S415" s="4">
        <f t="shared" ca="1" si="8"/>
        <v>0.41</v>
      </c>
      <c r="T415" s="4">
        <f t="shared" ca="1" si="12"/>
        <v>0.51249999999999996</v>
      </c>
      <c r="U415" s="4">
        <f t="shared" ca="1" si="9"/>
        <v>0.51249999999999996</v>
      </c>
      <c r="V415" s="5">
        <f>RANK(W415,W1:W1001,0)</f>
        <v>414</v>
      </c>
      <c r="W415" s="14">
        <v>0.92437499999999995</v>
      </c>
      <c r="X415" s="7"/>
      <c r="Y415" s="7"/>
      <c r="Z415" s="7"/>
    </row>
    <row r="416" spans="1:26" ht="15.75" hidden="1" customHeight="1" x14ac:dyDescent="0.25">
      <c r="A416" s="8" t="s">
        <v>1039</v>
      </c>
      <c r="B416" s="9" t="s">
        <v>1789</v>
      </c>
      <c r="C416" s="9" t="s">
        <v>25</v>
      </c>
      <c r="D416" s="10">
        <v>37</v>
      </c>
      <c r="E416" s="9" t="s">
        <v>1790</v>
      </c>
      <c r="F416" s="9">
        <f ca="1">((NOW()-Table2[[#This Row],[DOB]])/365)</f>
        <v>86.360648016552503</v>
      </c>
      <c r="G416" s="10"/>
      <c r="H416" s="9" t="s">
        <v>28</v>
      </c>
      <c r="I416" s="9" t="s">
        <v>29</v>
      </c>
      <c r="J416" s="9" t="s">
        <v>30</v>
      </c>
      <c r="K416" s="9" t="s">
        <v>40</v>
      </c>
      <c r="L416" s="12">
        <v>9</v>
      </c>
      <c r="M416" s="9" t="s">
        <v>1791</v>
      </c>
      <c r="N416" s="10">
        <v>2765</v>
      </c>
      <c r="O416" s="9" t="s">
        <v>42</v>
      </c>
      <c r="P416" s="9" t="s">
        <v>34</v>
      </c>
      <c r="Q416" s="10">
        <v>9</v>
      </c>
      <c r="R416" s="5">
        <f t="shared" ca="1" si="7"/>
        <v>0.5</v>
      </c>
      <c r="S416" s="5">
        <f t="shared" ca="1" si="8"/>
        <v>0.5</v>
      </c>
      <c r="T416" s="5">
        <f t="shared" ca="1" si="12"/>
        <v>0.625</v>
      </c>
      <c r="U416" s="5">
        <f t="shared" ca="1" si="9"/>
        <v>0.53125</v>
      </c>
      <c r="V416" s="5">
        <f>RANK(W416,W1:W1001,0)</f>
        <v>415</v>
      </c>
      <c r="W416" s="16">
        <v>0.92187499999999989</v>
      </c>
      <c r="X416" s="7"/>
      <c r="Y416" s="7"/>
      <c r="Z416" s="7"/>
    </row>
    <row r="417" spans="1:26" ht="15.75" customHeight="1" x14ac:dyDescent="0.25">
      <c r="A417" s="8" t="s">
        <v>1365</v>
      </c>
      <c r="B417" s="9" t="s">
        <v>1792</v>
      </c>
      <c r="C417" s="9" t="s">
        <v>25</v>
      </c>
      <c r="D417" s="10">
        <v>57</v>
      </c>
      <c r="E417" s="9" t="s">
        <v>1793</v>
      </c>
      <c r="F417" s="11">
        <f ca="1">((NOW()-Table2[[#This Row],[DOB]])/365)</f>
        <v>61.248319249429215</v>
      </c>
      <c r="G417" s="9" t="s">
        <v>1509</v>
      </c>
      <c r="H417" s="9" t="s">
        <v>272</v>
      </c>
      <c r="I417" s="9" t="s">
        <v>29</v>
      </c>
      <c r="J417" s="9" t="s">
        <v>30</v>
      </c>
      <c r="K417" s="9" t="s">
        <v>31</v>
      </c>
      <c r="L417" s="12">
        <v>15</v>
      </c>
      <c r="M417" s="9" t="s">
        <v>1794</v>
      </c>
      <c r="N417" s="10">
        <v>4350</v>
      </c>
      <c r="O417" s="9" t="s">
        <v>33</v>
      </c>
      <c r="P417" s="9" t="s">
        <v>34</v>
      </c>
      <c r="Q417" s="13">
        <v>2</v>
      </c>
      <c r="R417" s="4">
        <f t="shared" ca="1" si="7"/>
        <v>0.81</v>
      </c>
      <c r="S417" s="4">
        <f t="shared" ca="1" si="8"/>
        <v>1.0125000000000002</v>
      </c>
      <c r="T417" s="4">
        <f t="shared" ca="1" si="12"/>
        <v>1.0125000000000002</v>
      </c>
      <c r="U417" s="4">
        <f t="shared" ca="1" si="9"/>
        <v>0.86062500000000008</v>
      </c>
      <c r="V417" s="5">
        <f>RANK(W417,W1:W1001,0)</f>
        <v>415</v>
      </c>
      <c r="W417" s="14">
        <v>0.92187499999999989</v>
      </c>
      <c r="X417" s="7"/>
      <c r="Y417" s="7"/>
      <c r="Z417" s="7"/>
    </row>
    <row r="418" spans="1:26" ht="15.75" customHeight="1" x14ac:dyDescent="0.25">
      <c r="A418" s="8" t="s">
        <v>1795</v>
      </c>
      <c r="B418" s="9" t="s">
        <v>1796</v>
      </c>
      <c r="C418" s="9" t="s">
        <v>25</v>
      </c>
      <c r="D418" s="10">
        <v>57</v>
      </c>
      <c r="E418" s="9" t="s">
        <v>1797</v>
      </c>
      <c r="F418" s="11">
        <f ca="1">((NOW()-Table2[[#This Row],[DOB]])/365)</f>
        <v>71.667497331620993</v>
      </c>
      <c r="G418" s="9" t="s">
        <v>64</v>
      </c>
      <c r="H418" s="9" t="s">
        <v>65</v>
      </c>
      <c r="I418" s="9" t="s">
        <v>48</v>
      </c>
      <c r="J418" s="9" t="s">
        <v>30</v>
      </c>
      <c r="K418" s="9" t="s">
        <v>40</v>
      </c>
      <c r="L418" s="12">
        <v>17</v>
      </c>
      <c r="M418" s="9" t="s">
        <v>1798</v>
      </c>
      <c r="N418" s="10">
        <v>3350</v>
      </c>
      <c r="O418" s="9" t="s">
        <v>50</v>
      </c>
      <c r="P418" s="9" t="s">
        <v>34</v>
      </c>
      <c r="Q418" s="13">
        <v>3</v>
      </c>
      <c r="R418" s="4">
        <f t="shared" ca="1" si="7"/>
        <v>0.94</v>
      </c>
      <c r="S418" s="4">
        <f t="shared" ca="1" si="8"/>
        <v>0.94</v>
      </c>
      <c r="T418" s="4">
        <f t="shared" ca="1" si="12"/>
        <v>0.94</v>
      </c>
      <c r="U418" s="4">
        <f t="shared" ca="1" si="9"/>
        <v>0.94</v>
      </c>
      <c r="V418" s="5">
        <f>RANK(W418,W1:W1001,0)</f>
        <v>415</v>
      </c>
      <c r="W418" s="14">
        <v>0.92187499999999989</v>
      </c>
      <c r="X418" s="7"/>
      <c r="Y418" s="7"/>
      <c r="Z418" s="7"/>
    </row>
    <row r="419" spans="1:26" ht="15.75" customHeight="1" x14ac:dyDescent="0.25">
      <c r="A419" s="8" t="s">
        <v>1799</v>
      </c>
      <c r="B419" s="9" t="s">
        <v>1800</v>
      </c>
      <c r="C419" s="9" t="s">
        <v>45</v>
      </c>
      <c r="D419" s="10">
        <v>46</v>
      </c>
      <c r="E419" s="9" t="s">
        <v>1801</v>
      </c>
      <c r="F419" s="11">
        <f ca="1">((NOW()-Table2[[#This Row],[DOB]])/365)</f>
        <v>35.979826098744283</v>
      </c>
      <c r="G419" s="9" t="s">
        <v>271</v>
      </c>
      <c r="H419" s="9" t="s">
        <v>47</v>
      </c>
      <c r="I419" s="9" t="s">
        <v>29</v>
      </c>
      <c r="J419" s="9" t="s">
        <v>30</v>
      </c>
      <c r="K419" s="9" t="s">
        <v>40</v>
      </c>
      <c r="L419" s="12">
        <v>7</v>
      </c>
      <c r="M419" s="9" t="s">
        <v>1802</v>
      </c>
      <c r="N419" s="10">
        <v>2460</v>
      </c>
      <c r="O419" s="9" t="s">
        <v>42</v>
      </c>
      <c r="P419" s="9" t="s">
        <v>34</v>
      </c>
      <c r="Q419" s="13">
        <v>3</v>
      </c>
      <c r="R419" s="4">
        <f t="shared" ca="1" si="7"/>
        <v>0.55000000000000004</v>
      </c>
      <c r="S419" s="4">
        <f t="shared" ca="1" si="8"/>
        <v>0.55000000000000004</v>
      </c>
      <c r="T419" s="4">
        <f t="shared" ca="1" si="12"/>
        <v>0.55000000000000004</v>
      </c>
      <c r="U419" s="4">
        <f t="shared" ca="1" si="9"/>
        <v>0.46750000000000003</v>
      </c>
      <c r="V419" s="5">
        <f>RANK(W419,W1:W1001,0)</f>
        <v>418</v>
      </c>
      <c r="W419" s="14">
        <v>0.91800000000000004</v>
      </c>
      <c r="X419" s="7"/>
      <c r="Y419" s="7"/>
      <c r="Z419" s="7"/>
    </row>
    <row r="420" spans="1:26" ht="15.75" customHeight="1" x14ac:dyDescent="0.25">
      <c r="A420" s="8" t="s">
        <v>1803</v>
      </c>
      <c r="B420" s="9" t="s">
        <v>1804</v>
      </c>
      <c r="C420" s="9" t="s">
        <v>25</v>
      </c>
      <c r="D420" s="10">
        <v>76</v>
      </c>
      <c r="E420" s="9" t="s">
        <v>1805</v>
      </c>
      <c r="F420" s="11">
        <f ca="1">((NOW()-Table2[[#This Row],[DOB]])/365)</f>
        <v>26.979826098744287</v>
      </c>
      <c r="G420" s="9" t="s">
        <v>1212</v>
      </c>
      <c r="H420" s="9" t="s">
        <v>47</v>
      </c>
      <c r="I420" s="9" t="s">
        <v>48</v>
      </c>
      <c r="J420" s="9" t="s">
        <v>30</v>
      </c>
      <c r="K420" s="9" t="s">
        <v>31</v>
      </c>
      <c r="L420" s="12">
        <v>1</v>
      </c>
      <c r="M420" s="9" t="s">
        <v>1806</v>
      </c>
      <c r="N420" s="10">
        <v>2009</v>
      </c>
      <c r="O420" s="9" t="s">
        <v>42</v>
      </c>
      <c r="P420" s="9" t="s">
        <v>34</v>
      </c>
      <c r="Q420" s="13">
        <v>10</v>
      </c>
      <c r="R420" s="4">
        <f t="shared" ca="1" si="7"/>
        <v>0.74</v>
      </c>
      <c r="S420" s="4">
        <f t="shared" ca="1" si="8"/>
        <v>0.92500000000000004</v>
      </c>
      <c r="T420" s="4">
        <f t="shared" ca="1" si="12"/>
        <v>1.15625</v>
      </c>
      <c r="U420" s="4">
        <f t="shared" ca="1" si="9"/>
        <v>1.15625</v>
      </c>
      <c r="V420" s="5">
        <f>RANK(W420,W1:W1001,0)</f>
        <v>419</v>
      </c>
      <c r="W420" s="14">
        <v>0.91640624999999998</v>
      </c>
      <c r="X420" s="7"/>
      <c r="Y420" s="7"/>
      <c r="Z420" s="7"/>
    </row>
    <row r="421" spans="1:26" ht="15.75" customHeight="1" x14ac:dyDescent="0.25">
      <c r="A421" s="8" t="s">
        <v>1807</v>
      </c>
      <c r="B421" s="10"/>
      <c r="C421" s="9" t="s">
        <v>45</v>
      </c>
      <c r="D421" s="10">
        <v>33</v>
      </c>
      <c r="E421" s="9" t="s">
        <v>1808</v>
      </c>
      <c r="F421" s="11">
        <f ca="1">((NOW()-Table2[[#This Row],[DOB]])/365)</f>
        <v>33.053798701484013</v>
      </c>
      <c r="G421" s="9" t="s">
        <v>572</v>
      </c>
      <c r="H421" s="9" t="s">
        <v>47</v>
      </c>
      <c r="I421" s="9" t="s">
        <v>29</v>
      </c>
      <c r="J421" s="9" t="s">
        <v>30</v>
      </c>
      <c r="K421" s="9" t="s">
        <v>40</v>
      </c>
      <c r="L421" s="12">
        <v>3</v>
      </c>
      <c r="M421" s="9" t="s">
        <v>1809</v>
      </c>
      <c r="N421" s="10">
        <v>2880</v>
      </c>
      <c r="O421" s="9" t="s">
        <v>42</v>
      </c>
      <c r="P421" s="9" t="s">
        <v>34</v>
      </c>
      <c r="Q421" s="13">
        <v>1</v>
      </c>
      <c r="R421" s="4">
        <f t="shared" ca="1" si="7"/>
        <v>0.62</v>
      </c>
      <c r="S421" s="4">
        <f t="shared" ca="1" si="8"/>
        <v>0.62</v>
      </c>
      <c r="T421" s="4">
        <f t="shared" ca="1" si="12"/>
        <v>0.62</v>
      </c>
      <c r="U421" s="4">
        <f t="shared" ca="1" si="9"/>
        <v>0.52700000000000002</v>
      </c>
      <c r="V421" s="5">
        <f>RANK(W421,W1:W1001,0)</f>
        <v>420</v>
      </c>
      <c r="W421" s="14">
        <v>0.91374999999999995</v>
      </c>
      <c r="X421" s="7"/>
      <c r="Y421" s="7"/>
      <c r="Z421" s="7"/>
    </row>
    <row r="422" spans="1:26" ht="15.75" hidden="1" customHeight="1" x14ac:dyDescent="0.25">
      <c r="A422" s="8" t="s">
        <v>1810</v>
      </c>
      <c r="B422" s="9" t="s">
        <v>1811</v>
      </c>
      <c r="C422" s="9" t="s">
        <v>45</v>
      </c>
      <c r="D422" s="10">
        <v>90</v>
      </c>
      <c r="E422" s="9" t="s">
        <v>1812</v>
      </c>
      <c r="F422" s="9">
        <f ca="1">((NOW()-Table2[[#This Row],[DOB]])/365)</f>
        <v>76.982565824771683</v>
      </c>
      <c r="G422" s="10"/>
      <c r="H422" s="9" t="s">
        <v>39</v>
      </c>
      <c r="I422" s="9" t="s">
        <v>29</v>
      </c>
      <c r="J422" s="9" t="s">
        <v>30</v>
      </c>
      <c r="K422" s="9" t="s">
        <v>40</v>
      </c>
      <c r="L422" s="12">
        <v>12</v>
      </c>
      <c r="M422" s="9" t="s">
        <v>1813</v>
      </c>
      <c r="N422" s="10">
        <v>2073</v>
      </c>
      <c r="O422" s="9" t="s">
        <v>42</v>
      </c>
      <c r="P422" s="9" t="s">
        <v>34</v>
      </c>
      <c r="Q422" s="10">
        <v>11</v>
      </c>
      <c r="R422" s="5">
        <f t="shared" ca="1" si="7"/>
        <v>0.47</v>
      </c>
      <c r="S422" s="5">
        <f t="shared" ca="1" si="8"/>
        <v>0.47</v>
      </c>
      <c r="T422" s="5">
        <f t="shared" ca="1" si="12"/>
        <v>0.58749999999999991</v>
      </c>
      <c r="U422" s="5">
        <f t="shared" ca="1" si="9"/>
        <v>0.4993749999999999</v>
      </c>
      <c r="V422" s="5">
        <f>RANK(W422,W1:W1001,0)</f>
        <v>420</v>
      </c>
      <c r="W422" s="16">
        <v>0.91374999999999995</v>
      </c>
      <c r="X422" s="7"/>
      <c r="Y422" s="7"/>
      <c r="Z422" s="7"/>
    </row>
    <row r="423" spans="1:26" ht="15.75" customHeight="1" x14ac:dyDescent="0.25">
      <c r="A423" s="8" t="s">
        <v>1814</v>
      </c>
      <c r="B423" s="9" t="s">
        <v>1815</v>
      </c>
      <c r="C423" s="9" t="s">
        <v>25</v>
      </c>
      <c r="D423" s="10">
        <v>97</v>
      </c>
      <c r="E423" s="9" t="s">
        <v>1816</v>
      </c>
      <c r="F423" s="11">
        <f ca="1">((NOW()-Table2[[#This Row],[DOB]])/365)</f>
        <v>54.97434664668949</v>
      </c>
      <c r="G423" s="9" t="s">
        <v>1399</v>
      </c>
      <c r="H423" s="9" t="s">
        <v>272</v>
      </c>
      <c r="I423" s="9" t="s">
        <v>29</v>
      </c>
      <c r="J423" s="9" t="s">
        <v>30</v>
      </c>
      <c r="K423" s="9" t="s">
        <v>31</v>
      </c>
      <c r="L423" s="12">
        <v>10</v>
      </c>
      <c r="M423" s="9" t="s">
        <v>1817</v>
      </c>
      <c r="N423" s="10">
        <v>2250</v>
      </c>
      <c r="O423" s="9" t="s">
        <v>42</v>
      </c>
      <c r="P423" s="9" t="s">
        <v>34</v>
      </c>
      <c r="Q423" s="13">
        <v>8</v>
      </c>
      <c r="R423" s="4">
        <f t="shared" ca="1" si="7"/>
        <v>0.94</v>
      </c>
      <c r="S423" s="4">
        <f t="shared" ca="1" si="8"/>
        <v>1.1749999999999998</v>
      </c>
      <c r="T423" s="4">
        <f t="shared" ca="1" si="12"/>
        <v>1.4687499999999998</v>
      </c>
      <c r="U423" s="4">
        <f t="shared" ca="1" si="9"/>
        <v>1.2484374999999999</v>
      </c>
      <c r="V423" s="5">
        <f>RANK(W423,W1:W1001,0)</f>
        <v>420</v>
      </c>
      <c r="W423" s="14">
        <v>0.91374999999999995</v>
      </c>
      <c r="X423" s="7"/>
      <c r="Y423" s="7"/>
      <c r="Z423" s="7"/>
    </row>
    <row r="424" spans="1:26" ht="15.75" customHeight="1" x14ac:dyDescent="0.25">
      <c r="A424" s="8" t="s">
        <v>1818</v>
      </c>
      <c r="B424" s="9" t="s">
        <v>1819</v>
      </c>
      <c r="C424" s="9" t="s">
        <v>25</v>
      </c>
      <c r="D424" s="10">
        <v>3</v>
      </c>
      <c r="E424" s="9" t="s">
        <v>1820</v>
      </c>
      <c r="F424" s="11">
        <f ca="1">((NOW()-Table2[[#This Row],[DOB]])/365)</f>
        <v>33.100374043949763</v>
      </c>
      <c r="G424" s="9" t="s">
        <v>1821</v>
      </c>
      <c r="H424" s="9" t="s">
        <v>39</v>
      </c>
      <c r="I424" s="9" t="s">
        <v>29</v>
      </c>
      <c r="J424" s="9" t="s">
        <v>30</v>
      </c>
      <c r="K424" s="9" t="s">
        <v>40</v>
      </c>
      <c r="L424" s="12">
        <v>12</v>
      </c>
      <c r="M424" s="9" t="s">
        <v>1822</v>
      </c>
      <c r="N424" s="10">
        <v>2233</v>
      </c>
      <c r="O424" s="9" t="s">
        <v>42</v>
      </c>
      <c r="P424" s="9" t="s">
        <v>34</v>
      </c>
      <c r="Q424" s="13">
        <v>9</v>
      </c>
      <c r="R424" s="4">
        <f t="shared" ca="1" si="7"/>
        <v>0.44</v>
      </c>
      <c r="S424" s="4">
        <f t="shared" ca="1" si="8"/>
        <v>0.44</v>
      </c>
      <c r="T424" s="4">
        <f t="shared" ca="1" si="12"/>
        <v>0.55000000000000004</v>
      </c>
      <c r="U424" s="4">
        <f t="shared" ca="1" si="9"/>
        <v>0.46750000000000003</v>
      </c>
      <c r="V424" s="5">
        <f>RANK(W424,W1:W1001,0)</f>
        <v>420</v>
      </c>
      <c r="W424" s="14">
        <v>0.91374999999999995</v>
      </c>
      <c r="X424" s="7"/>
      <c r="Y424" s="7"/>
      <c r="Z424" s="7"/>
    </row>
    <row r="425" spans="1:26" ht="15.75" customHeight="1" x14ac:dyDescent="0.25">
      <c r="A425" s="8" t="s">
        <v>1823</v>
      </c>
      <c r="B425" s="9" t="s">
        <v>1824</v>
      </c>
      <c r="C425" s="9" t="s">
        <v>25</v>
      </c>
      <c r="D425" s="10">
        <v>87</v>
      </c>
      <c r="E425" s="9" t="s">
        <v>1825</v>
      </c>
      <c r="F425" s="11">
        <f ca="1">((NOW()-Table2[[#This Row],[DOB]])/365)</f>
        <v>31.218182263127847</v>
      </c>
      <c r="G425" s="9" t="s">
        <v>533</v>
      </c>
      <c r="H425" s="9" t="s">
        <v>77</v>
      </c>
      <c r="I425" s="9" t="s">
        <v>48</v>
      </c>
      <c r="J425" s="9" t="s">
        <v>30</v>
      </c>
      <c r="K425" s="9" t="s">
        <v>40</v>
      </c>
      <c r="L425" s="12">
        <v>15</v>
      </c>
      <c r="M425" s="9" t="s">
        <v>1826</v>
      </c>
      <c r="N425" s="10">
        <v>3818</v>
      </c>
      <c r="O425" s="9" t="s">
        <v>50</v>
      </c>
      <c r="P425" s="9" t="s">
        <v>34</v>
      </c>
      <c r="Q425" s="13">
        <v>5</v>
      </c>
      <c r="R425" s="4">
        <f t="shared" ca="1" si="7"/>
        <v>1.04</v>
      </c>
      <c r="S425" s="4">
        <f t="shared" ca="1" si="8"/>
        <v>1.04</v>
      </c>
      <c r="T425" s="4">
        <f t="shared" ca="1" si="12"/>
        <v>1.3</v>
      </c>
      <c r="U425" s="4">
        <f t="shared" ca="1" si="9"/>
        <v>1.3</v>
      </c>
      <c r="V425" s="5">
        <f>RANK(W425,W1:W1001,0)</f>
        <v>420</v>
      </c>
      <c r="W425" s="14">
        <v>0.91374999999999995</v>
      </c>
      <c r="X425" s="7"/>
      <c r="Y425" s="7"/>
      <c r="Z425" s="7"/>
    </row>
    <row r="426" spans="1:26" ht="15.75" customHeight="1" x14ac:dyDescent="0.25">
      <c r="A426" s="8" t="s">
        <v>1827</v>
      </c>
      <c r="B426" s="9" t="s">
        <v>1828</v>
      </c>
      <c r="C426" s="9" t="s">
        <v>25</v>
      </c>
      <c r="D426" s="10">
        <v>70</v>
      </c>
      <c r="E426" s="9" t="s">
        <v>1829</v>
      </c>
      <c r="F426" s="11">
        <f ca="1">((NOW()-Table2[[#This Row],[DOB]])/365)</f>
        <v>79.193524728881272</v>
      </c>
      <c r="G426" s="9" t="s">
        <v>1830</v>
      </c>
      <c r="H426" s="9" t="s">
        <v>28</v>
      </c>
      <c r="I426" s="9" t="s">
        <v>29</v>
      </c>
      <c r="J426" s="9" t="s">
        <v>30</v>
      </c>
      <c r="K426" s="9" t="s">
        <v>31</v>
      </c>
      <c r="L426" s="12">
        <v>19</v>
      </c>
      <c r="M426" s="9" t="s">
        <v>1831</v>
      </c>
      <c r="N426" s="10">
        <v>2127</v>
      </c>
      <c r="O426" s="9" t="s">
        <v>42</v>
      </c>
      <c r="P426" s="9" t="s">
        <v>34</v>
      </c>
      <c r="Q426" s="13">
        <v>9</v>
      </c>
      <c r="R426" s="4">
        <f t="shared" ca="1" si="7"/>
        <v>0.55000000000000004</v>
      </c>
      <c r="S426" s="4">
        <f t="shared" ca="1" si="8"/>
        <v>0.6875</v>
      </c>
      <c r="T426" s="4">
        <f t="shared" ca="1" si="12"/>
        <v>0.859375</v>
      </c>
      <c r="U426" s="4">
        <f t="shared" ca="1" si="9"/>
        <v>0.73046875</v>
      </c>
      <c r="V426" s="5">
        <f>RANK(W426,W1:W1001,0)</f>
        <v>420</v>
      </c>
      <c r="W426" s="14">
        <v>0.91374999999999995</v>
      </c>
      <c r="X426" s="7"/>
      <c r="Y426" s="7"/>
      <c r="Z426" s="7"/>
    </row>
    <row r="427" spans="1:26" ht="15.75" customHeight="1" x14ac:dyDescent="0.25">
      <c r="A427" s="8" t="s">
        <v>1832</v>
      </c>
      <c r="B427" s="9" t="s">
        <v>1833</v>
      </c>
      <c r="C427" s="9" t="s">
        <v>45</v>
      </c>
      <c r="D427" s="10">
        <v>13</v>
      </c>
      <c r="E427" s="9" t="s">
        <v>1834</v>
      </c>
      <c r="F427" s="11">
        <f ca="1">((NOW()-Table2[[#This Row],[DOB]])/365)</f>
        <v>77.500374043949762</v>
      </c>
      <c r="G427" s="9" t="s">
        <v>330</v>
      </c>
      <c r="H427" s="9" t="s">
        <v>47</v>
      </c>
      <c r="I427" s="9" t="s">
        <v>29</v>
      </c>
      <c r="J427" s="9" t="s">
        <v>30</v>
      </c>
      <c r="K427" s="9" t="s">
        <v>31</v>
      </c>
      <c r="L427" s="12">
        <v>20</v>
      </c>
      <c r="M427" s="9" t="s">
        <v>1835</v>
      </c>
      <c r="N427" s="10">
        <v>4152</v>
      </c>
      <c r="O427" s="9" t="s">
        <v>33</v>
      </c>
      <c r="P427" s="9" t="s">
        <v>34</v>
      </c>
      <c r="Q427" s="13">
        <v>9</v>
      </c>
      <c r="R427" s="4">
        <f t="shared" ca="1" si="7"/>
        <v>0.68</v>
      </c>
      <c r="S427" s="4">
        <f t="shared" ca="1" si="8"/>
        <v>0.85000000000000009</v>
      </c>
      <c r="T427" s="4">
        <f t="shared" ca="1" si="12"/>
        <v>1.0625</v>
      </c>
      <c r="U427" s="4">
        <f t="shared" ca="1" si="9"/>
        <v>0.90312499999999996</v>
      </c>
      <c r="V427" s="5">
        <f>RANK(W427,W1:W1001,0)</f>
        <v>420</v>
      </c>
      <c r="W427" s="14">
        <v>0.91374999999999995</v>
      </c>
      <c r="X427" s="7"/>
      <c r="Y427" s="7"/>
      <c r="Z427" s="7"/>
    </row>
    <row r="428" spans="1:26" ht="15.75" customHeight="1" x14ac:dyDescent="0.25">
      <c r="A428" s="8" t="s">
        <v>1836</v>
      </c>
      <c r="B428" s="9" t="s">
        <v>1837</v>
      </c>
      <c r="C428" s="9" t="s">
        <v>45</v>
      </c>
      <c r="D428" s="10">
        <v>96</v>
      </c>
      <c r="E428" s="9" t="s">
        <v>1838</v>
      </c>
      <c r="F428" s="11">
        <f ca="1">((NOW()-Table2[[#This Row],[DOB]])/365)</f>
        <v>50.007223359018255</v>
      </c>
      <c r="G428" s="9" t="s">
        <v>1839</v>
      </c>
      <c r="H428" s="9" t="s">
        <v>151</v>
      </c>
      <c r="I428" s="9" t="s">
        <v>29</v>
      </c>
      <c r="J428" s="9" t="s">
        <v>30</v>
      </c>
      <c r="K428" s="9" t="s">
        <v>31</v>
      </c>
      <c r="L428" s="12">
        <v>18</v>
      </c>
      <c r="M428" s="9" t="s">
        <v>1840</v>
      </c>
      <c r="N428" s="10">
        <v>2528</v>
      </c>
      <c r="O428" s="9" t="s">
        <v>42</v>
      </c>
      <c r="P428" s="9" t="s">
        <v>34</v>
      </c>
      <c r="Q428" s="13">
        <v>7</v>
      </c>
      <c r="R428" s="4">
        <f t="shared" ca="1" si="7"/>
        <v>0.59</v>
      </c>
      <c r="S428" s="4">
        <f t="shared" ca="1" si="8"/>
        <v>0.73749999999999993</v>
      </c>
      <c r="T428" s="4">
        <f t="shared" ca="1" si="12"/>
        <v>0.92187499999999989</v>
      </c>
      <c r="U428" s="4">
        <f t="shared" ca="1" si="9"/>
        <v>0.78359374999999987</v>
      </c>
      <c r="V428" s="5">
        <f>RANK(W428,W1:W1001,0)</f>
        <v>427</v>
      </c>
      <c r="W428" s="14">
        <v>0.91249999999999998</v>
      </c>
      <c r="X428" s="7"/>
      <c r="Y428" s="7"/>
      <c r="Z428" s="7"/>
    </row>
    <row r="429" spans="1:26" ht="15.75" customHeight="1" x14ac:dyDescent="0.25">
      <c r="A429" s="8" t="s">
        <v>1841</v>
      </c>
      <c r="B429" s="9" t="s">
        <v>1842</v>
      </c>
      <c r="C429" s="9" t="s">
        <v>45</v>
      </c>
      <c r="D429" s="10">
        <v>52</v>
      </c>
      <c r="E429" s="9" t="s">
        <v>1843</v>
      </c>
      <c r="F429" s="11">
        <f ca="1">((NOW()-Table2[[#This Row],[DOB]])/365)</f>
        <v>55.922291852168946</v>
      </c>
      <c r="G429" s="9" t="s">
        <v>1222</v>
      </c>
      <c r="H429" s="9" t="s">
        <v>28</v>
      </c>
      <c r="I429" s="9" t="s">
        <v>66</v>
      </c>
      <c r="J429" s="9" t="s">
        <v>30</v>
      </c>
      <c r="K429" s="9" t="s">
        <v>40</v>
      </c>
      <c r="L429" s="12">
        <v>13</v>
      </c>
      <c r="M429" s="9" t="s">
        <v>1844</v>
      </c>
      <c r="N429" s="10">
        <v>2154</v>
      </c>
      <c r="O429" s="9" t="s">
        <v>42</v>
      </c>
      <c r="P429" s="9" t="s">
        <v>34</v>
      </c>
      <c r="Q429" s="13">
        <v>9</v>
      </c>
      <c r="R429" s="4">
        <f t="shared" ca="1" si="7"/>
        <v>0.78</v>
      </c>
      <c r="S429" s="4">
        <f t="shared" ca="1" si="8"/>
        <v>0.78</v>
      </c>
      <c r="T429" s="4">
        <f t="shared" ca="1" si="12"/>
        <v>0.97500000000000009</v>
      </c>
      <c r="U429" s="4">
        <f t="shared" ca="1" si="9"/>
        <v>0.97500000000000009</v>
      </c>
      <c r="V429" s="5">
        <f>RANK(W429,W1:W1001,0)</f>
        <v>427</v>
      </c>
      <c r="W429" s="14">
        <v>0.91249999999999998</v>
      </c>
      <c r="X429" s="7"/>
      <c r="Y429" s="7"/>
      <c r="Z429" s="7"/>
    </row>
    <row r="430" spans="1:26" ht="15.75" customHeight="1" x14ac:dyDescent="0.25">
      <c r="A430" s="8" t="s">
        <v>1845</v>
      </c>
      <c r="B430" s="9" t="s">
        <v>1846</v>
      </c>
      <c r="C430" s="9" t="s">
        <v>45</v>
      </c>
      <c r="D430" s="10">
        <v>6</v>
      </c>
      <c r="E430" s="15">
        <v>28394</v>
      </c>
      <c r="F430" s="11">
        <f ca="1">((NOW()-Table2[[#This Row],[DOB]])/365)</f>
        <v>47.289415139840173</v>
      </c>
      <c r="G430" s="9" t="s">
        <v>1217</v>
      </c>
      <c r="H430" s="9" t="s">
        <v>39</v>
      </c>
      <c r="I430" s="9" t="s">
        <v>48</v>
      </c>
      <c r="J430" s="9" t="s">
        <v>30</v>
      </c>
      <c r="K430" s="9" t="s">
        <v>31</v>
      </c>
      <c r="L430" s="12">
        <v>20</v>
      </c>
      <c r="M430" s="9" t="s">
        <v>1847</v>
      </c>
      <c r="N430" s="10">
        <v>2066</v>
      </c>
      <c r="O430" s="9" t="s">
        <v>42</v>
      </c>
      <c r="P430" s="9" t="s">
        <v>34</v>
      </c>
      <c r="Q430" s="13">
        <v>9</v>
      </c>
      <c r="R430" s="4">
        <f t="shared" ca="1" si="7"/>
        <v>0.7</v>
      </c>
      <c r="S430" s="4">
        <f t="shared" ca="1" si="8"/>
        <v>0.875</v>
      </c>
      <c r="T430" s="4">
        <f t="shared" ca="1" si="12"/>
        <v>1.09375</v>
      </c>
      <c r="U430" s="4">
        <f t="shared" ca="1" si="9"/>
        <v>1.09375</v>
      </c>
      <c r="V430" s="5">
        <f>RANK(W430,W1:W1001,0)</f>
        <v>429</v>
      </c>
      <c r="W430" s="14">
        <v>0.91</v>
      </c>
      <c r="X430" s="7"/>
      <c r="Y430" s="7"/>
      <c r="Z430" s="7"/>
    </row>
    <row r="431" spans="1:26" ht="15.75" customHeight="1" x14ac:dyDescent="0.25">
      <c r="A431" s="8" t="s">
        <v>1848</v>
      </c>
      <c r="B431" s="9" t="s">
        <v>1849</v>
      </c>
      <c r="C431" s="9" t="s">
        <v>45</v>
      </c>
      <c r="D431" s="10">
        <v>51</v>
      </c>
      <c r="E431" s="9" t="s">
        <v>1850</v>
      </c>
      <c r="F431" s="11">
        <f ca="1">((NOW()-Table2[[#This Row],[DOB]])/365)</f>
        <v>84.190785002853872</v>
      </c>
      <c r="G431" s="9" t="s">
        <v>98</v>
      </c>
      <c r="H431" s="9" t="s">
        <v>151</v>
      </c>
      <c r="I431" s="9" t="s">
        <v>48</v>
      </c>
      <c r="J431" s="9" t="s">
        <v>30</v>
      </c>
      <c r="K431" s="9" t="s">
        <v>40</v>
      </c>
      <c r="L431" s="12">
        <v>8</v>
      </c>
      <c r="M431" s="9" t="s">
        <v>1851</v>
      </c>
      <c r="N431" s="10">
        <v>2720</v>
      </c>
      <c r="O431" s="9" t="s">
        <v>42</v>
      </c>
      <c r="P431" s="9" t="s">
        <v>34</v>
      </c>
      <c r="Q431" s="13">
        <v>4</v>
      </c>
      <c r="R431" s="4">
        <f t="shared" ca="1" si="7"/>
        <v>0.75</v>
      </c>
      <c r="S431" s="4">
        <f t="shared" ca="1" si="8"/>
        <v>0.75</v>
      </c>
      <c r="T431" s="4">
        <f t="shared" ca="1" si="12"/>
        <v>0.75</v>
      </c>
      <c r="U431" s="4">
        <f t="shared" ca="1" si="9"/>
        <v>0.75</v>
      </c>
      <c r="V431" s="5">
        <f>RANK(W431,W1:W1001,0)</f>
        <v>430</v>
      </c>
      <c r="W431" s="14">
        <v>0.90949999999999998</v>
      </c>
      <c r="X431" s="7"/>
      <c r="Y431" s="7"/>
      <c r="Z431" s="7"/>
    </row>
    <row r="432" spans="1:26" ht="15.75" customHeight="1" x14ac:dyDescent="0.25">
      <c r="A432" s="8" t="s">
        <v>1852</v>
      </c>
      <c r="B432" s="9" t="s">
        <v>1853</v>
      </c>
      <c r="C432" s="9" t="s">
        <v>25</v>
      </c>
      <c r="D432" s="10">
        <v>23</v>
      </c>
      <c r="E432" s="9" t="s">
        <v>1854</v>
      </c>
      <c r="F432" s="11">
        <f ca="1">((NOW()-Table2[[#This Row],[DOB]])/365)</f>
        <v>50.081195961757984</v>
      </c>
      <c r="G432" s="9" t="s">
        <v>824</v>
      </c>
      <c r="H432" s="9" t="s">
        <v>272</v>
      </c>
      <c r="I432" s="9" t="s">
        <v>29</v>
      </c>
      <c r="J432" s="9" t="s">
        <v>30</v>
      </c>
      <c r="K432" s="9" t="s">
        <v>31</v>
      </c>
      <c r="L432" s="12">
        <v>4</v>
      </c>
      <c r="M432" s="9" t="s">
        <v>1855</v>
      </c>
      <c r="N432" s="10">
        <v>2140</v>
      </c>
      <c r="O432" s="9" t="s">
        <v>42</v>
      </c>
      <c r="P432" s="9" t="s">
        <v>34</v>
      </c>
      <c r="Q432" s="13">
        <v>8</v>
      </c>
      <c r="R432" s="4">
        <f t="shared" ca="1" si="7"/>
        <v>0.82</v>
      </c>
      <c r="S432" s="4">
        <f t="shared" ca="1" si="8"/>
        <v>1.0249999999999999</v>
      </c>
      <c r="T432" s="4">
        <f t="shared" ca="1" si="12"/>
        <v>1.0249999999999999</v>
      </c>
      <c r="U432" s="4">
        <f t="shared" ca="1" si="9"/>
        <v>0.87124999999999986</v>
      </c>
      <c r="V432" s="5">
        <f>RANK(W432,W1:W1001,0)</f>
        <v>430</v>
      </c>
      <c r="W432" s="14">
        <v>0.90949999999999998</v>
      </c>
      <c r="X432" s="7"/>
      <c r="Y432" s="7"/>
      <c r="Z432" s="7"/>
    </row>
    <row r="433" spans="1:26" ht="15.75" customHeight="1" x14ac:dyDescent="0.25">
      <c r="A433" s="8" t="s">
        <v>1856</v>
      </c>
      <c r="B433" s="9" t="s">
        <v>1857</v>
      </c>
      <c r="C433" s="9" t="s">
        <v>45</v>
      </c>
      <c r="D433" s="10">
        <v>58</v>
      </c>
      <c r="E433" s="9" t="s">
        <v>1858</v>
      </c>
      <c r="F433" s="11">
        <f ca="1">((NOW()-Table2[[#This Row],[DOB]])/365)</f>
        <v>49.053798701484013</v>
      </c>
      <c r="G433" s="9" t="s">
        <v>160</v>
      </c>
      <c r="H433" s="9" t="s">
        <v>88</v>
      </c>
      <c r="I433" s="9" t="s">
        <v>29</v>
      </c>
      <c r="J433" s="9" t="s">
        <v>30</v>
      </c>
      <c r="K433" s="9" t="s">
        <v>31</v>
      </c>
      <c r="L433" s="12">
        <v>17</v>
      </c>
      <c r="M433" s="9" t="s">
        <v>1859</v>
      </c>
      <c r="N433" s="10">
        <v>2219</v>
      </c>
      <c r="O433" s="9" t="s">
        <v>42</v>
      </c>
      <c r="P433" s="9" t="s">
        <v>34</v>
      </c>
      <c r="Q433" s="13">
        <v>9</v>
      </c>
      <c r="R433" s="4">
        <f t="shared" ca="1" si="7"/>
        <v>1.05</v>
      </c>
      <c r="S433" s="4">
        <f t="shared" ca="1" si="8"/>
        <v>1.3125</v>
      </c>
      <c r="T433" s="4">
        <f t="shared" ca="1" si="12"/>
        <v>1.640625</v>
      </c>
      <c r="U433" s="4">
        <f t="shared" ca="1" si="9"/>
        <v>1.39453125</v>
      </c>
      <c r="V433" s="5">
        <f>RANK(W433,W1:W1001,0)</f>
        <v>430</v>
      </c>
      <c r="W433" s="14">
        <v>0.90949999999999998</v>
      </c>
      <c r="X433" s="7"/>
      <c r="Y433" s="7"/>
      <c r="Z433" s="7"/>
    </row>
    <row r="434" spans="1:26" ht="15.75" customHeight="1" x14ac:dyDescent="0.25">
      <c r="A434" s="8" t="s">
        <v>1860</v>
      </c>
      <c r="B434" s="9" t="s">
        <v>1861</v>
      </c>
      <c r="C434" s="9" t="s">
        <v>25</v>
      </c>
      <c r="D434" s="10">
        <v>72</v>
      </c>
      <c r="E434" s="9" t="s">
        <v>1862</v>
      </c>
      <c r="F434" s="11">
        <f ca="1">((NOW()-Table2[[#This Row],[DOB]])/365)</f>
        <v>67.174346646689486</v>
      </c>
      <c r="G434" s="9" t="s">
        <v>488</v>
      </c>
      <c r="H434" s="9" t="s">
        <v>109</v>
      </c>
      <c r="I434" s="9" t="s">
        <v>29</v>
      </c>
      <c r="J434" s="9" t="s">
        <v>30</v>
      </c>
      <c r="K434" s="9" t="s">
        <v>40</v>
      </c>
      <c r="L434" s="12">
        <v>16</v>
      </c>
      <c r="M434" s="9" t="s">
        <v>1863</v>
      </c>
      <c r="N434" s="10">
        <v>4650</v>
      </c>
      <c r="O434" s="9" t="s">
        <v>33</v>
      </c>
      <c r="P434" s="9" t="s">
        <v>34</v>
      </c>
      <c r="Q434" s="13">
        <v>4</v>
      </c>
      <c r="R434" s="4">
        <f t="shared" ca="1" si="7"/>
        <v>0.95</v>
      </c>
      <c r="S434" s="4">
        <f t="shared" ca="1" si="8"/>
        <v>0.95</v>
      </c>
      <c r="T434" s="4">
        <f t="shared" ca="1" si="12"/>
        <v>0.95</v>
      </c>
      <c r="U434" s="4">
        <f t="shared" ca="1" si="9"/>
        <v>0.8075</v>
      </c>
      <c r="V434" s="5">
        <f>RANK(W434,W1:W1001,0)</f>
        <v>433</v>
      </c>
      <c r="W434" s="14">
        <v>0.90625</v>
      </c>
      <c r="X434" s="7"/>
      <c r="Y434" s="7"/>
      <c r="Z434" s="7"/>
    </row>
    <row r="435" spans="1:26" ht="15.75" customHeight="1" x14ac:dyDescent="0.25">
      <c r="A435" s="8" t="s">
        <v>1864</v>
      </c>
      <c r="B435" s="9" t="s">
        <v>1865</v>
      </c>
      <c r="C435" s="9" t="s">
        <v>25</v>
      </c>
      <c r="D435" s="10">
        <v>61</v>
      </c>
      <c r="E435" s="9" t="s">
        <v>1866</v>
      </c>
      <c r="F435" s="11">
        <f ca="1">((NOW()-Table2[[#This Row],[DOB]])/365)</f>
        <v>46.207223359018258</v>
      </c>
      <c r="G435" s="9" t="s">
        <v>462</v>
      </c>
      <c r="H435" s="9" t="s">
        <v>39</v>
      </c>
      <c r="I435" s="9" t="s">
        <v>48</v>
      </c>
      <c r="J435" s="9" t="s">
        <v>30</v>
      </c>
      <c r="K435" s="9" t="s">
        <v>40</v>
      </c>
      <c r="L435" s="12">
        <v>12</v>
      </c>
      <c r="M435" s="9" t="s">
        <v>1867</v>
      </c>
      <c r="N435" s="10">
        <v>3156</v>
      </c>
      <c r="O435" s="9" t="s">
        <v>50</v>
      </c>
      <c r="P435" s="9" t="s">
        <v>34</v>
      </c>
      <c r="Q435" s="13">
        <v>8</v>
      </c>
      <c r="R435" s="4">
        <f t="shared" ca="1" si="7"/>
        <v>0.42</v>
      </c>
      <c r="S435" s="4">
        <f t="shared" ca="1" si="8"/>
        <v>0.42</v>
      </c>
      <c r="T435" s="4">
        <f t="shared" ca="1" si="12"/>
        <v>0.42</v>
      </c>
      <c r="U435" s="4">
        <f t="shared" ca="1" si="9"/>
        <v>0.42</v>
      </c>
      <c r="V435" s="5">
        <f>RANK(W435,W1:W1001,0)</f>
        <v>433</v>
      </c>
      <c r="W435" s="14">
        <v>0.90625</v>
      </c>
      <c r="X435" s="7"/>
      <c r="Y435" s="7"/>
      <c r="Z435" s="7"/>
    </row>
    <row r="436" spans="1:26" ht="15.75" customHeight="1" x14ac:dyDescent="0.25">
      <c r="A436" s="8" t="s">
        <v>1868</v>
      </c>
      <c r="B436" s="9" t="s">
        <v>1869</v>
      </c>
      <c r="C436" s="9" t="s">
        <v>316</v>
      </c>
      <c r="D436" s="10">
        <v>52</v>
      </c>
      <c r="E436" s="17"/>
      <c r="F436" s="11">
        <f ca="1">((NOW()-Table2[[#This Row],[DOB]])/365)</f>
        <v>125.08119596175798</v>
      </c>
      <c r="G436" s="9" t="s">
        <v>136</v>
      </c>
      <c r="H436" s="9" t="s">
        <v>88</v>
      </c>
      <c r="I436" s="9" t="s">
        <v>29</v>
      </c>
      <c r="J436" s="9" t="s">
        <v>30</v>
      </c>
      <c r="K436" s="9" t="s">
        <v>40</v>
      </c>
      <c r="L436" s="12">
        <v>7</v>
      </c>
      <c r="M436" s="9" t="s">
        <v>1870</v>
      </c>
      <c r="N436" s="10">
        <v>3753</v>
      </c>
      <c r="O436" s="9" t="s">
        <v>50</v>
      </c>
      <c r="P436" s="9" t="s">
        <v>34</v>
      </c>
      <c r="Q436" s="13">
        <v>5</v>
      </c>
      <c r="R436" s="4">
        <f t="shared" ca="1" si="7"/>
        <v>1.02</v>
      </c>
      <c r="S436" s="4">
        <f t="shared" ca="1" si="8"/>
        <v>1.02</v>
      </c>
      <c r="T436" s="4">
        <f t="shared" ca="1" si="12"/>
        <v>1.02</v>
      </c>
      <c r="U436" s="4">
        <f t="shared" ca="1" si="9"/>
        <v>0.86699999999999999</v>
      </c>
      <c r="V436" s="5">
        <f>RANK(W436,W1:W1001,0)</f>
        <v>433</v>
      </c>
      <c r="W436" s="14">
        <v>0.90625</v>
      </c>
      <c r="X436" s="7"/>
      <c r="Y436" s="7"/>
      <c r="Z436" s="7"/>
    </row>
    <row r="437" spans="1:26" ht="15.75" customHeight="1" x14ac:dyDescent="0.25">
      <c r="A437" s="8" t="s">
        <v>1871</v>
      </c>
      <c r="B437" s="9" t="s">
        <v>1872</v>
      </c>
      <c r="C437" s="9" t="s">
        <v>25</v>
      </c>
      <c r="D437" s="10">
        <v>15</v>
      </c>
      <c r="E437" s="15">
        <v>26982</v>
      </c>
      <c r="F437" s="11">
        <f ca="1">((NOW()-Table2[[#This Row],[DOB]])/365)</f>
        <v>51.157908290525107</v>
      </c>
      <c r="G437" s="9" t="s">
        <v>668</v>
      </c>
      <c r="H437" s="9" t="s">
        <v>65</v>
      </c>
      <c r="I437" s="9" t="s">
        <v>66</v>
      </c>
      <c r="J437" s="9" t="s">
        <v>30</v>
      </c>
      <c r="K437" s="9" t="s">
        <v>31</v>
      </c>
      <c r="L437" s="12">
        <v>22</v>
      </c>
      <c r="M437" s="9" t="s">
        <v>1873</v>
      </c>
      <c r="N437" s="10">
        <v>3029</v>
      </c>
      <c r="O437" s="9" t="s">
        <v>50</v>
      </c>
      <c r="P437" s="9" t="s">
        <v>34</v>
      </c>
      <c r="Q437" s="13">
        <v>7</v>
      </c>
      <c r="R437" s="4">
        <f t="shared" ca="1" si="7"/>
        <v>0.68</v>
      </c>
      <c r="S437" s="4">
        <f t="shared" ca="1" si="8"/>
        <v>0.85000000000000009</v>
      </c>
      <c r="T437" s="4">
        <f t="shared" ca="1" si="12"/>
        <v>0.85000000000000009</v>
      </c>
      <c r="U437" s="4">
        <f t="shared" ca="1" si="9"/>
        <v>0.85000000000000009</v>
      </c>
      <c r="V437" s="5">
        <f>RANK(W437,W1:W1001,0)</f>
        <v>436</v>
      </c>
      <c r="W437" s="14">
        <v>0.90312499999999996</v>
      </c>
      <c r="X437" s="7"/>
      <c r="Y437" s="7"/>
      <c r="Z437" s="7"/>
    </row>
    <row r="438" spans="1:26" ht="15.75" customHeight="1" x14ac:dyDescent="0.25">
      <c r="A438" s="8" t="s">
        <v>1874</v>
      </c>
      <c r="B438" s="9" t="s">
        <v>1875</v>
      </c>
      <c r="C438" s="9" t="s">
        <v>25</v>
      </c>
      <c r="D438" s="10">
        <v>37</v>
      </c>
      <c r="E438" s="9" t="s">
        <v>1876</v>
      </c>
      <c r="F438" s="11">
        <f ca="1">((NOW()-Table2[[#This Row],[DOB]])/365)</f>
        <v>27.357908290525106</v>
      </c>
      <c r="G438" s="9" t="s">
        <v>1159</v>
      </c>
      <c r="H438" s="9" t="s">
        <v>28</v>
      </c>
      <c r="I438" s="9" t="s">
        <v>66</v>
      </c>
      <c r="J438" s="9" t="s">
        <v>30</v>
      </c>
      <c r="K438" s="9" t="s">
        <v>31</v>
      </c>
      <c r="L438" s="12">
        <v>10</v>
      </c>
      <c r="M438" s="9" t="s">
        <v>1877</v>
      </c>
      <c r="N438" s="10">
        <v>2762</v>
      </c>
      <c r="O438" s="9" t="s">
        <v>42</v>
      </c>
      <c r="P438" s="9" t="s">
        <v>34</v>
      </c>
      <c r="Q438" s="13">
        <v>8</v>
      </c>
      <c r="R438" s="4">
        <f t="shared" ca="1" si="7"/>
        <v>1.01</v>
      </c>
      <c r="S438" s="4">
        <f t="shared" ca="1" si="8"/>
        <v>1.2625</v>
      </c>
      <c r="T438" s="4">
        <f t="shared" ca="1" si="12"/>
        <v>1.2625</v>
      </c>
      <c r="U438" s="4">
        <f t="shared" ca="1" si="9"/>
        <v>1.2625</v>
      </c>
      <c r="V438" s="5">
        <f>RANK(W438,W1:W1001,0)</f>
        <v>436</v>
      </c>
      <c r="W438" s="14">
        <v>0.90312499999999996</v>
      </c>
      <c r="X438" s="7"/>
      <c r="Y438" s="7"/>
      <c r="Z438" s="7"/>
    </row>
    <row r="439" spans="1:26" ht="15.75" customHeight="1" x14ac:dyDescent="0.25">
      <c r="A439" s="8" t="s">
        <v>1878</v>
      </c>
      <c r="B439" s="9" t="s">
        <v>1879</v>
      </c>
      <c r="C439" s="9" t="s">
        <v>25</v>
      </c>
      <c r="D439" s="10">
        <v>28</v>
      </c>
      <c r="E439" s="9" t="s">
        <v>1880</v>
      </c>
      <c r="F439" s="11">
        <f ca="1">((NOW()-Table2[[#This Row],[DOB]])/365)</f>
        <v>50.429141167237439</v>
      </c>
      <c r="G439" s="9" t="s">
        <v>765</v>
      </c>
      <c r="H439" s="9" t="s">
        <v>39</v>
      </c>
      <c r="I439" s="9" t="s">
        <v>48</v>
      </c>
      <c r="J439" s="9" t="s">
        <v>30</v>
      </c>
      <c r="K439" s="9" t="s">
        <v>31</v>
      </c>
      <c r="L439" s="12">
        <v>7</v>
      </c>
      <c r="M439" s="9" t="s">
        <v>1881</v>
      </c>
      <c r="N439" s="10">
        <v>3356</v>
      </c>
      <c r="O439" s="9" t="s">
        <v>50</v>
      </c>
      <c r="P439" s="9" t="s">
        <v>34</v>
      </c>
      <c r="Q439" s="13">
        <v>2</v>
      </c>
      <c r="R439" s="4">
        <f t="shared" ca="1" si="7"/>
        <v>1.1000000000000001</v>
      </c>
      <c r="S439" s="4">
        <f t="shared" ca="1" si="8"/>
        <v>1.375</v>
      </c>
      <c r="T439" s="4">
        <f t="shared" ca="1" si="12"/>
        <v>1.375</v>
      </c>
      <c r="U439" s="4">
        <f t="shared" ca="1" si="9"/>
        <v>1.375</v>
      </c>
      <c r="V439" s="5">
        <f>RANK(W439,W1:W1001,0)</f>
        <v>436</v>
      </c>
      <c r="W439" s="14">
        <v>0.90312499999999996</v>
      </c>
      <c r="X439" s="7"/>
      <c r="Y439" s="7"/>
      <c r="Z439" s="7"/>
    </row>
    <row r="440" spans="1:26" ht="15.75" customHeight="1" x14ac:dyDescent="0.25">
      <c r="A440" s="8" t="s">
        <v>1882</v>
      </c>
      <c r="B440" s="9" t="s">
        <v>1883</v>
      </c>
      <c r="C440" s="9" t="s">
        <v>25</v>
      </c>
      <c r="D440" s="10">
        <v>47</v>
      </c>
      <c r="E440" s="9" t="s">
        <v>1884</v>
      </c>
      <c r="F440" s="11">
        <f ca="1">((NOW()-Table2[[#This Row],[DOB]])/365)</f>
        <v>72.281195961757987</v>
      </c>
      <c r="G440" s="9" t="s">
        <v>127</v>
      </c>
      <c r="H440" s="9" t="s">
        <v>47</v>
      </c>
      <c r="I440" s="9" t="s">
        <v>29</v>
      </c>
      <c r="J440" s="9" t="s">
        <v>30</v>
      </c>
      <c r="K440" s="9" t="s">
        <v>40</v>
      </c>
      <c r="L440" s="12">
        <v>7</v>
      </c>
      <c r="M440" s="9" t="s">
        <v>1885</v>
      </c>
      <c r="N440" s="10">
        <v>2125</v>
      </c>
      <c r="O440" s="9" t="s">
        <v>42</v>
      </c>
      <c r="P440" s="9" t="s">
        <v>34</v>
      </c>
      <c r="Q440" s="13">
        <v>10</v>
      </c>
      <c r="R440" s="4">
        <f t="shared" ca="1" si="7"/>
        <v>0.88</v>
      </c>
      <c r="S440" s="4">
        <f t="shared" ca="1" si="8"/>
        <v>0.88</v>
      </c>
      <c r="T440" s="4">
        <f t="shared" ca="1" si="12"/>
        <v>1.1000000000000001</v>
      </c>
      <c r="U440" s="4">
        <f t="shared" ca="1" si="9"/>
        <v>0.93500000000000005</v>
      </c>
      <c r="V440" s="5">
        <f>RANK(W440,W1:W1001,0)</f>
        <v>436</v>
      </c>
      <c r="W440" s="14">
        <v>0.90312499999999996</v>
      </c>
      <c r="X440" s="7"/>
      <c r="Y440" s="7"/>
      <c r="Z440" s="7"/>
    </row>
    <row r="441" spans="1:26" ht="15.75" customHeight="1" x14ac:dyDescent="0.25">
      <c r="A441" s="8" t="s">
        <v>1886</v>
      </c>
      <c r="B441" s="9" t="s">
        <v>1887</v>
      </c>
      <c r="C441" s="9" t="s">
        <v>316</v>
      </c>
      <c r="D441" s="10">
        <v>93</v>
      </c>
      <c r="E441" s="17"/>
      <c r="F441" s="11">
        <f ca="1">((NOW()-Table2[[#This Row],[DOB]])/365)</f>
        <v>125.08119596175798</v>
      </c>
      <c r="G441" s="9" t="s">
        <v>1888</v>
      </c>
      <c r="H441" s="9" t="s">
        <v>88</v>
      </c>
      <c r="I441" s="9" t="s">
        <v>29</v>
      </c>
      <c r="J441" s="9" t="s">
        <v>30</v>
      </c>
      <c r="K441" s="9" t="s">
        <v>31</v>
      </c>
      <c r="L441" s="12">
        <v>14</v>
      </c>
      <c r="M441" s="9" t="s">
        <v>1889</v>
      </c>
      <c r="N441" s="10">
        <v>3065</v>
      </c>
      <c r="O441" s="9" t="s">
        <v>50</v>
      </c>
      <c r="P441" s="9" t="s">
        <v>34</v>
      </c>
      <c r="Q441" s="13">
        <v>6</v>
      </c>
      <c r="R441" s="4">
        <f t="shared" ca="1" si="7"/>
        <v>0.71</v>
      </c>
      <c r="S441" s="4">
        <f t="shared" ca="1" si="8"/>
        <v>0.88749999999999996</v>
      </c>
      <c r="T441" s="4">
        <f t="shared" ca="1" si="12"/>
        <v>1.109375</v>
      </c>
      <c r="U441" s="4">
        <f t="shared" ca="1" si="9"/>
        <v>0.94296875000000002</v>
      </c>
      <c r="V441" s="5">
        <f>RANK(W441,W1:W1001,0)</f>
        <v>436</v>
      </c>
      <c r="W441" s="14">
        <v>0.90312499999999996</v>
      </c>
      <c r="X441" s="7"/>
      <c r="Y441" s="7"/>
      <c r="Z441" s="7"/>
    </row>
    <row r="442" spans="1:26" ht="15.75" customHeight="1" x14ac:dyDescent="0.25">
      <c r="A442" s="8" t="s">
        <v>1890</v>
      </c>
      <c r="B442" s="9" t="s">
        <v>1891</v>
      </c>
      <c r="C442" s="9" t="s">
        <v>45</v>
      </c>
      <c r="D442" s="10">
        <v>59</v>
      </c>
      <c r="E442" s="9" t="s">
        <v>1892</v>
      </c>
      <c r="F442" s="11">
        <f ca="1">((NOW()-Table2[[#This Row],[DOB]])/365)</f>
        <v>83.793524728881266</v>
      </c>
      <c r="G442" s="9" t="s">
        <v>179</v>
      </c>
      <c r="H442" s="9" t="s">
        <v>65</v>
      </c>
      <c r="I442" s="9" t="s">
        <v>66</v>
      </c>
      <c r="J442" s="9" t="s">
        <v>30</v>
      </c>
      <c r="K442" s="9" t="s">
        <v>31</v>
      </c>
      <c r="L442" s="12">
        <v>14</v>
      </c>
      <c r="M442" s="9" t="s">
        <v>1893</v>
      </c>
      <c r="N442" s="10">
        <v>2705</v>
      </c>
      <c r="O442" s="9" t="s">
        <v>42</v>
      </c>
      <c r="P442" s="9" t="s">
        <v>34</v>
      </c>
      <c r="Q442" s="13">
        <v>1</v>
      </c>
      <c r="R442" s="4">
        <f t="shared" ca="1" si="7"/>
        <v>1.02</v>
      </c>
      <c r="S442" s="4">
        <f t="shared" ca="1" si="8"/>
        <v>1.2749999999999999</v>
      </c>
      <c r="T442" s="4">
        <f t="shared" ca="1" si="12"/>
        <v>1.2749999999999999</v>
      </c>
      <c r="U442" s="4">
        <f t="shared" ca="1" si="9"/>
        <v>1.2749999999999999</v>
      </c>
      <c r="V442" s="5">
        <f>RANK(W442,W1:W1001,0)</f>
        <v>441</v>
      </c>
      <c r="W442" s="14">
        <v>0.90100000000000002</v>
      </c>
      <c r="X442" s="7"/>
      <c r="Y442" s="7"/>
      <c r="Z442" s="7"/>
    </row>
    <row r="443" spans="1:26" ht="15.75" customHeight="1" x14ac:dyDescent="0.25">
      <c r="A443" s="8" t="s">
        <v>1894</v>
      </c>
      <c r="B443" s="9" t="s">
        <v>1895</v>
      </c>
      <c r="C443" s="9" t="s">
        <v>25</v>
      </c>
      <c r="D443" s="10">
        <v>16</v>
      </c>
      <c r="E443" s="9" t="s">
        <v>1896</v>
      </c>
      <c r="F443" s="11">
        <f ca="1">((NOW()-Table2[[#This Row],[DOB]])/365)</f>
        <v>27.804483632990859</v>
      </c>
      <c r="G443" s="9" t="s">
        <v>591</v>
      </c>
      <c r="H443" s="9" t="s">
        <v>47</v>
      </c>
      <c r="I443" s="9" t="s">
        <v>48</v>
      </c>
      <c r="J443" s="9" t="s">
        <v>30</v>
      </c>
      <c r="K443" s="9" t="s">
        <v>40</v>
      </c>
      <c r="L443" s="12">
        <v>15</v>
      </c>
      <c r="M443" s="9" t="s">
        <v>1897</v>
      </c>
      <c r="N443" s="10">
        <v>3030</v>
      </c>
      <c r="O443" s="9" t="s">
        <v>50</v>
      </c>
      <c r="P443" s="9" t="s">
        <v>34</v>
      </c>
      <c r="Q443" s="13">
        <v>8</v>
      </c>
      <c r="R443" s="4">
        <f t="shared" ca="1" si="7"/>
        <v>1.02</v>
      </c>
      <c r="S443" s="4">
        <f t="shared" ca="1" si="8"/>
        <v>1.02</v>
      </c>
      <c r="T443" s="4">
        <f t="shared" ca="1" si="12"/>
        <v>1.02</v>
      </c>
      <c r="U443" s="4">
        <f t="shared" ca="1" si="9"/>
        <v>1.02</v>
      </c>
      <c r="V443" s="5">
        <f>RANK(W443,W1:W1001,0)</f>
        <v>441</v>
      </c>
      <c r="W443" s="14">
        <v>0.90100000000000002</v>
      </c>
      <c r="X443" s="7"/>
      <c r="Y443" s="7"/>
      <c r="Z443" s="7"/>
    </row>
    <row r="444" spans="1:26" ht="15.75" customHeight="1" x14ac:dyDescent="0.25">
      <c r="A444" s="8" t="s">
        <v>1898</v>
      </c>
      <c r="B444" s="10"/>
      <c r="C444" s="9" t="s">
        <v>45</v>
      </c>
      <c r="D444" s="10">
        <v>30</v>
      </c>
      <c r="E444" s="9" t="s">
        <v>1899</v>
      </c>
      <c r="F444" s="11">
        <f ca="1">((NOW()-Table2[[#This Row],[DOB]])/365)</f>
        <v>37.85653842751141</v>
      </c>
      <c r="G444" s="9" t="s">
        <v>27</v>
      </c>
      <c r="H444" s="9" t="s">
        <v>272</v>
      </c>
      <c r="I444" s="9" t="s">
        <v>29</v>
      </c>
      <c r="J444" s="9" t="s">
        <v>30</v>
      </c>
      <c r="K444" s="9" t="s">
        <v>31</v>
      </c>
      <c r="L444" s="12">
        <v>14</v>
      </c>
      <c r="M444" s="9" t="s">
        <v>1900</v>
      </c>
      <c r="N444" s="10">
        <v>2650</v>
      </c>
      <c r="O444" s="9" t="s">
        <v>42</v>
      </c>
      <c r="P444" s="9" t="s">
        <v>34</v>
      </c>
      <c r="Q444" s="13">
        <v>2</v>
      </c>
      <c r="R444" s="4">
        <f t="shared" ca="1" si="7"/>
        <v>0.9</v>
      </c>
      <c r="S444" s="4">
        <f t="shared" ca="1" si="8"/>
        <v>1.125</v>
      </c>
      <c r="T444" s="4">
        <f t="shared" ca="1" si="12"/>
        <v>1.125</v>
      </c>
      <c r="U444" s="4">
        <f t="shared" ca="1" si="9"/>
        <v>0.95624999999999993</v>
      </c>
      <c r="V444" s="5">
        <f>RANK(W444,W1:W1001,0)</f>
        <v>441</v>
      </c>
      <c r="W444" s="14">
        <v>0.90100000000000002</v>
      </c>
      <c r="X444" s="7"/>
      <c r="Y444" s="7"/>
      <c r="Z444" s="7"/>
    </row>
    <row r="445" spans="1:26" ht="15.75" customHeight="1" x14ac:dyDescent="0.25">
      <c r="A445" s="8" t="s">
        <v>1901</v>
      </c>
      <c r="B445" s="9" t="s">
        <v>1902</v>
      </c>
      <c r="C445" s="9" t="s">
        <v>45</v>
      </c>
      <c r="D445" s="10">
        <v>59</v>
      </c>
      <c r="E445" s="9" t="s">
        <v>1903</v>
      </c>
      <c r="F445" s="11">
        <f ca="1">((NOW()-Table2[[#This Row],[DOB]])/365)</f>
        <v>60.97708637271689</v>
      </c>
      <c r="G445" s="9" t="s">
        <v>798</v>
      </c>
      <c r="H445" s="9" t="s">
        <v>88</v>
      </c>
      <c r="I445" s="9" t="s">
        <v>29</v>
      </c>
      <c r="J445" s="9" t="s">
        <v>30</v>
      </c>
      <c r="K445" s="9" t="s">
        <v>40</v>
      </c>
      <c r="L445" s="12">
        <v>6</v>
      </c>
      <c r="M445" s="9" t="s">
        <v>1904</v>
      </c>
      <c r="N445" s="10">
        <v>2440</v>
      </c>
      <c r="O445" s="9" t="s">
        <v>42</v>
      </c>
      <c r="P445" s="9" t="s">
        <v>34</v>
      </c>
      <c r="Q445" s="13">
        <v>2</v>
      </c>
      <c r="R445" s="4">
        <f t="shared" ca="1" si="7"/>
        <v>0.89</v>
      </c>
      <c r="S445" s="4">
        <f t="shared" ca="1" si="8"/>
        <v>0.89</v>
      </c>
      <c r="T445" s="4">
        <f t="shared" ca="1" si="12"/>
        <v>0.89</v>
      </c>
      <c r="U445" s="4">
        <f t="shared" ca="1" si="9"/>
        <v>0.75649999999999995</v>
      </c>
      <c r="V445" s="5">
        <f>RANK(W445,W1:W1001,0)</f>
        <v>444</v>
      </c>
      <c r="W445" s="14">
        <v>0.9</v>
      </c>
      <c r="X445" s="7"/>
      <c r="Y445" s="7"/>
      <c r="Z445" s="7"/>
    </row>
    <row r="446" spans="1:26" ht="15.75" customHeight="1" x14ac:dyDescent="0.25">
      <c r="A446" s="8" t="s">
        <v>1905</v>
      </c>
      <c r="B446" s="9" t="s">
        <v>1906</v>
      </c>
      <c r="C446" s="9" t="s">
        <v>45</v>
      </c>
      <c r="D446" s="10">
        <v>76</v>
      </c>
      <c r="E446" s="9" t="s">
        <v>1907</v>
      </c>
      <c r="F446" s="11">
        <f ca="1">((NOW()-Table2[[#This Row],[DOB]])/365)</f>
        <v>52.653798701484014</v>
      </c>
      <c r="G446" s="9" t="s">
        <v>833</v>
      </c>
      <c r="H446" s="9" t="s">
        <v>47</v>
      </c>
      <c r="I446" s="9" t="s">
        <v>29</v>
      </c>
      <c r="J446" s="9" t="s">
        <v>30</v>
      </c>
      <c r="K446" s="9" t="s">
        <v>31</v>
      </c>
      <c r="L446" s="12">
        <v>10</v>
      </c>
      <c r="M446" s="9" t="s">
        <v>1908</v>
      </c>
      <c r="N446" s="10">
        <v>4130</v>
      </c>
      <c r="O446" s="9" t="s">
        <v>33</v>
      </c>
      <c r="P446" s="9" t="s">
        <v>34</v>
      </c>
      <c r="Q446" s="13">
        <v>7</v>
      </c>
      <c r="R446" s="4">
        <f t="shared" ca="1" si="7"/>
        <v>0.95</v>
      </c>
      <c r="S446" s="4">
        <f t="shared" ca="1" si="8"/>
        <v>1.1875</v>
      </c>
      <c r="T446" s="4">
        <f t="shared" ca="1" si="12"/>
        <v>1.1875</v>
      </c>
      <c r="U446" s="4">
        <f t="shared" ca="1" si="9"/>
        <v>1.0093749999999999</v>
      </c>
      <c r="V446" s="5">
        <f>RANK(W446,W1:W1001,0)</f>
        <v>444</v>
      </c>
      <c r="W446" s="14">
        <v>0.9</v>
      </c>
      <c r="X446" s="7"/>
      <c r="Y446" s="7"/>
      <c r="Z446" s="7"/>
    </row>
    <row r="447" spans="1:26" ht="15.75" customHeight="1" x14ac:dyDescent="0.25">
      <c r="A447" s="8" t="s">
        <v>1909</v>
      </c>
      <c r="B447" s="9" t="s">
        <v>1910</v>
      </c>
      <c r="C447" s="9" t="s">
        <v>25</v>
      </c>
      <c r="D447" s="10">
        <v>67</v>
      </c>
      <c r="E447" s="9" t="s">
        <v>1911</v>
      </c>
      <c r="F447" s="11">
        <f ca="1">((NOW()-Table2[[#This Row],[DOB]])/365)</f>
        <v>31.108593222031956</v>
      </c>
      <c r="G447" s="9" t="s">
        <v>519</v>
      </c>
      <c r="H447" s="9" t="s">
        <v>47</v>
      </c>
      <c r="I447" s="9" t="s">
        <v>48</v>
      </c>
      <c r="J447" s="9" t="s">
        <v>30</v>
      </c>
      <c r="K447" s="9" t="s">
        <v>40</v>
      </c>
      <c r="L447" s="12">
        <v>8</v>
      </c>
      <c r="M447" s="9" t="s">
        <v>1912</v>
      </c>
      <c r="N447" s="10">
        <v>4217</v>
      </c>
      <c r="O447" s="9" t="s">
        <v>33</v>
      </c>
      <c r="P447" s="9" t="s">
        <v>34</v>
      </c>
      <c r="Q447" s="13">
        <v>5</v>
      </c>
      <c r="R447" s="4">
        <f t="shared" ca="1" si="7"/>
        <v>0.61</v>
      </c>
      <c r="S447" s="4">
        <f t="shared" ca="1" si="8"/>
        <v>0.61</v>
      </c>
      <c r="T447" s="4">
        <f t="shared" ca="1" si="12"/>
        <v>0.61</v>
      </c>
      <c r="U447" s="4">
        <f t="shared" ca="1" si="9"/>
        <v>0.61</v>
      </c>
      <c r="V447" s="5">
        <f>RANK(W447,W1:W1001,0)</f>
        <v>444</v>
      </c>
      <c r="W447" s="14">
        <v>0.9</v>
      </c>
      <c r="X447" s="7"/>
      <c r="Y447" s="7"/>
      <c r="Z447" s="7"/>
    </row>
    <row r="448" spans="1:26" ht="15.75" customHeight="1" x14ac:dyDescent="0.25">
      <c r="A448" s="8" t="s">
        <v>1913</v>
      </c>
      <c r="B448" s="9" t="s">
        <v>1914</v>
      </c>
      <c r="C448" s="9" t="s">
        <v>25</v>
      </c>
      <c r="D448" s="10">
        <v>54</v>
      </c>
      <c r="E448" s="9" t="s">
        <v>1915</v>
      </c>
      <c r="F448" s="11">
        <f ca="1">((NOW()-Table2[[#This Row],[DOB]])/365)</f>
        <v>66.741469934360723</v>
      </c>
      <c r="G448" s="9" t="s">
        <v>141</v>
      </c>
      <c r="H448" s="9" t="s">
        <v>39</v>
      </c>
      <c r="I448" s="9" t="s">
        <v>66</v>
      </c>
      <c r="J448" s="9" t="s">
        <v>30</v>
      </c>
      <c r="K448" s="9" t="s">
        <v>31</v>
      </c>
      <c r="L448" s="12">
        <v>5</v>
      </c>
      <c r="M448" s="9" t="s">
        <v>1916</v>
      </c>
      <c r="N448" s="10">
        <v>3142</v>
      </c>
      <c r="O448" s="9" t="s">
        <v>50</v>
      </c>
      <c r="P448" s="9" t="s">
        <v>34</v>
      </c>
      <c r="Q448" s="13">
        <v>11</v>
      </c>
      <c r="R448" s="4">
        <f t="shared" ca="1" si="7"/>
        <v>0.85</v>
      </c>
      <c r="S448" s="4">
        <f t="shared" ca="1" si="8"/>
        <v>1.0625</v>
      </c>
      <c r="T448" s="4">
        <f t="shared" ca="1" si="12"/>
        <v>1.328125</v>
      </c>
      <c r="U448" s="4">
        <f t="shared" ca="1" si="9"/>
        <v>1.328125</v>
      </c>
      <c r="V448" s="5">
        <f>RANK(W448,W1:W1001,0)</f>
        <v>444</v>
      </c>
      <c r="W448" s="14">
        <v>0.9</v>
      </c>
      <c r="X448" s="7"/>
      <c r="Y448" s="7"/>
      <c r="Z448" s="7"/>
    </row>
    <row r="449" spans="1:26" ht="15.75" customHeight="1" x14ac:dyDescent="0.25">
      <c r="A449" s="8" t="s">
        <v>1917</v>
      </c>
      <c r="B449" s="9" t="s">
        <v>1918</v>
      </c>
      <c r="C449" s="9" t="s">
        <v>45</v>
      </c>
      <c r="D449" s="10">
        <v>83</v>
      </c>
      <c r="E449" s="9" t="s">
        <v>1919</v>
      </c>
      <c r="F449" s="11">
        <f ca="1">((NOW()-Table2[[#This Row],[DOB]])/365)</f>
        <v>58.705853496004558</v>
      </c>
      <c r="G449" s="9" t="s">
        <v>150</v>
      </c>
      <c r="H449" s="9" t="s">
        <v>28</v>
      </c>
      <c r="I449" s="9" t="s">
        <v>66</v>
      </c>
      <c r="J449" s="9" t="s">
        <v>30</v>
      </c>
      <c r="K449" s="9" t="s">
        <v>31</v>
      </c>
      <c r="L449" s="12">
        <v>8</v>
      </c>
      <c r="M449" s="9" t="s">
        <v>1920</v>
      </c>
      <c r="N449" s="10">
        <v>4301</v>
      </c>
      <c r="O449" s="9" t="s">
        <v>33</v>
      </c>
      <c r="P449" s="9" t="s">
        <v>34</v>
      </c>
      <c r="Q449" s="13">
        <v>4</v>
      </c>
      <c r="R449" s="4">
        <f t="shared" ca="1" si="7"/>
        <v>0.78</v>
      </c>
      <c r="S449" s="4">
        <f t="shared" ca="1" si="8"/>
        <v>0.97500000000000009</v>
      </c>
      <c r="T449" s="4">
        <f t="shared" ca="1" si="12"/>
        <v>1.21875</v>
      </c>
      <c r="U449" s="4">
        <f t="shared" ca="1" si="9"/>
        <v>1.21875</v>
      </c>
      <c r="V449" s="5">
        <f>RANK(W449,W1:W1001,0)</f>
        <v>444</v>
      </c>
      <c r="W449" s="14">
        <v>0.9</v>
      </c>
      <c r="X449" s="7"/>
      <c r="Y449" s="7"/>
      <c r="Z449" s="7"/>
    </row>
    <row r="450" spans="1:26" ht="15.75" customHeight="1" x14ac:dyDescent="0.25">
      <c r="A450" s="8" t="s">
        <v>1921</v>
      </c>
      <c r="B450" s="9" t="s">
        <v>1922</v>
      </c>
      <c r="C450" s="9" t="s">
        <v>25</v>
      </c>
      <c r="D450" s="10">
        <v>61</v>
      </c>
      <c r="E450" s="9" t="s">
        <v>1923</v>
      </c>
      <c r="F450" s="11">
        <f ca="1">((NOW()-Table2[[#This Row],[DOB]])/365)</f>
        <v>47.933250756278532</v>
      </c>
      <c r="G450" s="9" t="s">
        <v>994</v>
      </c>
      <c r="H450" s="9" t="s">
        <v>77</v>
      </c>
      <c r="I450" s="9" t="s">
        <v>48</v>
      </c>
      <c r="J450" s="9" t="s">
        <v>30</v>
      </c>
      <c r="K450" s="9" t="s">
        <v>40</v>
      </c>
      <c r="L450" s="12">
        <v>11</v>
      </c>
      <c r="M450" s="9" t="s">
        <v>1924</v>
      </c>
      <c r="N450" s="10">
        <v>2155</v>
      </c>
      <c r="O450" s="9" t="s">
        <v>42</v>
      </c>
      <c r="P450" s="9" t="s">
        <v>34</v>
      </c>
      <c r="Q450" s="13">
        <v>10</v>
      </c>
      <c r="R450" s="4">
        <f t="shared" ca="1" si="7"/>
        <v>0.77</v>
      </c>
      <c r="S450" s="4">
        <f t="shared" ca="1" si="8"/>
        <v>0.77</v>
      </c>
      <c r="T450" s="4">
        <f t="shared" ref="T450:T513" ca="1" si="13">S450*(IF(OR(VALUE(Q450)&gt;8,VALUE(D450)&gt;80),1.25,1))</f>
        <v>0.96250000000000002</v>
      </c>
      <c r="U450" s="4">
        <f t="shared" ca="1" si="9"/>
        <v>0.96250000000000002</v>
      </c>
      <c r="V450" s="5">
        <f>RANK(W450,W1:W1001,0)</f>
        <v>444</v>
      </c>
      <c r="W450" s="14">
        <v>0.9</v>
      </c>
      <c r="X450" s="7"/>
      <c r="Y450" s="7"/>
      <c r="Z450" s="7"/>
    </row>
    <row r="451" spans="1:26" ht="15.75" customHeight="1" x14ac:dyDescent="0.25">
      <c r="A451" s="8" t="s">
        <v>1650</v>
      </c>
      <c r="B451" s="9" t="s">
        <v>1925</v>
      </c>
      <c r="C451" s="9" t="s">
        <v>45</v>
      </c>
      <c r="D451" s="10">
        <v>47</v>
      </c>
      <c r="E451" s="9" t="s">
        <v>1926</v>
      </c>
      <c r="F451" s="11">
        <f ca="1">((NOW()-Table2[[#This Row],[DOB]])/365)</f>
        <v>26.119552126141546</v>
      </c>
      <c r="G451" s="9" t="s">
        <v>102</v>
      </c>
      <c r="H451" s="9" t="s">
        <v>151</v>
      </c>
      <c r="I451" s="9" t="s">
        <v>66</v>
      </c>
      <c r="J451" s="9" t="s">
        <v>30</v>
      </c>
      <c r="K451" s="9" t="s">
        <v>31</v>
      </c>
      <c r="L451" s="12">
        <v>3</v>
      </c>
      <c r="M451" s="9" t="s">
        <v>1927</v>
      </c>
      <c r="N451" s="10">
        <v>2090</v>
      </c>
      <c r="O451" s="9" t="s">
        <v>42</v>
      </c>
      <c r="P451" s="9" t="s">
        <v>34</v>
      </c>
      <c r="Q451" s="13">
        <v>10</v>
      </c>
      <c r="R451" s="4">
        <f t="shared" ca="1" si="7"/>
        <v>0.54</v>
      </c>
      <c r="S451" s="4">
        <f t="shared" ca="1" si="8"/>
        <v>0.67500000000000004</v>
      </c>
      <c r="T451" s="4">
        <f t="shared" ca="1" si="13"/>
        <v>0.84375</v>
      </c>
      <c r="U451" s="4">
        <f t="shared" ca="1" si="9"/>
        <v>0.84375</v>
      </c>
      <c r="V451" s="5">
        <f>RANK(W451,W1:W1001,0)</f>
        <v>450</v>
      </c>
      <c r="W451" s="14">
        <v>0.89999999999999991</v>
      </c>
      <c r="X451" s="7"/>
      <c r="Y451" s="7"/>
      <c r="Z451" s="7"/>
    </row>
    <row r="452" spans="1:26" ht="15.75" customHeight="1" x14ac:dyDescent="0.25">
      <c r="A452" s="8" t="s">
        <v>1928</v>
      </c>
      <c r="B452" s="9" t="s">
        <v>1929</v>
      </c>
      <c r="C452" s="9" t="s">
        <v>45</v>
      </c>
      <c r="D452" s="10">
        <v>84</v>
      </c>
      <c r="E452" s="9" t="s">
        <v>1930</v>
      </c>
      <c r="F452" s="11">
        <f ca="1">((NOW()-Table2[[#This Row],[DOB]])/365)</f>
        <v>28.114072674086753</v>
      </c>
      <c r="G452" s="9" t="s">
        <v>752</v>
      </c>
      <c r="H452" s="9" t="s">
        <v>47</v>
      </c>
      <c r="I452" s="9" t="s">
        <v>29</v>
      </c>
      <c r="J452" s="9" t="s">
        <v>30</v>
      </c>
      <c r="K452" s="9" t="s">
        <v>40</v>
      </c>
      <c r="L452" s="12">
        <v>9</v>
      </c>
      <c r="M452" s="9" t="s">
        <v>1931</v>
      </c>
      <c r="N452" s="10">
        <v>3814</v>
      </c>
      <c r="O452" s="9" t="s">
        <v>50</v>
      </c>
      <c r="P452" s="9" t="s">
        <v>34</v>
      </c>
      <c r="Q452" s="13">
        <v>4</v>
      </c>
      <c r="R452" s="4">
        <f t="shared" ca="1" si="7"/>
        <v>0.8</v>
      </c>
      <c r="S452" s="4">
        <f t="shared" ca="1" si="8"/>
        <v>0.8</v>
      </c>
      <c r="T452" s="4">
        <f t="shared" ca="1" si="13"/>
        <v>1</v>
      </c>
      <c r="U452" s="4">
        <f t="shared" ca="1" si="9"/>
        <v>0.85</v>
      </c>
      <c r="V452" s="5">
        <f>RANK(W452,W1:W1001,0)</f>
        <v>450</v>
      </c>
      <c r="W452" s="14">
        <v>0.89999999999999991</v>
      </c>
      <c r="X452" s="7"/>
      <c r="Y452" s="7"/>
      <c r="Z452" s="7"/>
    </row>
    <row r="453" spans="1:26" ht="15.75" customHeight="1" x14ac:dyDescent="0.25">
      <c r="A453" s="8" t="s">
        <v>1932</v>
      </c>
      <c r="B453" s="9" t="s">
        <v>1933</v>
      </c>
      <c r="C453" s="9" t="s">
        <v>45</v>
      </c>
      <c r="D453" s="10">
        <v>0</v>
      </c>
      <c r="E453" s="9" t="s">
        <v>1934</v>
      </c>
      <c r="F453" s="11">
        <f ca="1">((NOW()-Table2[[#This Row],[DOB]])/365)</f>
        <v>33.09763431792237</v>
      </c>
      <c r="G453" s="9" t="s">
        <v>1679</v>
      </c>
      <c r="H453" s="9" t="s">
        <v>77</v>
      </c>
      <c r="I453" s="9" t="s">
        <v>66</v>
      </c>
      <c r="J453" s="9" t="s">
        <v>30</v>
      </c>
      <c r="K453" s="9" t="s">
        <v>31</v>
      </c>
      <c r="L453" s="12">
        <v>14</v>
      </c>
      <c r="M453" s="9" t="s">
        <v>1935</v>
      </c>
      <c r="N453" s="10">
        <v>3064</v>
      </c>
      <c r="O453" s="9" t="s">
        <v>50</v>
      </c>
      <c r="P453" s="9" t="s">
        <v>34</v>
      </c>
      <c r="Q453" s="13">
        <v>5</v>
      </c>
      <c r="R453" s="4">
        <f t="shared" ca="1" si="7"/>
        <v>1</v>
      </c>
      <c r="S453" s="4">
        <f t="shared" ca="1" si="8"/>
        <v>1.25</v>
      </c>
      <c r="T453" s="4">
        <f t="shared" ca="1" si="13"/>
        <v>1.25</v>
      </c>
      <c r="U453" s="4">
        <f t="shared" ca="1" si="9"/>
        <v>1.25</v>
      </c>
      <c r="V453" s="5">
        <f>RANK(W453,W1:W1001,0)</f>
        <v>450</v>
      </c>
      <c r="W453" s="14">
        <v>0.89999999999999991</v>
      </c>
      <c r="X453" s="7"/>
      <c r="Y453" s="7"/>
      <c r="Z453" s="7"/>
    </row>
    <row r="454" spans="1:26" ht="15.75" customHeight="1" x14ac:dyDescent="0.25">
      <c r="A454" s="8" t="s">
        <v>1936</v>
      </c>
      <c r="B454" s="9" t="s">
        <v>1937</v>
      </c>
      <c r="C454" s="9" t="s">
        <v>45</v>
      </c>
      <c r="D454" s="10">
        <v>12</v>
      </c>
      <c r="E454" s="9" t="s">
        <v>1938</v>
      </c>
      <c r="F454" s="11">
        <f ca="1">((NOW()-Table2[[#This Row],[DOB]])/365)</f>
        <v>81.78804527682648</v>
      </c>
      <c r="G454" s="9" t="s">
        <v>1222</v>
      </c>
      <c r="H454" s="9" t="s">
        <v>28</v>
      </c>
      <c r="I454" s="9" t="s">
        <v>66</v>
      </c>
      <c r="J454" s="9" t="s">
        <v>30</v>
      </c>
      <c r="K454" s="9" t="s">
        <v>40</v>
      </c>
      <c r="L454" s="12">
        <v>21</v>
      </c>
      <c r="M454" s="9" t="s">
        <v>1939</v>
      </c>
      <c r="N454" s="10">
        <v>2114</v>
      </c>
      <c r="O454" s="9" t="s">
        <v>42</v>
      </c>
      <c r="P454" s="9" t="s">
        <v>34</v>
      </c>
      <c r="Q454" s="13">
        <v>9</v>
      </c>
      <c r="R454" s="4">
        <f t="shared" ca="1" si="7"/>
        <v>0.56999999999999995</v>
      </c>
      <c r="S454" s="4">
        <f t="shared" ca="1" si="8"/>
        <v>0.56999999999999995</v>
      </c>
      <c r="T454" s="4">
        <f t="shared" ca="1" si="13"/>
        <v>0.71249999999999991</v>
      </c>
      <c r="U454" s="4">
        <f t="shared" ca="1" si="9"/>
        <v>0.71249999999999991</v>
      </c>
      <c r="V454" s="5">
        <f>RANK(W454,W1:W1001,0)</f>
        <v>450</v>
      </c>
      <c r="W454" s="14">
        <v>0.89999999999999991</v>
      </c>
      <c r="X454" s="7"/>
      <c r="Y454" s="7"/>
      <c r="Z454" s="7"/>
    </row>
    <row r="455" spans="1:26" ht="15.75" customHeight="1" x14ac:dyDescent="0.25">
      <c r="A455" s="8" t="s">
        <v>1940</v>
      </c>
      <c r="B455" s="9" t="s">
        <v>1941</v>
      </c>
      <c r="C455" s="9" t="s">
        <v>25</v>
      </c>
      <c r="D455" s="10">
        <v>42</v>
      </c>
      <c r="E455" s="9" t="s">
        <v>1942</v>
      </c>
      <c r="F455" s="11">
        <f ca="1">((NOW()-Table2[[#This Row],[DOB]])/365)</f>
        <v>42.935990482305932</v>
      </c>
      <c r="G455" s="9" t="s">
        <v>1943</v>
      </c>
      <c r="H455" s="9" t="s">
        <v>47</v>
      </c>
      <c r="I455" s="9" t="s">
        <v>66</v>
      </c>
      <c r="J455" s="9" t="s">
        <v>30</v>
      </c>
      <c r="K455" s="9" t="s">
        <v>40</v>
      </c>
      <c r="L455" s="12">
        <v>14</v>
      </c>
      <c r="M455" s="9" t="s">
        <v>1944</v>
      </c>
      <c r="N455" s="10">
        <v>2137</v>
      </c>
      <c r="O455" s="9" t="s">
        <v>42</v>
      </c>
      <c r="P455" s="9" t="s">
        <v>34</v>
      </c>
      <c r="Q455" s="13">
        <v>11</v>
      </c>
      <c r="R455" s="4">
        <f t="shared" ca="1" si="7"/>
        <v>0.52</v>
      </c>
      <c r="S455" s="4">
        <f t="shared" ca="1" si="8"/>
        <v>0.52</v>
      </c>
      <c r="T455" s="4">
        <f t="shared" ca="1" si="13"/>
        <v>0.65</v>
      </c>
      <c r="U455" s="4">
        <f t="shared" ca="1" si="9"/>
        <v>0.65</v>
      </c>
      <c r="V455" s="5">
        <f>RANK(W455,W1:W1001,0)</f>
        <v>450</v>
      </c>
      <c r="W455" s="14">
        <v>0.89999999999999991</v>
      </c>
      <c r="X455" s="7"/>
      <c r="Y455" s="7"/>
      <c r="Z455" s="7"/>
    </row>
    <row r="456" spans="1:26" ht="15.75" customHeight="1" x14ac:dyDescent="0.25">
      <c r="A456" s="8" t="s">
        <v>1945</v>
      </c>
      <c r="B456" s="9" t="s">
        <v>1946</v>
      </c>
      <c r="C456" s="9" t="s">
        <v>25</v>
      </c>
      <c r="D456" s="10">
        <v>70</v>
      </c>
      <c r="E456" s="9" t="s">
        <v>1947</v>
      </c>
      <c r="F456" s="11">
        <f ca="1">((NOW()-Table2[[#This Row],[DOB]])/365)</f>
        <v>39.941469934360725</v>
      </c>
      <c r="G456" s="9" t="s">
        <v>1948</v>
      </c>
      <c r="H456" s="9" t="s">
        <v>47</v>
      </c>
      <c r="I456" s="9" t="s">
        <v>29</v>
      </c>
      <c r="J456" s="9" t="s">
        <v>30</v>
      </c>
      <c r="K456" s="9" t="s">
        <v>40</v>
      </c>
      <c r="L456" s="12">
        <v>17</v>
      </c>
      <c r="M456" s="9" t="s">
        <v>1949</v>
      </c>
      <c r="N456" s="10">
        <v>2137</v>
      </c>
      <c r="O456" s="9" t="s">
        <v>42</v>
      </c>
      <c r="P456" s="9" t="s">
        <v>34</v>
      </c>
      <c r="Q456" s="13">
        <v>11</v>
      </c>
      <c r="R456" s="4">
        <f t="shared" ca="1" si="7"/>
        <v>0.89</v>
      </c>
      <c r="S456" s="4">
        <f t="shared" ca="1" si="8"/>
        <v>0.89</v>
      </c>
      <c r="T456" s="4">
        <f t="shared" ca="1" si="13"/>
        <v>1.1125</v>
      </c>
      <c r="U456" s="4">
        <f t="shared" ca="1" si="9"/>
        <v>0.94562500000000005</v>
      </c>
      <c r="V456" s="5">
        <f>RANK(W456,W1:W1001,0)</f>
        <v>455</v>
      </c>
      <c r="W456" s="14">
        <v>0.89249999999999996</v>
      </c>
      <c r="X456" s="7"/>
      <c r="Y456" s="7"/>
      <c r="Z456" s="7"/>
    </row>
    <row r="457" spans="1:26" ht="15.75" customHeight="1" x14ac:dyDescent="0.25">
      <c r="A457" s="8" t="s">
        <v>1950</v>
      </c>
      <c r="B457" s="10"/>
      <c r="C457" s="9" t="s">
        <v>45</v>
      </c>
      <c r="D457" s="10">
        <v>21</v>
      </c>
      <c r="E457" s="9" t="s">
        <v>1951</v>
      </c>
      <c r="F457" s="11">
        <f ca="1">((NOW()-Table2[[#This Row],[DOB]])/365)</f>
        <v>63.456538427511411</v>
      </c>
      <c r="G457" s="9" t="s">
        <v>519</v>
      </c>
      <c r="H457" s="9" t="s">
        <v>151</v>
      </c>
      <c r="I457" s="9" t="s">
        <v>66</v>
      </c>
      <c r="J457" s="9" t="s">
        <v>30</v>
      </c>
      <c r="K457" s="9" t="s">
        <v>40</v>
      </c>
      <c r="L457" s="12">
        <v>10</v>
      </c>
      <c r="M457" s="9" t="s">
        <v>1952</v>
      </c>
      <c r="N457" s="10">
        <v>3810</v>
      </c>
      <c r="O457" s="9" t="s">
        <v>50</v>
      </c>
      <c r="P457" s="9" t="s">
        <v>34</v>
      </c>
      <c r="Q457" s="13">
        <v>6</v>
      </c>
      <c r="R457" s="4">
        <f t="shared" ca="1" si="7"/>
        <v>0.46</v>
      </c>
      <c r="S457" s="4">
        <f t="shared" ca="1" si="8"/>
        <v>0.46</v>
      </c>
      <c r="T457" s="4">
        <f t="shared" ca="1" si="13"/>
        <v>0.46</v>
      </c>
      <c r="U457" s="4">
        <f t="shared" ca="1" si="9"/>
        <v>0.46</v>
      </c>
      <c r="V457" s="5">
        <f>RANK(W457,W1:W1001,0)</f>
        <v>455</v>
      </c>
      <c r="W457" s="14">
        <v>0.89249999999999996</v>
      </c>
      <c r="X457" s="7"/>
      <c r="Y457" s="7"/>
      <c r="Z457" s="7"/>
    </row>
    <row r="458" spans="1:26" ht="15.75" customHeight="1" x14ac:dyDescent="0.25">
      <c r="A458" s="8" t="s">
        <v>1953</v>
      </c>
      <c r="B458" s="9" t="s">
        <v>1954</v>
      </c>
      <c r="C458" s="9" t="s">
        <v>45</v>
      </c>
      <c r="D458" s="10">
        <v>17</v>
      </c>
      <c r="E458" s="9" t="s">
        <v>1955</v>
      </c>
      <c r="F458" s="11">
        <f ca="1">((NOW()-Table2[[#This Row],[DOB]])/365)</f>
        <v>48.341469934360724</v>
      </c>
      <c r="G458" s="9" t="s">
        <v>572</v>
      </c>
      <c r="H458" s="9" t="s">
        <v>28</v>
      </c>
      <c r="I458" s="9" t="s">
        <v>66</v>
      </c>
      <c r="J458" s="9" t="s">
        <v>30</v>
      </c>
      <c r="K458" s="9" t="s">
        <v>40</v>
      </c>
      <c r="L458" s="12">
        <v>17</v>
      </c>
      <c r="M458" s="9" t="s">
        <v>1956</v>
      </c>
      <c r="N458" s="10">
        <v>4680</v>
      </c>
      <c r="O458" s="9" t="s">
        <v>33</v>
      </c>
      <c r="P458" s="9" t="s">
        <v>34</v>
      </c>
      <c r="Q458" s="13">
        <v>3</v>
      </c>
      <c r="R458" s="4">
        <f t="shared" ca="1" si="7"/>
        <v>0.9</v>
      </c>
      <c r="S458" s="4">
        <f t="shared" ca="1" si="8"/>
        <v>0.9</v>
      </c>
      <c r="T458" s="4">
        <f t="shared" ca="1" si="13"/>
        <v>0.9</v>
      </c>
      <c r="U458" s="4">
        <f t="shared" ca="1" si="9"/>
        <v>0.9</v>
      </c>
      <c r="V458" s="5">
        <f>RANK(W458,W1:W1001,0)</f>
        <v>455</v>
      </c>
      <c r="W458" s="14">
        <v>0.89249999999999996</v>
      </c>
      <c r="X458" s="7"/>
      <c r="Y458" s="7"/>
      <c r="Z458" s="7"/>
    </row>
    <row r="459" spans="1:26" ht="15.75" hidden="1" customHeight="1" x14ac:dyDescent="0.25">
      <c r="A459" s="8" t="s">
        <v>918</v>
      </c>
      <c r="B459" s="9" t="s">
        <v>1957</v>
      </c>
      <c r="C459" s="9" t="s">
        <v>45</v>
      </c>
      <c r="D459" s="10">
        <v>19</v>
      </c>
      <c r="E459" s="9" t="s">
        <v>1958</v>
      </c>
      <c r="F459" s="9">
        <f ca="1">((NOW()-Table2[[#This Row],[DOB]])/365)</f>
        <v>52.374346646689489</v>
      </c>
      <c r="G459" s="10"/>
      <c r="H459" s="9" t="s">
        <v>151</v>
      </c>
      <c r="I459" s="9" t="s">
        <v>48</v>
      </c>
      <c r="J459" s="9" t="s">
        <v>30</v>
      </c>
      <c r="K459" s="9" t="s">
        <v>31</v>
      </c>
      <c r="L459" s="12">
        <v>13</v>
      </c>
      <c r="M459" s="9" t="s">
        <v>1959</v>
      </c>
      <c r="N459" s="10">
        <v>4103</v>
      </c>
      <c r="O459" s="9" t="s">
        <v>33</v>
      </c>
      <c r="P459" s="9" t="s">
        <v>34</v>
      </c>
      <c r="Q459" s="10">
        <v>8</v>
      </c>
      <c r="R459" s="5">
        <f t="shared" ca="1" si="7"/>
        <v>1.04</v>
      </c>
      <c r="S459" s="5">
        <f t="shared" ca="1" si="8"/>
        <v>1.3</v>
      </c>
      <c r="T459" s="5">
        <f t="shared" ca="1" si="13"/>
        <v>1.3</v>
      </c>
      <c r="U459" s="5">
        <f t="shared" ca="1" si="9"/>
        <v>1.3</v>
      </c>
      <c r="V459" s="5">
        <f>RANK(W459,W1:W1001,0)</f>
        <v>455</v>
      </c>
      <c r="W459" s="16">
        <v>0.89249999999999996</v>
      </c>
      <c r="X459" s="7"/>
      <c r="Y459" s="7"/>
      <c r="Z459" s="7"/>
    </row>
    <row r="460" spans="1:26" ht="15.75" customHeight="1" x14ac:dyDescent="0.25">
      <c r="A460" s="8" t="s">
        <v>1960</v>
      </c>
      <c r="B460" s="9" t="s">
        <v>1961</v>
      </c>
      <c r="C460" s="9" t="s">
        <v>45</v>
      </c>
      <c r="D460" s="10">
        <v>60</v>
      </c>
      <c r="E460" s="9" t="s">
        <v>1962</v>
      </c>
      <c r="F460" s="11">
        <f ca="1">((NOW()-Table2[[#This Row],[DOB]])/365)</f>
        <v>77.85653842751141</v>
      </c>
      <c r="G460" s="9" t="s">
        <v>1830</v>
      </c>
      <c r="H460" s="9" t="s">
        <v>47</v>
      </c>
      <c r="I460" s="9" t="s">
        <v>29</v>
      </c>
      <c r="J460" s="9" t="s">
        <v>30</v>
      </c>
      <c r="K460" s="9" t="s">
        <v>40</v>
      </c>
      <c r="L460" s="12">
        <v>16</v>
      </c>
      <c r="M460" s="9" t="s">
        <v>1963</v>
      </c>
      <c r="N460" s="10">
        <v>3141</v>
      </c>
      <c r="O460" s="9" t="s">
        <v>50</v>
      </c>
      <c r="P460" s="9" t="s">
        <v>34</v>
      </c>
      <c r="Q460" s="13">
        <v>10</v>
      </c>
      <c r="R460" s="4">
        <f t="shared" ca="1" si="7"/>
        <v>0.95</v>
      </c>
      <c r="S460" s="4">
        <f t="shared" ca="1" si="8"/>
        <v>0.95</v>
      </c>
      <c r="T460" s="4">
        <f t="shared" ca="1" si="13"/>
        <v>1.1875</v>
      </c>
      <c r="U460" s="4">
        <f t="shared" ca="1" si="9"/>
        <v>1.0093749999999999</v>
      </c>
      <c r="V460" s="5">
        <f>RANK(W460,W1:W1001,0)</f>
        <v>455</v>
      </c>
      <c r="W460" s="14">
        <v>0.89249999999999996</v>
      </c>
      <c r="X460" s="7"/>
      <c r="Y460" s="7"/>
      <c r="Z460" s="7"/>
    </row>
    <row r="461" spans="1:26" ht="15.75" hidden="1" customHeight="1" x14ac:dyDescent="0.25">
      <c r="A461" s="8" t="s">
        <v>1964</v>
      </c>
      <c r="B461" s="9" t="s">
        <v>1965</v>
      </c>
      <c r="C461" s="9" t="s">
        <v>25</v>
      </c>
      <c r="D461" s="10">
        <v>7</v>
      </c>
      <c r="E461" s="9" t="s">
        <v>63</v>
      </c>
      <c r="F461" s="9">
        <f ca="1">((NOW()-Table2[[#This Row],[DOB]])/365)</f>
        <v>73.719552126141551</v>
      </c>
      <c r="G461" s="10"/>
      <c r="H461" s="9" t="s">
        <v>77</v>
      </c>
      <c r="I461" s="9" t="s">
        <v>48</v>
      </c>
      <c r="J461" s="9" t="s">
        <v>30</v>
      </c>
      <c r="K461" s="9" t="s">
        <v>31</v>
      </c>
      <c r="L461" s="12">
        <v>21</v>
      </c>
      <c r="M461" s="9" t="s">
        <v>1966</v>
      </c>
      <c r="N461" s="10">
        <v>2033</v>
      </c>
      <c r="O461" s="9" t="s">
        <v>42</v>
      </c>
      <c r="P461" s="9" t="s">
        <v>34</v>
      </c>
      <c r="Q461" s="10">
        <v>12</v>
      </c>
      <c r="R461" s="5">
        <f t="shared" ca="1" si="7"/>
        <v>1.0900000000000001</v>
      </c>
      <c r="S461" s="5">
        <f t="shared" ca="1" si="8"/>
        <v>1.3625</v>
      </c>
      <c r="T461" s="5">
        <f t="shared" ca="1" si="13"/>
        <v>1.703125</v>
      </c>
      <c r="U461" s="5">
        <f t="shared" ca="1" si="9"/>
        <v>1.703125</v>
      </c>
      <c r="V461" s="5">
        <f>RANK(W461,W1:W1001,0)</f>
        <v>455</v>
      </c>
      <c r="W461" s="16">
        <v>0.89249999999999996</v>
      </c>
      <c r="X461" s="7"/>
      <c r="Y461" s="7"/>
      <c r="Z461" s="7"/>
    </row>
    <row r="462" spans="1:26" ht="15.75" hidden="1" customHeight="1" x14ac:dyDescent="0.25">
      <c r="A462" s="8" t="s">
        <v>1967</v>
      </c>
      <c r="B462" s="9" t="s">
        <v>1968</v>
      </c>
      <c r="C462" s="9" t="s">
        <v>45</v>
      </c>
      <c r="D462" s="10">
        <v>67</v>
      </c>
      <c r="E462" s="9" t="s">
        <v>1969</v>
      </c>
      <c r="F462" s="9">
        <f ca="1">((NOW()-Table2[[#This Row],[DOB]])/365)</f>
        <v>50.127771304223735</v>
      </c>
      <c r="G462" s="10"/>
      <c r="H462" s="9" t="s">
        <v>39</v>
      </c>
      <c r="I462" s="9" t="s">
        <v>29</v>
      </c>
      <c r="J462" s="9" t="s">
        <v>30</v>
      </c>
      <c r="K462" s="9" t="s">
        <v>31</v>
      </c>
      <c r="L462" s="12">
        <v>14</v>
      </c>
      <c r="M462" s="9" t="s">
        <v>1970</v>
      </c>
      <c r="N462" s="10">
        <v>4301</v>
      </c>
      <c r="O462" s="9" t="s">
        <v>33</v>
      </c>
      <c r="P462" s="9" t="s">
        <v>34</v>
      </c>
      <c r="Q462" s="10">
        <v>3</v>
      </c>
      <c r="R462" s="5">
        <f t="shared" ca="1" si="7"/>
        <v>0.61</v>
      </c>
      <c r="S462" s="5">
        <f t="shared" ca="1" si="8"/>
        <v>0.76249999999999996</v>
      </c>
      <c r="T462" s="5">
        <f t="shared" ca="1" si="13"/>
        <v>0.76249999999999996</v>
      </c>
      <c r="U462" s="5">
        <f t="shared" ca="1" si="9"/>
        <v>0.64812499999999995</v>
      </c>
      <c r="V462" s="5">
        <f>RANK(W462,W1:W1001,0)</f>
        <v>455</v>
      </c>
      <c r="W462" s="16">
        <v>0.89249999999999996</v>
      </c>
      <c r="X462" s="7"/>
      <c r="Y462" s="7"/>
      <c r="Z462" s="7"/>
    </row>
    <row r="463" spans="1:26" ht="15.75" customHeight="1" x14ac:dyDescent="0.25">
      <c r="A463" s="8" t="s">
        <v>1971</v>
      </c>
      <c r="B463" s="9" t="s">
        <v>1972</v>
      </c>
      <c r="C463" s="9" t="s">
        <v>45</v>
      </c>
      <c r="D463" s="10">
        <v>59</v>
      </c>
      <c r="E463" s="9" t="s">
        <v>1973</v>
      </c>
      <c r="F463" s="11">
        <f ca="1">((NOW()-Table2[[#This Row],[DOB]])/365)</f>
        <v>84.670237057648393</v>
      </c>
      <c r="G463" s="9" t="s">
        <v>1246</v>
      </c>
      <c r="H463" s="9" t="s">
        <v>151</v>
      </c>
      <c r="I463" s="9" t="s">
        <v>29</v>
      </c>
      <c r="J463" s="9" t="s">
        <v>30</v>
      </c>
      <c r="K463" s="9" t="s">
        <v>31</v>
      </c>
      <c r="L463" s="12">
        <v>19</v>
      </c>
      <c r="M463" s="9" t="s">
        <v>1974</v>
      </c>
      <c r="N463" s="10">
        <v>2171</v>
      </c>
      <c r="O463" s="9" t="s">
        <v>42</v>
      </c>
      <c r="P463" s="9" t="s">
        <v>34</v>
      </c>
      <c r="Q463" s="13">
        <v>9</v>
      </c>
      <c r="R463" s="4">
        <f t="shared" ca="1" si="7"/>
        <v>1</v>
      </c>
      <c r="S463" s="4">
        <f t="shared" ca="1" si="8"/>
        <v>1.25</v>
      </c>
      <c r="T463" s="4">
        <f t="shared" ca="1" si="13"/>
        <v>1.5625</v>
      </c>
      <c r="U463" s="4">
        <f t="shared" ca="1" si="9"/>
        <v>1.328125</v>
      </c>
      <c r="V463" s="5">
        <f>RANK(W463,W1:W1001,0)</f>
        <v>455</v>
      </c>
      <c r="W463" s="14">
        <v>0.89249999999999996</v>
      </c>
      <c r="X463" s="7"/>
      <c r="Y463" s="7"/>
      <c r="Z463" s="7"/>
    </row>
    <row r="464" spans="1:26" ht="15.75" customHeight="1" x14ac:dyDescent="0.25">
      <c r="A464" s="8" t="s">
        <v>1975</v>
      </c>
      <c r="B464" s="9" t="s">
        <v>1976</v>
      </c>
      <c r="C464" s="9" t="s">
        <v>45</v>
      </c>
      <c r="D464" s="10">
        <v>24</v>
      </c>
      <c r="E464" s="9" t="s">
        <v>1977</v>
      </c>
      <c r="F464" s="11">
        <f ca="1">((NOW()-Table2[[#This Row],[DOB]])/365)</f>
        <v>77.144209660388114</v>
      </c>
      <c r="G464" s="9" t="s">
        <v>981</v>
      </c>
      <c r="H464" s="9" t="s">
        <v>77</v>
      </c>
      <c r="I464" s="9" t="s">
        <v>29</v>
      </c>
      <c r="J464" s="9" t="s">
        <v>30</v>
      </c>
      <c r="K464" s="9" t="s">
        <v>40</v>
      </c>
      <c r="L464" s="12">
        <v>8</v>
      </c>
      <c r="M464" s="9" t="s">
        <v>1978</v>
      </c>
      <c r="N464" s="10">
        <v>3758</v>
      </c>
      <c r="O464" s="9" t="s">
        <v>50</v>
      </c>
      <c r="P464" s="9" t="s">
        <v>34</v>
      </c>
      <c r="Q464" s="13">
        <v>4</v>
      </c>
      <c r="R464" s="4">
        <f t="shared" ca="1" si="7"/>
        <v>0.98</v>
      </c>
      <c r="S464" s="4">
        <f t="shared" ca="1" si="8"/>
        <v>0.98</v>
      </c>
      <c r="T464" s="4">
        <f t="shared" ca="1" si="13"/>
        <v>0.98</v>
      </c>
      <c r="U464" s="4">
        <f t="shared" ca="1" si="9"/>
        <v>0.83299999999999996</v>
      </c>
      <c r="V464" s="5">
        <f>RANK(W464,W1:W1001,0)</f>
        <v>455</v>
      </c>
      <c r="W464" s="14">
        <v>0.89249999999999996</v>
      </c>
      <c r="X464" s="7"/>
      <c r="Y464" s="7"/>
      <c r="Z464" s="7"/>
    </row>
    <row r="465" spans="1:26" ht="15.75" customHeight="1" x14ac:dyDescent="0.25">
      <c r="A465" s="8" t="s">
        <v>1979</v>
      </c>
      <c r="B465" s="9" t="s">
        <v>1980</v>
      </c>
      <c r="C465" s="9" t="s">
        <v>25</v>
      </c>
      <c r="D465" s="10">
        <v>56</v>
      </c>
      <c r="E465" s="9" t="s">
        <v>1981</v>
      </c>
      <c r="F465" s="11">
        <f ca="1">((NOW()-Table2[[#This Row],[DOB]])/365)</f>
        <v>59.941469934360725</v>
      </c>
      <c r="G465" s="9" t="s">
        <v>1142</v>
      </c>
      <c r="H465" s="9" t="s">
        <v>39</v>
      </c>
      <c r="I465" s="9" t="s">
        <v>29</v>
      </c>
      <c r="J465" s="9" t="s">
        <v>30</v>
      </c>
      <c r="K465" s="9" t="s">
        <v>31</v>
      </c>
      <c r="L465" s="12">
        <v>5</v>
      </c>
      <c r="M465" s="9" t="s">
        <v>1982</v>
      </c>
      <c r="N465" s="10">
        <v>2484</v>
      </c>
      <c r="O465" s="9" t="s">
        <v>42</v>
      </c>
      <c r="P465" s="9" t="s">
        <v>34</v>
      </c>
      <c r="Q465" s="13">
        <v>7</v>
      </c>
      <c r="R465" s="4">
        <f t="shared" ca="1" si="7"/>
        <v>1.0900000000000001</v>
      </c>
      <c r="S465" s="4">
        <f t="shared" ca="1" si="8"/>
        <v>1.3625</v>
      </c>
      <c r="T465" s="4">
        <f t="shared" ca="1" si="13"/>
        <v>1.3625</v>
      </c>
      <c r="U465" s="4">
        <f t="shared" ca="1" si="9"/>
        <v>1.1581250000000001</v>
      </c>
      <c r="V465" s="5">
        <f>RANK(W465,W1:W1001,0)</f>
        <v>464</v>
      </c>
      <c r="W465" s="14">
        <v>0.89062499999999989</v>
      </c>
      <c r="X465" s="7"/>
      <c r="Y465" s="7"/>
      <c r="Z465" s="7"/>
    </row>
    <row r="466" spans="1:26" ht="15.75" customHeight="1" x14ac:dyDescent="0.25">
      <c r="A466" s="8" t="s">
        <v>1983</v>
      </c>
      <c r="B466" s="9" t="s">
        <v>1984</v>
      </c>
      <c r="C466" s="9" t="s">
        <v>45</v>
      </c>
      <c r="D466" s="10">
        <v>25</v>
      </c>
      <c r="E466" s="9" t="s">
        <v>1985</v>
      </c>
      <c r="F466" s="11">
        <f ca="1">((NOW()-Table2[[#This Row],[DOB]])/365)</f>
        <v>47.809963085045652</v>
      </c>
      <c r="G466" s="9" t="s">
        <v>150</v>
      </c>
      <c r="H466" s="9" t="s">
        <v>77</v>
      </c>
      <c r="I466" s="9" t="s">
        <v>29</v>
      </c>
      <c r="J466" s="9" t="s">
        <v>30</v>
      </c>
      <c r="K466" s="9" t="s">
        <v>40</v>
      </c>
      <c r="L466" s="12">
        <v>16</v>
      </c>
      <c r="M466" s="9" t="s">
        <v>1986</v>
      </c>
      <c r="N466" s="10">
        <v>2154</v>
      </c>
      <c r="O466" s="9" t="s">
        <v>42</v>
      </c>
      <c r="P466" s="9" t="s">
        <v>34</v>
      </c>
      <c r="Q466" s="13">
        <v>11</v>
      </c>
      <c r="R466" s="4">
        <f t="shared" ca="1" si="7"/>
        <v>0.78</v>
      </c>
      <c r="S466" s="4">
        <f t="shared" ca="1" si="8"/>
        <v>0.78</v>
      </c>
      <c r="T466" s="4">
        <f t="shared" ca="1" si="13"/>
        <v>0.97500000000000009</v>
      </c>
      <c r="U466" s="4">
        <f t="shared" ca="1" si="9"/>
        <v>0.8287500000000001</v>
      </c>
      <c r="V466" s="5">
        <f>RANK(W466,W1:W1001,0)</f>
        <v>464</v>
      </c>
      <c r="W466" s="14">
        <v>0.89062499999999989</v>
      </c>
      <c r="X466" s="7"/>
      <c r="Y466" s="7"/>
      <c r="Z466" s="7"/>
    </row>
    <row r="467" spans="1:26" ht="15.75" customHeight="1" x14ac:dyDescent="0.25">
      <c r="A467" s="8" t="s">
        <v>1987</v>
      </c>
      <c r="B467" s="9" t="s">
        <v>1988</v>
      </c>
      <c r="C467" s="9" t="s">
        <v>45</v>
      </c>
      <c r="D467" s="10">
        <v>22</v>
      </c>
      <c r="E467" s="9" t="s">
        <v>1989</v>
      </c>
      <c r="F467" s="11">
        <f ca="1">((NOW()-Table2[[#This Row],[DOB]])/365)</f>
        <v>31.426401441210039</v>
      </c>
      <c r="G467" s="9" t="s">
        <v>284</v>
      </c>
      <c r="H467" s="9" t="s">
        <v>109</v>
      </c>
      <c r="I467" s="9" t="s">
        <v>66</v>
      </c>
      <c r="J467" s="9" t="s">
        <v>30</v>
      </c>
      <c r="K467" s="9" t="s">
        <v>31</v>
      </c>
      <c r="L467" s="12">
        <v>2</v>
      </c>
      <c r="M467" s="9" t="s">
        <v>1990</v>
      </c>
      <c r="N467" s="10">
        <v>3109</v>
      </c>
      <c r="O467" s="9" t="s">
        <v>50</v>
      </c>
      <c r="P467" s="9" t="s">
        <v>34</v>
      </c>
      <c r="Q467" s="13">
        <v>10</v>
      </c>
      <c r="R467" s="4">
        <f t="shared" ca="1" si="7"/>
        <v>0.87</v>
      </c>
      <c r="S467" s="4">
        <f t="shared" ca="1" si="8"/>
        <v>1.0874999999999999</v>
      </c>
      <c r="T467" s="4">
        <f t="shared" ca="1" si="13"/>
        <v>1.359375</v>
      </c>
      <c r="U467" s="4">
        <f t="shared" ca="1" si="9"/>
        <v>1.359375</v>
      </c>
      <c r="V467" s="5">
        <f>RANK(W467,W1:W1001,0)</f>
        <v>466</v>
      </c>
      <c r="W467" s="14">
        <v>0.89</v>
      </c>
      <c r="X467" s="7"/>
      <c r="Y467" s="7"/>
      <c r="Z467" s="7"/>
    </row>
    <row r="468" spans="1:26" ht="15.75" customHeight="1" x14ac:dyDescent="0.25">
      <c r="A468" s="8" t="s">
        <v>1991</v>
      </c>
      <c r="B468" s="9" t="s">
        <v>1992</v>
      </c>
      <c r="C468" s="9" t="s">
        <v>25</v>
      </c>
      <c r="D468" s="10">
        <v>42</v>
      </c>
      <c r="E468" s="9" t="s">
        <v>1993</v>
      </c>
      <c r="F468" s="11">
        <f ca="1">((NOW()-Table2[[#This Row],[DOB]])/365)</f>
        <v>52.648319249429214</v>
      </c>
      <c r="G468" s="9" t="s">
        <v>252</v>
      </c>
      <c r="H468" s="9" t="s">
        <v>47</v>
      </c>
      <c r="I468" s="9" t="s">
        <v>29</v>
      </c>
      <c r="J468" s="9" t="s">
        <v>30</v>
      </c>
      <c r="K468" s="9" t="s">
        <v>40</v>
      </c>
      <c r="L468" s="12">
        <v>19</v>
      </c>
      <c r="M468" s="9" t="s">
        <v>1994</v>
      </c>
      <c r="N468" s="10">
        <v>4115</v>
      </c>
      <c r="O468" s="9" t="s">
        <v>33</v>
      </c>
      <c r="P468" s="9" t="s">
        <v>34</v>
      </c>
      <c r="Q468" s="13">
        <v>8</v>
      </c>
      <c r="R468" s="4">
        <f t="shared" ca="1" si="7"/>
        <v>0.84</v>
      </c>
      <c r="S468" s="4">
        <f t="shared" ca="1" si="8"/>
        <v>0.84</v>
      </c>
      <c r="T468" s="4">
        <f t="shared" ca="1" si="13"/>
        <v>0.84</v>
      </c>
      <c r="U468" s="4">
        <f t="shared" ca="1" si="9"/>
        <v>0.71399999999999997</v>
      </c>
      <c r="V468" s="5">
        <f>RANK(W468,W1:W1001,0)</f>
        <v>466</v>
      </c>
      <c r="W468" s="14">
        <v>0.89</v>
      </c>
      <c r="X468" s="7"/>
      <c r="Y468" s="7"/>
      <c r="Z468" s="7"/>
    </row>
    <row r="469" spans="1:26" ht="15.75" customHeight="1" x14ac:dyDescent="0.25">
      <c r="A469" s="8" t="s">
        <v>1995</v>
      </c>
      <c r="B469" s="9" t="s">
        <v>1996</v>
      </c>
      <c r="C469" s="9" t="s">
        <v>45</v>
      </c>
      <c r="D469" s="10">
        <v>38</v>
      </c>
      <c r="E469" s="9" t="s">
        <v>1997</v>
      </c>
      <c r="F469" s="11">
        <f ca="1">((NOW()-Table2[[#This Row],[DOB]])/365)</f>
        <v>54.070237057648391</v>
      </c>
      <c r="G469" s="9" t="s">
        <v>752</v>
      </c>
      <c r="H469" s="9" t="s">
        <v>151</v>
      </c>
      <c r="I469" s="9" t="s">
        <v>29</v>
      </c>
      <c r="J469" s="9" t="s">
        <v>30</v>
      </c>
      <c r="K469" s="9" t="s">
        <v>31</v>
      </c>
      <c r="L469" s="12">
        <v>18</v>
      </c>
      <c r="M469" s="9" t="s">
        <v>1998</v>
      </c>
      <c r="N469" s="10">
        <v>2571</v>
      </c>
      <c r="O469" s="9" t="s">
        <v>42</v>
      </c>
      <c r="P469" s="9" t="s">
        <v>34</v>
      </c>
      <c r="Q469" s="13">
        <v>7</v>
      </c>
      <c r="R469" s="4">
        <f t="shared" ca="1" si="7"/>
        <v>1.08</v>
      </c>
      <c r="S469" s="4">
        <f t="shared" ca="1" si="8"/>
        <v>1.35</v>
      </c>
      <c r="T469" s="4">
        <f t="shared" ca="1" si="13"/>
        <v>1.35</v>
      </c>
      <c r="U469" s="4">
        <f t="shared" ca="1" si="9"/>
        <v>1.1475</v>
      </c>
      <c r="V469" s="5">
        <f>RANK(W469,W1:W1001,0)</f>
        <v>468</v>
      </c>
      <c r="W469" s="14">
        <v>0.88984374999999993</v>
      </c>
      <c r="X469" s="7"/>
      <c r="Y469" s="7"/>
      <c r="Z469" s="7"/>
    </row>
    <row r="470" spans="1:26" ht="15.75" customHeight="1" x14ac:dyDescent="0.25">
      <c r="A470" s="8" t="s">
        <v>1999</v>
      </c>
      <c r="B470" s="9" t="s">
        <v>2000</v>
      </c>
      <c r="C470" s="9" t="s">
        <v>45</v>
      </c>
      <c r="D470" s="10">
        <v>75</v>
      </c>
      <c r="E470" s="9" t="s">
        <v>2001</v>
      </c>
      <c r="F470" s="11">
        <f ca="1">((NOW()-Table2[[#This Row],[DOB]])/365)</f>
        <v>24.070237057648395</v>
      </c>
      <c r="G470" s="9" t="s">
        <v>204</v>
      </c>
      <c r="H470" s="9" t="s">
        <v>272</v>
      </c>
      <c r="I470" s="9" t="s">
        <v>29</v>
      </c>
      <c r="J470" s="9" t="s">
        <v>30</v>
      </c>
      <c r="K470" s="9" t="s">
        <v>40</v>
      </c>
      <c r="L470" s="12">
        <v>10</v>
      </c>
      <c r="M470" s="9" t="s">
        <v>2002</v>
      </c>
      <c r="N470" s="10">
        <v>2263</v>
      </c>
      <c r="O470" s="9" t="s">
        <v>42</v>
      </c>
      <c r="P470" s="9" t="s">
        <v>34</v>
      </c>
      <c r="Q470" s="13">
        <v>9</v>
      </c>
      <c r="R470" s="4">
        <f t="shared" ca="1" si="7"/>
        <v>0.42</v>
      </c>
      <c r="S470" s="4">
        <f t="shared" ca="1" si="8"/>
        <v>0.42</v>
      </c>
      <c r="T470" s="4">
        <f t="shared" ca="1" si="13"/>
        <v>0.52500000000000002</v>
      </c>
      <c r="U470" s="4">
        <f t="shared" ca="1" si="9"/>
        <v>0.44624999999999998</v>
      </c>
      <c r="V470" s="5">
        <f>RANK(W470,W1:W1001,0)</f>
        <v>468</v>
      </c>
      <c r="W470" s="14">
        <v>0.88984374999999993</v>
      </c>
      <c r="X470" s="7"/>
      <c r="Y470" s="7"/>
      <c r="Z470" s="7"/>
    </row>
    <row r="471" spans="1:26" ht="15.75" customHeight="1" x14ac:dyDescent="0.25">
      <c r="A471" s="8" t="s">
        <v>2003</v>
      </c>
      <c r="B471" s="9" t="s">
        <v>2004</v>
      </c>
      <c r="C471" s="9" t="s">
        <v>45</v>
      </c>
      <c r="D471" s="10">
        <v>50</v>
      </c>
      <c r="E471" s="9" t="s">
        <v>2005</v>
      </c>
      <c r="F471" s="11">
        <f ca="1">((NOW()-Table2[[#This Row],[DOB]])/365)</f>
        <v>23.418182263127846</v>
      </c>
      <c r="G471" s="9" t="s">
        <v>650</v>
      </c>
      <c r="H471" s="9" t="s">
        <v>88</v>
      </c>
      <c r="I471" s="9" t="s">
        <v>29</v>
      </c>
      <c r="J471" s="9" t="s">
        <v>30</v>
      </c>
      <c r="K471" s="9" t="s">
        <v>40</v>
      </c>
      <c r="L471" s="12">
        <v>14</v>
      </c>
      <c r="M471" s="9" t="s">
        <v>2006</v>
      </c>
      <c r="N471" s="10">
        <v>3109</v>
      </c>
      <c r="O471" s="9" t="s">
        <v>50</v>
      </c>
      <c r="P471" s="9" t="s">
        <v>34</v>
      </c>
      <c r="Q471" s="13">
        <v>10</v>
      </c>
      <c r="R471" s="4">
        <f t="shared" ca="1" si="7"/>
        <v>0.45</v>
      </c>
      <c r="S471" s="4">
        <f t="shared" ca="1" si="8"/>
        <v>0.45</v>
      </c>
      <c r="T471" s="4">
        <f t="shared" ca="1" si="13"/>
        <v>0.5625</v>
      </c>
      <c r="U471" s="4">
        <f t="shared" ca="1" si="9"/>
        <v>0.47812499999999997</v>
      </c>
      <c r="V471" s="5">
        <f>RANK(W471,W1:W1001,0)</f>
        <v>468</v>
      </c>
      <c r="W471" s="14">
        <v>0.88984374999999993</v>
      </c>
      <c r="X471" s="7"/>
      <c r="Y471" s="7"/>
      <c r="Z471" s="7"/>
    </row>
    <row r="472" spans="1:26" ht="15.75" customHeight="1" x14ac:dyDescent="0.25">
      <c r="A472" s="8" t="s">
        <v>2007</v>
      </c>
      <c r="B472" s="9" t="s">
        <v>2008</v>
      </c>
      <c r="C472" s="9" t="s">
        <v>45</v>
      </c>
      <c r="D472" s="10">
        <v>50</v>
      </c>
      <c r="E472" s="9" t="s">
        <v>2009</v>
      </c>
      <c r="F472" s="11">
        <f ca="1">((NOW()-Table2[[#This Row],[DOB]])/365)</f>
        <v>34.218182263127844</v>
      </c>
      <c r="G472" s="9" t="s">
        <v>488</v>
      </c>
      <c r="H472" s="9" t="s">
        <v>77</v>
      </c>
      <c r="I472" s="9" t="s">
        <v>29</v>
      </c>
      <c r="J472" s="9" t="s">
        <v>30</v>
      </c>
      <c r="K472" s="9" t="s">
        <v>31</v>
      </c>
      <c r="L472" s="12">
        <v>4</v>
      </c>
      <c r="M472" s="9" t="s">
        <v>2010</v>
      </c>
      <c r="N472" s="10">
        <v>4172</v>
      </c>
      <c r="O472" s="9" t="s">
        <v>33</v>
      </c>
      <c r="P472" s="9" t="s">
        <v>34</v>
      </c>
      <c r="Q472" s="13">
        <v>7</v>
      </c>
      <c r="R472" s="4">
        <f t="shared" ca="1" si="7"/>
        <v>0.97</v>
      </c>
      <c r="S472" s="4">
        <f t="shared" ca="1" si="8"/>
        <v>1.2124999999999999</v>
      </c>
      <c r="T472" s="4">
        <f t="shared" ca="1" si="13"/>
        <v>1.2124999999999999</v>
      </c>
      <c r="U472" s="4">
        <f t="shared" ca="1" si="9"/>
        <v>1.0306249999999999</v>
      </c>
      <c r="V472" s="5">
        <f>RANK(W472,W1:W1001,0)</f>
        <v>471</v>
      </c>
      <c r="W472" s="14">
        <v>0.88749999999999996</v>
      </c>
      <c r="X472" s="7"/>
      <c r="Y472" s="7"/>
      <c r="Z472" s="7"/>
    </row>
    <row r="473" spans="1:26" ht="15.75" customHeight="1" x14ac:dyDescent="0.25">
      <c r="A473" s="8" t="s">
        <v>2011</v>
      </c>
      <c r="B473" s="9" t="s">
        <v>2012</v>
      </c>
      <c r="C473" s="9" t="s">
        <v>25</v>
      </c>
      <c r="D473" s="10">
        <v>95</v>
      </c>
      <c r="E473" s="9" t="s">
        <v>2013</v>
      </c>
      <c r="F473" s="11">
        <f ca="1">((NOW()-Table2[[#This Row],[DOB]])/365)</f>
        <v>57.834620619292231</v>
      </c>
      <c r="G473" s="9" t="s">
        <v>108</v>
      </c>
      <c r="H473" s="9" t="s">
        <v>103</v>
      </c>
      <c r="I473" s="9" t="s">
        <v>29</v>
      </c>
      <c r="J473" s="9" t="s">
        <v>30</v>
      </c>
      <c r="K473" s="9" t="s">
        <v>31</v>
      </c>
      <c r="L473" s="12">
        <v>18</v>
      </c>
      <c r="M473" s="9" t="s">
        <v>2014</v>
      </c>
      <c r="N473" s="10">
        <v>3168</v>
      </c>
      <c r="O473" s="9" t="s">
        <v>50</v>
      </c>
      <c r="P473" s="9" t="s">
        <v>34</v>
      </c>
      <c r="Q473" s="13">
        <v>9</v>
      </c>
      <c r="R473" s="4">
        <f t="shared" ca="1" si="7"/>
        <v>1.0900000000000001</v>
      </c>
      <c r="S473" s="4">
        <f t="shared" ca="1" si="8"/>
        <v>1.3625</v>
      </c>
      <c r="T473" s="4">
        <f t="shared" ca="1" si="13"/>
        <v>1.703125</v>
      </c>
      <c r="U473" s="4">
        <f t="shared" ca="1" si="9"/>
        <v>1.4476562499999999</v>
      </c>
      <c r="V473" s="5">
        <f>RANK(W473,W1:W1001,0)</f>
        <v>471</v>
      </c>
      <c r="W473" s="14">
        <v>0.88749999999999996</v>
      </c>
      <c r="X473" s="7"/>
      <c r="Y473" s="7"/>
      <c r="Z473" s="7"/>
    </row>
    <row r="474" spans="1:26" ht="15.75" customHeight="1" x14ac:dyDescent="0.25">
      <c r="A474" s="8" t="s">
        <v>2015</v>
      </c>
      <c r="B474" s="9" t="s">
        <v>2016</v>
      </c>
      <c r="C474" s="9" t="s">
        <v>25</v>
      </c>
      <c r="D474" s="10">
        <v>9</v>
      </c>
      <c r="E474" s="9" t="s">
        <v>2017</v>
      </c>
      <c r="F474" s="11">
        <f ca="1">((NOW()-Table2[[#This Row],[DOB]])/365)</f>
        <v>25.100374043949763</v>
      </c>
      <c r="G474" s="9" t="s">
        <v>2018</v>
      </c>
      <c r="H474" s="9" t="s">
        <v>28</v>
      </c>
      <c r="I474" s="9" t="s">
        <v>48</v>
      </c>
      <c r="J474" s="9" t="s">
        <v>30</v>
      </c>
      <c r="K474" s="9" t="s">
        <v>40</v>
      </c>
      <c r="L474" s="12">
        <v>7</v>
      </c>
      <c r="M474" s="9" t="s">
        <v>2019</v>
      </c>
      <c r="N474" s="10">
        <v>2155</v>
      </c>
      <c r="O474" s="9" t="s">
        <v>42</v>
      </c>
      <c r="P474" s="9" t="s">
        <v>34</v>
      </c>
      <c r="Q474" s="13">
        <v>10</v>
      </c>
      <c r="R474" s="4">
        <f t="shared" ca="1" si="7"/>
        <v>0.85</v>
      </c>
      <c r="S474" s="4">
        <f t="shared" ca="1" si="8"/>
        <v>0.85</v>
      </c>
      <c r="T474" s="4">
        <f t="shared" ca="1" si="13"/>
        <v>1.0625</v>
      </c>
      <c r="U474" s="4">
        <f t="shared" ca="1" si="9"/>
        <v>1.0625</v>
      </c>
      <c r="V474" s="5">
        <f>RANK(W474,W1:W1001,0)</f>
        <v>473</v>
      </c>
      <c r="W474" s="14">
        <v>0.88400000000000001</v>
      </c>
      <c r="X474" s="7"/>
      <c r="Y474" s="7"/>
      <c r="Z474" s="7"/>
    </row>
    <row r="475" spans="1:26" ht="15.75" customHeight="1" x14ac:dyDescent="0.25">
      <c r="A475" s="8" t="s">
        <v>2020</v>
      </c>
      <c r="B475" s="9" t="s">
        <v>2021</v>
      </c>
      <c r="C475" s="9" t="s">
        <v>25</v>
      </c>
      <c r="D475" s="10">
        <v>99</v>
      </c>
      <c r="E475" s="9" t="s">
        <v>2022</v>
      </c>
      <c r="F475" s="11">
        <f ca="1">((NOW()-Table2[[#This Row],[DOB]])/365)</f>
        <v>68.735990482305922</v>
      </c>
      <c r="G475" s="9" t="s">
        <v>765</v>
      </c>
      <c r="H475" s="9" t="s">
        <v>88</v>
      </c>
      <c r="I475" s="9" t="s">
        <v>48</v>
      </c>
      <c r="J475" s="9" t="s">
        <v>30</v>
      </c>
      <c r="K475" s="9" t="s">
        <v>31</v>
      </c>
      <c r="L475" s="12">
        <v>20</v>
      </c>
      <c r="M475" s="9" t="s">
        <v>2023</v>
      </c>
      <c r="N475" s="10">
        <v>2322</v>
      </c>
      <c r="O475" s="9" t="s">
        <v>42</v>
      </c>
      <c r="P475" s="9" t="s">
        <v>34</v>
      </c>
      <c r="Q475" s="13">
        <v>5</v>
      </c>
      <c r="R475" s="4">
        <f t="shared" ca="1" si="7"/>
        <v>0.73</v>
      </c>
      <c r="S475" s="4">
        <f t="shared" ca="1" si="8"/>
        <v>0.91249999999999998</v>
      </c>
      <c r="T475" s="4">
        <f t="shared" ca="1" si="13"/>
        <v>1.140625</v>
      </c>
      <c r="U475" s="4">
        <f t="shared" ca="1" si="9"/>
        <v>1.140625</v>
      </c>
      <c r="V475" s="5">
        <f>RANK(W475,W1:W1001,0)</f>
        <v>473</v>
      </c>
      <c r="W475" s="14">
        <v>0.88400000000000001</v>
      </c>
      <c r="X475" s="7"/>
      <c r="Y475" s="7"/>
      <c r="Z475" s="7"/>
    </row>
    <row r="476" spans="1:26" ht="15.75" customHeight="1" x14ac:dyDescent="0.25">
      <c r="A476" s="8" t="s">
        <v>1766</v>
      </c>
      <c r="B476" s="10"/>
      <c r="C476" s="9" t="s">
        <v>25</v>
      </c>
      <c r="D476" s="10">
        <v>31</v>
      </c>
      <c r="E476" s="9" t="s">
        <v>2024</v>
      </c>
      <c r="F476" s="11">
        <f ca="1">((NOW()-Table2[[#This Row],[DOB]])/365)</f>
        <v>45.453798701484011</v>
      </c>
      <c r="G476" s="9" t="s">
        <v>64</v>
      </c>
      <c r="H476" s="9" t="s">
        <v>65</v>
      </c>
      <c r="I476" s="9" t="s">
        <v>29</v>
      </c>
      <c r="J476" s="9" t="s">
        <v>30</v>
      </c>
      <c r="K476" s="9" t="s">
        <v>31</v>
      </c>
      <c r="L476" s="12">
        <v>15</v>
      </c>
      <c r="M476" s="9" t="s">
        <v>2025</v>
      </c>
      <c r="N476" s="10">
        <v>2210</v>
      </c>
      <c r="O476" s="9" t="s">
        <v>42</v>
      </c>
      <c r="P476" s="9" t="s">
        <v>34</v>
      </c>
      <c r="Q476" s="13">
        <v>10</v>
      </c>
      <c r="R476" s="4">
        <f t="shared" ca="1" si="7"/>
        <v>0.67</v>
      </c>
      <c r="S476" s="4">
        <f t="shared" ca="1" si="8"/>
        <v>0.83750000000000002</v>
      </c>
      <c r="T476" s="4">
        <f t="shared" ca="1" si="13"/>
        <v>1.046875</v>
      </c>
      <c r="U476" s="4">
        <f t="shared" ca="1" si="9"/>
        <v>0.88984374999999993</v>
      </c>
      <c r="V476" s="5">
        <f>RANK(W476,W1:W1001,0)</f>
        <v>475</v>
      </c>
      <c r="W476" s="14">
        <v>0.88187499999999985</v>
      </c>
      <c r="X476" s="7"/>
      <c r="Y476" s="7"/>
      <c r="Z476" s="7"/>
    </row>
    <row r="477" spans="1:26" ht="15.75" customHeight="1" x14ac:dyDescent="0.25">
      <c r="A477" s="8" t="s">
        <v>2026</v>
      </c>
      <c r="B477" s="9" t="s">
        <v>2027</v>
      </c>
      <c r="C477" s="9" t="s">
        <v>25</v>
      </c>
      <c r="D477" s="10">
        <v>7</v>
      </c>
      <c r="E477" s="9" t="s">
        <v>2028</v>
      </c>
      <c r="F477" s="11">
        <f ca="1">((NOW()-Table2[[#This Row],[DOB]])/365)</f>
        <v>23.015442537100451</v>
      </c>
      <c r="G477" s="9" t="s">
        <v>546</v>
      </c>
      <c r="H477" s="9" t="s">
        <v>109</v>
      </c>
      <c r="I477" s="9" t="s">
        <v>48</v>
      </c>
      <c r="J477" s="9" t="s">
        <v>30</v>
      </c>
      <c r="K477" s="9" t="s">
        <v>31</v>
      </c>
      <c r="L477" s="12">
        <v>9</v>
      </c>
      <c r="M477" s="9" t="s">
        <v>2029</v>
      </c>
      <c r="N477" s="10">
        <v>2480</v>
      </c>
      <c r="O477" s="9" t="s">
        <v>42</v>
      </c>
      <c r="P477" s="9" t="s">
        <v>34</v>
      </c>
      <c r="Q477" s="13">
        <v>3</v>
      </c>
      <c r="R477" s="4">
        <f t="shared" ca="1" si="7"/>
        <v>0.87</v>
      </c>
      <c r="S477" s="4">
        <f t="shared" ca="1" si="8"/>
        <v>1.0874999999999999</v>
      </c>
      <c r="T477" s="4">
        <f t="shared" ca="1" si="13"/>
        <v>1.0874999999999999</v>
      </c>
      <c r="U477" s="4">
        <f t="shared" ca="1" si="9"/>
        <v>1.0874999999999999</v>
      </c>
      <c r="V477" s="5">
        <f>RANK(W477,W1:W1001,0)</f>
        <v>475</v>
      </c>
      <c r="W477" s="14">
        <v>0.88187499999999985</v>
      </c>
      <c r="X477" s="7"/>
      <c r="Y477" s="7"/>
      <c r="Z477" s="7"/>
    </row>
    <row r="478" spans="1:26" ht="15.75" customHeight="1" x14ac:dyDescent="0.25">
      <c r="A478" s="8" t="s">
        <v>2030</v>
      </c>
      <c r="B478" s="9" t="s">
        <v>2031</v>
      </c>
      <c r="C478" s="9" t="s">
        <v>45</v>
      </c>
      <c r="D478" s="10">
        <v>25</v>
      </c>
      <c r="E478" s="9" t="s">
        <v>2032</v>
      </c>
      <c r="F478" s="11">
        <f ca="1">((NOW()-Table2[[#This Row],[DOB]])/365)</f>
        <v>52.453798701484011</v>
      </c>
      <c r="G478" s="9" t="s">
        <v>2033</v>
      </c>
      <c r="H478" s="9" t="s">
        <v>65</v>
      </c>
      <c r="I478" s="9" t="s">
        <v>29</v>
      </c>
      <c r="J478" s="9" t="s">
        <v>30</v>
      </c>
      <c r="K478" s="9" t="s">
        <v>40</v>
      </c>
      <c r="L478" s="12">
        <v>16</v>
      </c>
      <c r="M478" s="9" t="s">
        <v>2034</v>
      </c>
      <c r="N478" s="10">
        <v>3149</v>
      </c>
      <c r="O478" s="9" t="s">
        <v>50</v>
      </c>
      <c r="P478" s="9" t="s">
        <v>34</v>
      </c>
      <c r="Q478" s="13">
        <v>10</v>
      </c>
      <c r="R478" s="4">
        <f t="shared" ca="1" si="7"/>
        <v>1.08</v>
      </c>
      <c r="S478" s="4">
        <f t="shared" ca="1" si="8"/>
        <v>1.08</v>
      </c>
      <c r="T478" s="4">
        <f t="shared" ca="1" si="13"/>
        <v>1.35</v>
      </c>
      <c r="U478" s="4">
        <f t="shared" ca="1" si="9"/>
        <v>1.1475</v>
      </c>
      <c r="V478" s="5">
        <f>RANK(W478,W1:W1001,0)</f>
        <v>475</v>
      </c>
      <c r="W478" s="14">
        <v>0.88187499999999985</v>
      </c>
      <c r="X478" s="7"/>
      <c r="Y478" s="7"/>
      <c r="Z478" s="7"/>
    </row>
    <row r="479" spans="1:26" ht="15.75" customHeight="1" x14ac:dyDescent="0.25">
      <c r="A479" s="8" t="s">
        <v>2035</v>
      </c>
      <c r="B479" s="10"/>
      <c r="C479" s="9" t="s">
        <v>45</v>
      </c>
      <c r="D479" s="10">
        <v>43</v>
      </c>
      <c r="E479" s="9" t="s">
        <v>2036</v>
      </c>
      <c r="F479" s="11">
        <f ca="1">((NOW()-Table2[[#This Row],[DOB]])/365)</f>
        <v>29.259278153538805</v>
      </c>
      <c r="G479" s="9" t="s">
        <v>127</v>
      </c>
      <c r="H479" s="9" t="s">
        <v>47</v>
      </c>
      <c r="I479" s="9" t="s">
        <v>66</v>
      </c>
      <c r="J479" s="9" t="s">
        <v>30</v>
      </c>
      <c r="K479" s="9" t="s">
        <v>40</v>
      </c>
      <c r="L479" s="12">
        <v>11</v>
      </c>
      <c r="M479" s="9" t="s">
        <v>2037</v>
      </c>
      <c r="N479" s="10">
        <v>2565</v>
      </c>
      <c r="O479" s="9" t="s">
        <v>42</v>
      </c>
      <c r="P479" s="9" t="s">
        <v>34</v>
      </c>
      <c r="Q479" s="13">
        <v>8</v>
      </c>
      <c r="R479" s="4">
        <f t="shared" ca="1" si="7"/>
        <v>0.96</v>
      </c>
      <c r="S479" s="4">
        <f t="shared" ca="1" si="8"/>
        <v>0.96</v>
      </c>
      <c r="T479" s="4">
        <f t="shared" ca="1" si="13"/>
        <v>0.96</v>
      </c>
      <c r="U479" s="4">
        <f t="shared" ca="1" si="9"/>
        <v>0.96</v>
      </c>
      <c r="V479" s="5">
        <f>RANK(W479,W1:W1001,0)</f>
        <v>478</v>
      </c>
      <c r="W479" s="14">
        <v>0.88</v>
      </c>
      <c r="X479" s="7"/>
      <c r="Y479" s="7"/>
      <c r="Z479" s="7"/>
    </row>
    <row r="480" spans="1:26" ht="15.75" customHeight="1" x14ac:dyDescent="0.25">
      <c r="A480" s="8" t="s">
        <v>1732</v>
      </c>
      <c r="B480" s="9" t="s">
        <v>2038</v>
      </c>
      <c r="C480" s="9" t="s">
        <v>25</v>
      </c>
      <c r="D480" s="10">
        <v>89</v>
      </c>
      <c r="E480" s="9" t="s">
        <v>2039</v>
      </c>
      <c r="F480" s="11">
        <f ca="1">((NOW()-Table2[[#This Row],[DOB]])/365)</f>
        <v>67.916812400114154</v>
      </c>
      <c r="G480" s="9" t="s">
        <v>261</v>
      </c>
      <c r="H480" s="9" t="s">
        <v>151</v>
      </c>
      <c r="I480" s="9" t="s">
        <v>29</v>
      </c>
      <c r="J480" s="9" t="s">
        <v>30</v>
      </c>
      <c r="K480" s="9" t="s">
        <v>40</v>
      </c>
      <c r="L480" s="12">
        <v>12</v>
      </c>
      <c r="M480" s="9" t="s">
        <v>2040</v>
      </c>
      <c r="N480" s="10">
        <v>2145</v>
      </c>
      <c r="O480" s="9" t="s">
        <v>42</v>
      </c>
      <c r="P480" s="9" t="s">
        <v>34</v>
      </c>
      <c r="Q480" s="13">
        <v>9</v>
      </c>
      <c r="R480" s="4">
        <f t="shared" ca="1" si="7"/>
        <v>0.98</v>
      </c>
      <c r="S480" s="4">
        <f t="shared" ca="1" si="8"/>
        <v>0.98</v>
      </c>
      <c r="T480" s="4">
        <f t="shared" ca="1" si="13"/>
        <v>1.2250000000000001</v>
      </c>
      <c r="U480" s="4">
        <f t="shared" ca="1" si="9"/>
        <v>1.04125</v>
      </c>
      <c r="V480" s="5">
        <f>RANK(W480,W1:W1001,0)</f>
        <v>478</v>
      </c>
      <c r="W480" s="14">
        <v>0.88</v>
      </c>
      <c r="X480" s="7"/>
      <c r="Y480" s="7"/>
      <c r="Z480" s="7"/>
    </row>
    <row r="481" spans="1:26" ht="15.75" customHeight="1" x14ac:dyDescent="0.25">
      <c r="A481" s="8" t="s">
        <v>2041</v>
      </c>
      <c r="B481" s="9" t="s">
        <v>2042</v>
      </c>
      <c r="C481" s="9" t="s">
        <v>45</v>
      </c>
      <c r="D481" s="10">
        <v>73</v>
      </c>
      <c r="E481" s="9" t="s">
        <v>2043</v>
      </c>
      <c r="F481" s="11">
        <f ca="1">((NOW()-Table2[[#This Row],[DOB]])/365)</f>
        <v>73.716812400114151</v>
      </c>
      <c r="G481" s="9" t="s">
        <v>367</v>
      </c>
      <c r="H481" s="9" t="s">
        <v>109</v>
      </c>
      <c r="I481" s="9" t="s">
        <v>66</v>
      </c>
      <c r="J481" s="9" t="s">
        <v>30</v>
      </c>
      <c r="K481" s="9" t="s">
        <v>40</v>
      </c>
      <c r="L481" s="12">
        <v>15</v>
      </c>
      <c r="M481" s="9" t="s">
        <v>2044</v>
      </c>
      <c r="N481" s="10">
        <v>2145</v>
      </c>
      <c r="O481" s="9" t="s">
        <v>42</v>
      </c>
      <c r="P481" s="9" t="s">
        <v>34</v>
      </c>
      <c r="Q481" s="13">
        <v>7</v>
      </c>
      <c r="R481" s="4">
        <f t="shared" ca="1" si="7"/>
        <v>1.05</v>
      </c>
      <c r="S481" s="4">
        <f t="shared" ca="1" si="8"/>
        <v>1.05</v>
      </c>
      <c r="T481" s="4">
        <f t="shared" ca="1" si="13"/>
        <v>1.05</v>
      </c>
      <c r="U481" s="4">
        <f t="shared" ca="1" si="9"/>
        <v>1.05</v>
      </c>
      <c r="V481" s="5">
        <f>RANK(W481,W1:W1001,0)</f>
        <v>478</v>
      </c>
      <c r="W481" s="14">
        <v>0.88</v>
      </c>
      <c r="X481" s="7"/>
      <c r="Y481" s="7"/>
      <c r="Z481" s="7"/>
    </row>
    <row r="482" spans="1:26" ht="15.75" customHeight="1" x14ac:dyDescent="0.25">
      <c r="A482" s="8" t="s">
        <v>2045</v>
      </c>
      <c r="B482" s="9" t="s">
        <v>2046</v>
      </c>
      <c r="C482" s="9" t="s">
        <v>25</v>
      </c>
      <c r="D482" s="10">
        <v>25</v>
      </c>
      <c r="E482" s="9" t="s">
        <v>2024</v>
      </c>
      <c r="F482" s="11">
        <f ca="1">((NOW()-Table2[[#This Row],[DOB]])/365)</f>
        <v>45.453798701484011</v>
      </c>
      <c r="G482" s="9" t="s">
        <v>1576</v>
      </c>
      <c r="H482" s="9" t="s">
        <v>109</v>
      </c>
      <c r="I482" s="9" t="s">
        <v>29</v>
      </c>
      <c r="J482" s="9" t="s">
        <v>30</v>
      </c>
      <c r="K482" s="9" t="s">
        <v>31</v>
      </c>
      <c r="L482" s="12">
        <v>10</v>
      </c>
      <c r="M482" s="9" t="s">
        <v>2047</v>
      </c>
      <c r="N482" s="10">
        <v>3040</v>
      </c>
      <c r="O482" s="9" t="s">
        <v>50</v>
      </c>
      <c r="P482" s="9" t="s">
        <v>34</v>
      </c>
      <c r="Q482" s="13">
        <v>7</v>
      </c>
      <c r="R482" s="4">
        <f t="shared" ca="1" si="7"/>
        <v>0.85</v>
      </c>
      <c r="S482" s="4">
        <f t="shared" ca="1" si="8"/>
        <v>1.0625</v>
      </c>
      <c r="T482" s="4">
        <f t="shared" ca="1" si="13"/>
        <v>1.0625</v>
      </c>
      <c r="U482" s="4">
        <f t="shared" ca="1" si="9"/>
        <v>0.90312499999999996</v>
      </c>
      <c r="V482" s="5">
        <f>RANK(W482,W1:W1001,0)</f>
        <v>478</v>
      </c>
      <c r="W482" s="14">
        <v>0.88</v>
      </c>
      <c r="X482" s="7"/>
      <c r="Y482" s="7"/>
      <c r="Z482" s="7"/>
    </row>
    <row r="483" spans="1:26" ht="15.75" customHeight="1" x14ac:dyDescent="0.25">
      <c r="A483" s="8" t="s">
        <v>2048</v>
      </c>
      <c r="B483" s="9" t="s">
        <v>2049</v>
      </c>
      <c r="C483" s="9" t="s">
        <v>25</v>
      </c>
      <c r="D483" s="10">
        <v>97</v>
      </c>
      <c r="E483" s="9" t="s">
        <v>2050</v>
      </c>
      <c r="F483" s="11">
        <f ca="1">((NOW()-Table2[[#This Row],[DOB]])/365)</f>
        <v>65.875716509703196</v>
      </c>
      <c r="G483" s="9" t="s">
        <v>71</v>
      </c>
      <c r="H483" s="9" t="s">
        <v>47</v>
      </c>
      <c r="I483" s="9" t="s">
        <v>29</v>
      </c>
      <c r="J483" s="9" t="s">
        <v>30</v>
      </c>
      <c r="K483" s="9" t="s">
        <v>31</v>
      </c>
      <c r="L483" s="12">
        <v>8</v>
      </c>
      <c r="M483" s="9" t="s">
        <v>2051</v>
      </c>
      <c r="N483" s="10">
        <v>3216</v>
      </c>
      <c r="O483" s="9" t="s">
        <v>50</v>
      </c>
      <c r="P483" s="9" t="s">
        <v>34</v>
      </c>
      <c r="Q483" s="13">
        <v>2</v>
      </c>
      <c r="R483" s="4">
        <f t="shared" ca="1" si="7"/>
        <v>1</v>
      </c>
      <c r="S483" s="4">
        <f t="shared" ca="1" si="8"/>
        <v>1.25</v>
      </c>
      <c r="T483" s="4">
        <f t="shared" ca="1" si="13"/>
        <v>1.5625</v>
      </c>
      <c r="U483" s="4">
        <f t="shared" ca="1" si="9"/>
        <v>1.328125</v>
      </c>
      <c r="V483" s="5">
        <f>RANK(W483,W1:W1001,0)</f>
        <v>478</v>
      </c>
      <c r="W483" s="14">
        <v>0.88</v>
      </c>
      <c r="X483" s="7"/>
      <c r="Y483" s="7"/>
      <c r="Z483" s="7"/>
    </row>
    <row r="484" spans="1:26" ht="15.75" customHeight="1" x14ac:dyDescent="0.25">
      <c r="A484" s="8" t="s">
        <v>2052</v>
      </c>
      <c r="B484" s="9" t="s">
        <v>2053</v>
      </c>
      <c r="C484" s="9" t="s">
        <v>45</v>
      </c>
      <c r="D484" s="10">
        <v>13</v>
      </c>
      <c r="E484" s="9" t="s">
        <v>2054</v>
      </c>
      <c r="F484" s="11">
        <f ca="1">((NOW()-Table2[[#This Row],[DOB]])/365)</f>
        <v>85.875716509703196</v>
      </c>
      <c r="G484" s="9" t="s">
        <v>867</v>
      </c>
      <c r="H484" s="9" t="s">
        <v>77</v>
      </c>
      <c r="I484" s="9" t="s">
        <v>48</v>
      </c>
      <c r="J484" s="9" t="s">
        <v>30</v>
      </c>
      <c r="K484" s="9" t="s">
        <v>40</v>
      </c>
      <c r="L484" s="12">
        <v>13</v>
      </c>
      <c r="M484" s="9" t="s">
        <v>2055</v>
      </c>
      <c r="N484" s="10">
        <v>2171</v>
      </c>
      <c r="O484" s="9" t="s">
        <v>42</v>
      </c>
      <c r="P484" s="9" t="s">
        <v>34</v>
      </c>
      <c r="Q484" s="13">
        <v>7</v>
      </c>
      <c r="R484" s="4">
        <f t="shared" ca="1" si="7"/>
        <v>0.41</v>
      </c>
      <c r="S484" s="4">
        <f t="shared" ca="1" si="8"/>
        <v>0.41</v>
      </c>
      <c r="T484" s="4">
        <f t="shared" ca="1" si="13"/>
        <v>0.41</v>
      </c>
      <c r="U484" s="4">
        <f t="shared" ca="1" si="9"/>
        <v>0.41</v>
      </c>
      <c r="V484" s="5">
        <f>RANK(W484,W1:W1001,0)</f>
        <v>483</v>
      </c>
      <c r="W484" s="14">
        <v>0.87656250000000002</v>
      </c>
      <c r="X484" s="7"/>
      <c r="Y484" s="7"/>
      <c r="Z484" s="7"/>
    </row>
    <row r="485" spans="1:26" ht="15.75" customHeight="1" x14ac:dyDescent="0.25">
      <c r="A485" s="8" t="s">
        <v>2056</v>
      </c>
      <c r="B485" s="9" t="s">
        <v>2057</v>
      </c>
      <c r="C485" s="9" t="s">
        <v>25</v>
      </c>
      <c r="D485" s="10">
        <v>82</v>
      </c>
      <c r="E485" s="9" t="s">
        <v>2058</v>
      </c>
      <c r="F485" s="11">
        <f ca="1">((NOW()-Table2[[#This Row],[DOB]])/365)</f>
        <v>63.382565824771682</v>
      </c>
      <c r="G485" s="9" t="s">
        <v>2059</v>
      </c>
      <c r="H485" s="9" t="s">
        <v>151</v>
      </c>
      <c r="I485" s="9" t="s">
        <v>29</v>
      </c>
      <c r="J485" s="9" t="s">
        <v>30</v>
      </c>
      <c r="K485" s="9" t="s">
        <v>31</v>
      </c>
      <c r="L485" s="12">
        <v>14</v>
      </c>
      <c r="M485" s="9" t="s">
        <v>2060</v>
      </c>
      <c r="N485" s="10">
        <v>2770</v>
      </c>
      <c r="O485" s="9" t="s">
        <v>42</v>
      </c>
      <c r="P485" s="9" t="s">
        <v>34</v>
      </c>
      <c r="Q485" s="13">
        <v>7</v>
      </c>
      <c r="R485" s="4">
        <f t="shared" ca="1" si="7"/>
        <v>0.5</v>
      </c>
      <c r="S485" s="4">
        <f t="shared" ca="1" si="8"/>
        <v>0.625</v>
      </c>
      <c r="T485" s="4">
        <f t="shared" ca="1" si="13"/>
        <v>0.78125</v>
      </c>
      <c r="U485" s="4">
        <f t="shared" ca="1" si="9"/>
        <v>0.6640625</v>
      </c>
      <c r="V485" s="5">
        <f>RANK(W485,W1:W1001,0)</f>
        <v>483</v>
      </c>
      <c r="W485" s="14">
        <v>0.87656250000000002</v>
      </c>
      <c r="X485" s="7"/>
      <c r="Y485" s="7"/>
      <c r="Z485" s="7"/>
    </row>
    <row r="486" spans="1:26" ht="15.75" customHeight="1" x14ac:dyDescent="0.25">
      <c r="A486" s="8" t="s">
        <v>2061</v>
      </c>
      <c r="B486" s="10"/>
      <c r="C486" s="9" t="s">
        <v>25</v>
      </c>
      <c r="D486" s="10">
        <v>29</v>
      </c>
      <c r="E486" s="9" t="s">
        <v>2062</v>
      </c>
      <c r="F486" s="11">
        <f ca="1">((NOW()-Table2[[#This Row],[DOB]])/365)</f>
        <v>54.993524728881269</v>
      </c>
      <c r="G486" s="9" t="s">
        <v>204</v>
      </c>
      <c r="H486" s="9" t="s">
        <v>28</v>
      </c>
      <c r="I486" s="9" t="s">
        <v>66</v>
      </c>
      <c r="J486" s="9" t="s">
        <v>30</v>
      </c>
      <c r="K486" s="9" t="s">
        <v>40</v>
      </c>
      <c r="L486" s="12">
        <v>11</v>
      </c>
      <c r="M486" s="9" t="s">
        <v>2063</v>
      </c>
      <c r="N486" s="10">
        <v>3215</v>
      </c>
      <c r="O486" s="9" t="s">
        <v>50</v>
      </c>
      <c r="P486" s="9" t="s">
        <v>34</v>
      </c>
      <c r="Q486" s="13">
        <v>4</v>
      </c>
      <c r="R486" s="4">
        <f t="shared" ca="1" si="7"/>
        <v>1.02</v>
      </c>
      <c r="S486" s="4">
        <f t="shared" ca="1" si="8"/>
        <v>1.02</v>
      </c>
      <c r="T486" s="4">
        <f t="shared" ca="1" si="13"/>
        <v>1.02</v>
      </c>
      <c r="U486" s="4">
        <f t="shared" ca="1" si="9"/>
        <v>1.02</v>
      </c>
      <c r="V486" s="5">
        <f>RANK(W486,W1:W1001,0)</f>
        <v>485</v>
      </c>
      <c r="W486" s="14">
        <v>0.87549999999999994</v>
      </c>
      <c r="X486" s="7"/>
      <c r="Y486" s="7"/>
      <c r="Z486" s="7"/>
    </row>
    <row r="487" spans="1:26" ht="15.75" customHeight="1" x14ac:dyDescent="0.25">
      <c r="A487" s="8" t="s">
        <v>2064</v>
      </c>
      <c r="B487" s="9" t="s">
        <v>2065</v>
      </c>
      <c r="C487" s="9" t="s">
        <v>25</v>
      </c>
      <c r="D487" s="10">
        <v>46</v>
      </c>
      <c r="E487" s="9" t="s">
        <v>2066</v>
      </c>
      <c r="F487" s="11">
        <f ca="1">((NOW()-Table2[[#This Row],[DOB]])/365)</f>
        <v>80.23188089326483</v>
      </c>
      <c r="G487" s="9" t="s">
        <v>519</v>
      </c>
      <c r="H487" s="9" t="s">
        <v>47</v>
      </c>
      <c r="I487" s="9" t="s">
        <v>66</v>
      </c>
      <c r="J487" s="9" t="s">
        <v>30</v>
      </c>
      <c r="K487" s="9" t="s">
        <v>31</v>
      </c>
      <c r="L487" s="12">
        <v>13</v>
      </c>
      <c r="M487" s="9" t="s">
        <v>2067</v>
      </c>
      <c r="N487" s="10">
        <v>4305</v>
      </c>
      <c r="O487" s="9" t="s">
        <v>33</v>
      </c>
      <c r="P487" s="9" t="s">
        <v>34</v>
      </c>
      <c r="Q487" s="13">
        <v>4</v>
      </c>
      <c r="R487" s="4">
        <f t="shared" ca="1" si="7"/>
        <v>1.0900000000000001</v>
      </c>
      <c r="S487" s="4">
        <f t="shared" ca="1" si="8"/>
        <v>1.3625</v>
      </c>
      <c r="T487" s="4">
        <f t="shared" ca="1" si="13"/>
        <v>1.3625</v>
      </c>
      <c r="U487" s="4">
        <f t="shared" ca="1" si="9"/>
        <v>1.3625</v>
      </c>
      <c r="V487" s="5">
        <f>RANK(W487,W1:W1001,0)</f>
        <v>486</v>
      </c>
      <c r="W487" s="14">
        <v>0.875</v>
      </c>
      <c r="X487" s="7"/>
      <c r="Y487" s="7"/>
      <c r="Z487" s="7"/>
    </row>
    <row r="488" spans="1:26" ht="15.75" customHeight="1" x14ac:dyDescent="0.25">
      <c r="A488" s="8" t="s">
        <v>2068</v>
      </c>
      <c r="B488" s="9" t="s">
        <v>2069</v>
      </c>
      <c r="C488" s="9" t="s">
        <v>45</v>
      </c>
      <c r="D488" s="10">
        <v>69</v>
      </c>
      <c r="E488" s="9" t="s">
        <v>2070</v>
      </c>
      <c r="F488" s="11">
        <f ca="1">((NOW()-Table2[[#This Row],[DOB]])/365)</f>
        <v>58.54694938641552</v>
      </c>
      <c r="G488" s="9" t="s">
        <v>951</v>
      </c>
      <c r="H488" s="9" t="s">
        <v>47</v>
      </c>
      <c r="I488" s="9" t="s">
        <v>66</v>
      </c>
      <c r="J488" s="9" t="s">
        <v>30</v>
      </c>
      <c r="K488" s="9" t="s">
        <v>40</v>
      </c>
      <c r="L488" s="12">
        <v>8</v>
      </c>
      <c r="M488" s="9" t="s">
        <v>2071</v>
      </c>
      <c r="N488" s="10">
        <v>3930</v>
      </c>
      <c r="O488" s="9" t="s">
        <v>50</v>
      </c>
      <c r="P488" s="9" t="s">
        <v>34</v>
      </c>
      <c r="Q488" s="13">
        <v>6</v>
      </c>
      <c r="R488" s="4">
        <f t="shared" ca="1" si="7"/>
        <v>0.64</v>
      </c>
      <c r="S488" s="4">
        <f t="shared" ca="1" si="8"/>
        <v>0.64</v>
      </c>
      <c r="T488" s="4">
        <f t="shared" ca="1" si="13"/>
        <v>0.64</v>
      </c>
      <c r="U488" s="4">
        <f t="shared" ca="1" si="9"/>
        <v>0.64</v>
      </c>
      <c r="V488" s="5">
        <f>RANK(W488,W1:W1001,0)</f>
        <v>486</v>
      </c>
      <c r="W488" s="14">
        <v>0.875</v>
      </c>
      <c r="X488" s="7"/>
      <c r="Y488" s="7"/>
      <c r="Z488" s="7"/>
    </row>
    <row r="489" spans="1:26" ht="15.75" hidden="1" customHeight="1" x14ac:dyDescent="0.25">
      <c r="A489" s="8" t="s">
        <v>2072</v>
      </c>
      <c r="B489" s="10"/>
      <c r="C489" s="9" t="s">
        <v>25</v>
      </c>
      <c r="D489" s="10">
        <v>83</v>
      </c>
      <c r="E489" s="9" t="s">
        <v>2073</v>
      </c>
      <c r="F489" s="9">
        <f ca="1">((NOW()-Table2[[#This Row],[DOB]])/365)</f>
        <v>58.330511030251138</v>
      </c>
      <c r="G489" s="10"/>
      <c r="H489" s="9" t="s">
        <v>47</v>
      </c>
      <c r="I489" s="9" t="s">
        <v>66</v>
      </c>
      <c r="J489" s="9" t="s">
        <v>30</v>
      </c>
      <c r="K489" s="9" t="s">
        <v>31</v>
      </c>
      <c r="L489" s="12">
        <v>19</v>
      </c>
      <c r="M489" s="9" t="s">
        <v>2074</v>
      </c>
      <c r="N489" s="10">
        <v>4305</v>
      </c>
      <c r="O489" s="9" t="s">
        <v>33</v>
      </c>
      <c r="P489" s="9" t="s">
        <v>34</v>
      </c>
      <c r="Q489" s="10">
        <v>3</v>
      </c>
      <c r="R489" s="5">
        <f t="shared" ca="1" si="7"/>
        <v>0.46</v>
      </c>
      <c r="S489" s="5">
        <f t="shared" ca="1" si="8"/>
        <v>0.57500000000000007</v>
      </c>
      <c r="T489" s="5">
        <f t="shared" ca="1" si="13"/>
        <v>0.71875000000000011</v>
      </c>
      <c r="U489" s="5">
        <f t="shared" ca="1" si="9"/>
        <v>0.71875000000000011</v>
      </c>
      <c r="V489" s="5">
        <f>RANK(W489,W1:W1001,0)</f>
        <v>486</v>
      </c>
      <c r="W489" s="16">
        <v>0.875</v>
      </c>
      <c r="X489" s="7"/>
      <c r="Y489" s="7"/>
      <c r="Z489" s="7"/>
    </row>
    <row r="490" spans="1:26" ht="15.75" customHeight="1" x14ac:dyDescent="0.25">
      <c r="A490" s="8" t="s">
        <v>2075</v>
      </c>
      <c r="B490" s="9" t="s">
        <v>2076</v>
      </c>
      <c r="C490" s="9" t="s">
        <v>25</v>
      </c>
      <c r="D490" s="10">
        <v>4</v>
      </c>
      <c r="E490" s="9" t="s">
        <v>2077</v>
      </c>
      <c r="F490" s="11">
        <f ca="1">((NOW()-Table2[[#This Row],[DOB]])/365)</f>
        <v>30.818182263127849</v>
      </c>
      <c r="G490" s="9" t="s">
        <v>102</v>
      </c>
      <c r="H490" s="9" t="s">
        <v>151</v>
      </c>
      <c r="I490" s="9" t="s">
        <v>66</v>
      </c>
      <c r="J490" s="9" t="s">
        <v>30</v>
      </c>
      <c r="K490" s="9" t="s">
        <v>31</v>
      </c>
      <c r="L490" s="12">
        <v>6</v>
      </c>
      <c r="M490" s="9" t="s">
        <v>2078</v>
      </c>
      <c r="N490" s="10">
        <v>3630</v>
      </c>
      <c r="O490" s="9" t="s">
        <v>50</v>
      </c>
      <c r="P490" s="9" t="s">
        <v>34</v>
      </c>
      <c r="Q490" s="13">
        <v>1</v>
      </c>
      <c r="R490" s="4">
        <f t="shared" ca="1" si="7"/>
        <v>0.62</v>
      </c>
      <c r="S490" s="4">
        <f t="shared" ca="1" si="8"/>
        <v>0.77500000000000002</v>
      </c>
      <c r="T490" s="4">
        <f t="shared" ca="1" si="13"/>
        <v>0.77500000000000002</v>
      </c>
      <c r="U490" s="4">
        <f t="shared" ca="1" si="9"/>
        <v>0.77500000000000002</v>
      </c>
      <c r="V490" s="5">
        <f>RANK(W490,W1:W1001,0)</f>
        <v>486</v>
      </c>
      <c r="W490" s="14">
        <v>0.875</v>
      </c>
      <c r="X490" s="7"/>
      <c r="Y490" s="7"/>
      <c r="Z490" s="7"/>
    </row>
    <row r="491" spans="1:26" ht="15.75" customHeight="1" x14ac:dyDescent="0.25">
      <c r="A491" s="8" t="s">
        <v>2079</v>
      </c>
      <c r="B491" s="9" t="s">
        <v>2080</v>
      </c>
      <c r="C491" s="9" t="s">
        <v>45</v>
      </c>
      <c r="D491" s="10">
        <v>68</v>
      </c>
      <c r="E491" s="9" t="s">
        <v>2081</v>
      </c>
      <c r="F491" s="11">
        <f ca="1">((NOW()-Table2[[#This Row],[DOB]])/365)</f>
        <v>49.574346646689492</v>
      </c>
      <c r="G491" s="9" t="s">
        <v>551</v>
      </c>
      <c r="H491" s="9" t="s">
        <v>151</v>
      </c>
      <c r="I491" s="9" t="s">
        <v>48</v>
      </c>
      <c r="J491" s="9" t="s">
        <v>30</v>
      </c>
      <c r="K491" s="9" t="s">
        <v>31</v>
      </c>
      <c r="L491" s="12">
        <v>10</v>
      </c>
      <c r="M491" s="9" t="s">
        <v>2082</v>
      </c>
      <c r="N491" s="10">
        <v>2318</v>
      </c>
      <c r="O491" s="9" t="s">
        <v>42</v>
      </c>
      <c r="P491" s="9" t="s">
        <v>34</v>
      </c>
      <c r="Q491" s="13">
        <v>3</v>
      </c>
      <c r="R491" s="4">
        <f t="shared" ca="1" si="7"/>
        <v>0.71</v>
      </c>
      <c r="S491" s="4">
        <f t="shared" ca="1" si="8"/>
        <v>0.88749999999999996</v>
      </c>
      <c r="T491" s="4">
        <f t="shared" ca="1" si="13"/>
        <v>0.88749999999999996</v>
      </c>
      <c r="U491" s="4">
        <f t="shared" ca="1" si="9"/>
        <v>0.88749999999999996</v>
      </c>
      <c r="V491" s="5">
        <f>RANK(W491,W1:W1001,0)</f>
        <v>486</v>
      </c>
      <c r="W491" s="14">
        <v>0.875</v>
      </c>
      <c r="X491" s="7"/>
      <c r="Y491" s="7"/>
      <c r="Z491" s="7"/>
    </row>
    <row r="492" spans="1:26" ht="15.75" customHeight="1" x14ac:dyDescent="0.25">
      <c r="A492" s="8" t="s">
        <v>2083</v>
      </c>
      <c r="B492" s="9" t="s">
        <v>2084</v>
      </c>
      <c r="C492" s="9" t="s">
        <v>45</v>
      </c>
      <c r="D492" s="10">
        <v>72</v>
      </c>
      <c r="E492" s="9" t="s">
        <v>2085</v>
      </c>
      <c r="F492" s="11">
        <f ca="1">((NOW()-Table2[[#This Row],[DOB]])/365)</f>
        <v>49.248319249429215</v>
      </c>
      <c r="G492" s="9" t="s">
        <v>2086</v>
      </c>
      <c r="H492" s="9" t="s">
        <v>28</v>
      </c>
      <c r="I492" s="9" t="s">
        <v>29</v>
      </c>
      <c r="J492" s="9" t="s">
        <v>30</v>
      </c>
      <c r="K492" s="9" t="s">
        <v>31</v>
      </c>
      <c r="L492" s="12">
        <v>10</v>
      </c>
      <c r="M492" s="9" t="s">
        <v>2087</v>
      </c>
      <c r="N492" s="10">
        <v>2573</v>
      </c>
      <c r="O492" s="9" t="s">
        <v>42</v>
      </c>
      <c r="P492" s="9" t="s">
        <v>34</v>
      </c>
      <c r="Q492" s="13">
        <v>9</v>
      </c>
      <c r="R492" s="4">
        <f t="shared" ca="1" si="7"/>
        <v>1.05</v>
      </c>
      <c r="S492" s="4">
        <f t="shared" ca="1" si="8"/>
        <v>1.3125</v>
      </c>
      <c r="T492" s="4">
        <f t="shared" ca="1" si="13"/>
        <v>1.640625</v>
      </c>
      <c r="U492" s="4">
        <f t="shared" ca="1" si="9"/>
        <v>1.39453125</v>
      </c>
      <c r="V492" s="5">
        <f>RANK(W492,W1:W1001,0)</f>
        <v>486</v>
      </c>
      <c r="W492" s="14">
        <v>0.875</v>
      </c>
      <c r="X492" s="7"/>
      <c r="Y492" s="7"/>
      <c r="Z492" s="7"/>
    </row>
    <row r="493" spans="1:26" ht="15.75" customHeight="1" x14ac:dyDescent="0.25">
      <c r="A493" s="8" t="s">
        <v>2088</v>
      </c>
      <c r="B493" s="9" t="s">
        <v>2089</v>
      </c>
      <c r="C493" s="9" t="s">
        <v>45</v>
      </c>
      <c r="D493" s="10">
        <v>56</v>
      </c>
      <c r="E493" s="9" t="s">
        <v>2090</v>
      </c>
      <c r="F493" s="11">
        <f ca="1">((NOW()-Table2[[#This Row],[DOB]])/365)</f>
        <v>59.629141167237435</v>
      </c>
      <c r="G493" s="9" t="s">
        <v>312</v>
      </c>
      <c r="H493" s="9" t="s">
        <v>77</v>
      </c>
      <c r="I493" s="9" t="s">
        <v>29</v>
      </c>
      <c r="J493" s="9" t="s">
        <v>30</v>
      </c>
      <c r="K493" s="9" t="s">
        <v>40</v>
      </c>
      <c r="L493" s="12">
        <v>11</v>
      </c>
      <c r="M493" s="9" t="s">
        <v>2091</v>
      </c>
      <c r="N493" s="10">
        <v>3155</v>
      </c>
      <c r="O493" s="9" t="s">
        <v>50</v>
      </c>
      <c r="P493" s="9" t="s">
        <v>34</v>
      </c>
      <c r="Q493" s="13">
        <v>8</v>
      </c>
      <c r="R493" s="4">
        <f t="shared" ca="1" si="7"/>
        <v>0.63</v>
      </c>
      <c r="S493" s="4">
        <f t="shared" ca="1" si="8"/>
        <v>0.63</v>
      </c>
      <c r="T493" s="4">
        <f t="shared" ca="1" si="13"/>
        <v>0.63</v>
      </c>
      <c r="U493" s="4">
        <f t="shared" ca="1" si="9"/>
        <v>0.53549999999999998</v>
      </c>
      <c r="V493" s="5">
        <f>RANK(W493,W1:W1001,0)</f>
        <v>492</v>
      </c>
      <c r="W493" s="14">
        <v>0.87124999999999986</v>
      </c>
      <c r="X493" s="7"/>
      <c r="Y493" s="7"/>
      <c r="Z493" s="7"/>
    </row>
    <row r="494" spans="1:26" ht="15.75" customHeight="1" x14ac:dyDescent="0.25">
      <c r="A494" s="8" t="s">
        <v>2092</v>
      </c>
      <c r="B494" s="9" t="s">
        <v>2093</v>
      </c>
      <c r="C494" s="9" t="s">
        <v>45</v>
      </c>
      <c r="D494" s="10">
        <v>55</v>
      </c>
      <c r="E494" s="9" t="s">
        <v>2094</v>
      </c>
      <c r="F494" s="11">
        <f ca="1">((NOW()-Table2[[#This Row],[DOB]])/365)</f>
        <v>28.900374043949764</v>
      </c>
      <c r="G494" s="9" t="s">
        <v>2095</v>
      </c>
      <c r="H494" s="9" t="s">
        <v>28</v>
      </c>
      <c r="I494" s="9" t="s">
        <v>29</v>
      </c>
      <c r="J494" s="9" t="s">
        <v>30</v>
      </c>
      <c r="K494" s="9" t="s">
        <v>40</v>
      </c>
      <c r="L494" s="12">
        <v>2</v>
      </c>
      <c r="M494" s="9" t="s">
        <v>2096</v>
      </c>
      <c r="N494" s="10">
        <v>2148</v>
      </c>
      <c r="O494" s="9" t="s">
        <v>42</v>
      </c>
      <c r="P494" s="9" t="s">
        <v>34</v>
      </c>
      <c r="Q494" s="13">
        <v>8</v>
      </c>
      <c r="R494" s="4">
        <f t="shared" ca="1" si="7"/>
        <v>0.51</v>
      </c>
      <c r="S494" s="4">
        <f t="shared" ca="1" si="8"/>
        <v>0.51</v>
      </c>
      <c r="T494" s="4">
        <f t="shared" ca="1" si="13"/>
        <v>0.51</v>
      </c>
      <c r="U494" s="4">
        <f t="shared" ca="1" si="9"/>
        <v>0.4335</v>
      </c>
      <c r="V494" s="5">
        <f>RANK(W494,W1:W1001,0)</f>
        <v>492</v>
      </c>
      <c r="W494" s="14">
        <v>0.87124999999999986</v>
      </c>
      <c r="X494" s="7"/>
      <c r="Y494" s="7"/>
      <c r="Z494" s="7"/>
    </row>
    <row r="495" spans="1:26" ht="15.75" customHeight="1" x14ac:dyDescent="0.25">
      <c r="A495" s="8" t="s">
        <v>2097</v>
      </c>
      <c r="B495" s="9" t="s">
        <v>2098</v>
      </c>
      <c r="C495" s="9" t="s">
        <v>45</v>
      </c>
      <c r="D495" s="10">
        <v>15</v>
      </c>
      <c r="E495" s="9" t="s">
        <v>2099</v>
      </c>
      <c r="F495" s="11">
        <f ca="1">((NOW()-Table2[[#This Row],[DOB]])/365)</f>
        <v>80.596264454908663</v>
      </c>
      <c r="G495" s="9" t="s">
        <v>1580</v>
      </c>
      <c r="H495" s="9" t="s">
        <v>151</v>
      </c>
      <c r="I495" s="9" t="s">
        <v>29</v>
      </c>
      <c r="J495" s="9" t="s">
        <v>30</v>
      </c>
      <c r="K495" s="9" t="s">
        <v>31</v>
      </c>
      <c r="L495" s="12">
        <v>21</v>
      </c>
      <c r="M495" s="9" t="s">
        <v>2100</v>
      </c>
      <c r="N495" s="10">
        <v>3134</v>
      </c>
      <c r="O495" s="9" t="s">
        <v>50</v>
      </c>
      <c r="P495" s="9" t="s">
        <v>34</v>
      </c>
      <c r="Q495" s="13">
        <v>9</v>
      </c>
      <c r="R495" s="4">
        <f t="shared" ca="1" si="7"/>
        <v>0.51</v>
      </c>
      <c r="S495" s="4">
        <f t="shared" ca="1" si="8"/>
        <v>0.63749999999999996</v>
      </c>
      <c r="T495" s="4">
        <f t="shared" ca="1" si="13"/>
        <v>0.796875</v>
      </c>
      <c r="U495" s="4">
        <f t="shared" ca="1" si="9"/>
        <v>0.67734375000000002</v>
      </c>
      <c r="V495" s="5">
        <f>RANK(W495,W1:W1001,0)</f>
        <v>494</v>
      </c>
      <c r="W495" s="14">
        <v>0.86699999999999999</v>
      </c>
      <c r="X495" s="7"/>
      <c r="Y495" s="7"/>
      <c r="Z495" s="7"/>
    </row>
    <row r="496" spans="1:26" ht="15.75" customHeight="1" x14ac:dyDescent="0.25">
      <c r="A496" s="8" t="s">
        <v>2101</v>
      </c>
      <c r="B496" s="10"/>
      <c r="C496" s="9" t="s">
        <v>25</v>
      </c>
      <c r="D496" s="10">
        <v>39</v>
      </c>
      <c r="E496" s="9" t="s">
        <v>2102</v>
      </c>
      <c r="F496" s="11">
        <f ca="1">((NOW()-Table2[[#This Row],[DOB]])/365)</f>
        <v>47.171606920662093</v>
      </c>
      <c r="G496" s="9" t="s">
        <v>488</v>
      </c>
      <c r="H496" s="9" t="s">
        <v>88</v>
      </c>
      <c r="I496" s="9" t="s">
        <v>48</v>
      </c>
      <c r="J496" s="9" t="s">
        <v>30</v>
      </c>
      <c r="K496" s="9" t="s">
        <v>40</v>
      </c>
      <c r="L496" s="12">
        <v>14</v>
      </c>
      <c r="M496" s="9" t="s">
        <v>2103</v>
      </c>
      <c r="N496" s="10">
        <v>4350</v>
      </c>
      <c r="O496" s="9" t="s">
        <v>33</v>
      </c>
      <c r="P496" s="9" t="s">
        <v>34</v>
      </c>
      <c r="Q496" s="13">
        <v>7</v>
      </c>
      <c r="R496" s="4">
        <f t="shared" ca="1" si="7"/>
        <v>0.67</v>
      </c>
      <c r="S496" s="4">
        <f t="shared" ca="1" si="8"/>
        <v>0.67</v>
      </c>
      <c r="T496" s="4">
        <f t="shared" ca="1" si="13"/>
        <v>0.67</v>
      </c>
      <c r="U496" s="4">
        <f t="shared" ca="1" si="9"/>
        <v>0.67</v>
      </c>
      <c r="V496" s="5">
        <f>RANK(W496,W1:W1001,0)</f>
        <v>495</v>
      </c>
      <c r="W496" s="14">
        <v>0.86328125</v>
      </c>
      <c r="X496" s="7"/>
      <c r="Y496" s="7"/>
      <c r="Z496" s="7"/>
    </row>
    <row r="497" spans="1:26" ht="15.75" customHeight="1" x14ac:dyDescent="0.25">
      <c r="A497" s="8" t="s">
        <v>2104</v>
      </c>
      <c r="B497" s="9" t="s">
        <v>2105</v>
      </c>
      <c r="C497" s="9" t="s">
        <v>25</v>
      </c>
      <c r="D497" s="10">
        <v>86</v>
      </c>
      <c r="E497" s="9" t="s">
        <v>2106</v>
      </c>
      <c r="F497" s="11">
        <f ca="1">((NOW()-Table2[[#This Row],[DOB]])/365)</f>
        <v>27.177086372716889</v>
      </c>
      <c r="G497" s="9" t="s">
        <v>563</v>
      </c>
      <c r="H497" s="9" t="s">
        <v>47</v>
      </c>
      <c r="I497" s="9" t="s">
        <v>48</v>
      </c>
      <c r="J497" s="9" t="s">
        <v>30</v>
      </c>
      <c r="K497" s="9" t="s">
        <v>31</v>
      </c>
      <c r="L497" s="12">
        <v>10</v>
      </c>
      <c r="M497" s="9" t="s">
        <v>2107</v>
      </c>
      <c r="N497" s="10">
        <v>2205</v>
      </c>
      <c r="O497" s="9" t="s">
        <v>42</v>
      </c>
      <c r="P497" s="9" t="s">
        <v>34</v>
      </c>
      <c r="Q497" s="13">
        <v>10</v>
      </c>
      <c r="R497" s="4">
        <f t="shared" ca="1" si="7"/>
        <v>0.81</v>
      </c>
      <c r="S497" s="4">
        <f t="shared" ca="1" si="8"/>
        <v>1.0125000000000002</v>
      </c>
      <c r="T497" s="4">
        <f t="shared" ca="1" si="13"/>
        <v>1.2656250000000002</v>
      </c>
      <c r="U497" s="4">
        <f t="shared" ca="1" si="9"/>
        <v>1.2656250000000002</v>
      </c>
      <c r="V497" s="5">
        <f>RANK(W497,W1:W1001,0)</f>
        <v>495</v>
      </c>
      <c r="W497" s="14">
        <v>0.86328125</v>
      </c>
      <c r="X497" s="7"/>
      <c r="Y497" s="7"/>
      <c r="Z497" s="7"/>
    </row>
    <row r="498" spans="1:26" ht="15.75" customHeight="1" x14ac:dyDescent="0.25">
      <c r="A498" s="8" t="s">
        <v>2108</v>
      </c>
      <c r="B498" s="9" t="s">
        <v>2109</v>
      </c>
      <c r="C498" s="9" t="s">
        <v>45</v>
      </c>
      <c r="D498" s="10">
        <v>59</v>
      </c>
      <c r="E498" s="9" t="s">
        <v>2110</v>
      </c>
      <c r="F498" s="11">
        <f ca="1">((NOW()-Table2[[#This Row],[DOB]])/365)</f>
        <v>72.700374043949765</v>
      </c>
      <c r="G498" s="9" t="s">
        <v>410</v>
      </c>
      <c r="H498" s="9" t="s">
        <v>39</v>
      </c>
      <c r="I498" s="9" t="s">
        <v>66</v>
      </c>
      <c r="J498" s="9" t="s">
        <v>30</v>
      </c>
      <c r="K498" s="9" t="s">
        <v>40</v>
      </c>
      <c r="L498" s="12">
        <v>13</v>
      </c>
      <c r="M498" s="9" t="s">
        <v>2111</v>
      </c>
      <c r="N498" s="10">
        <v>2076</v>
      </c>
      <c r="O498" s="9" t="s">
        <v>42</v>
      </c>
      <c r="P498" s="9" t="s">
        <v>34</v>
      </c>
      <c r="Q498" s="13">
        <v>11</v>
      </c>
      <c r="R498" s="4">
        <f t="shared" ca="1" si="7"/>
        <v>1</v>
      </c>
      <c r="S498" s="4">
        <f t="shared" ca="1" si="8"/>
        <v>1</v>
      </c>
      <c r="T498" s="4">
        <f t="shared" ca="1" si="13"/>
        <v>1.25</v>
      </c>
      <c r="U498" s="4">
        <f t="shared" ca="1" si="9"/>
        <v>1.25</v>
      </c>
      <c r="V498" s="5">
        <f>RANK(W498,W1:W1001,0)</f>
        <v>495</v>
      </c>
      <c r="W498" s="14">
        <v>0.86328125</v>
      </c>
      <c r="X498" s="7"/>
      <c r="Y498" s="7"/>
      <c r="Z498" s="7"/>
    </row>
    <row r="499" spans="1:26" ht="15.75" customHeight="1" x14ac:dyDescent="0.25">
      <c r="A499" s="8" t="s">
        <v>2112</v>
      </c>
      <c r="B499" s="9" t="s">
        <v>69</v>
      </c>
      <c r="C499" s="9" t="s">
        <v>45</v>
      </c>
      <c r="D499" s="10">
        <v>69</v>
      </c>
      <c r="E499" s="9" t="s">
        <v>2113</v>
      </c>
      <c r="F499" s="11">
        <f ca="1">((NOW()-Table2[[#This Row],[DOB]])/365)</f>
        <v>64.683935687785379</v>
      </c>
      <c r="G499" s="9" t="s">
        <v>1399</v>
      </c>
      <c r="H499" s="9" t="s">
        <v>151</v>
      </c>
      <c r="I499" s="9" t="s">
        <v>48</v>
      </c>
      <c r="J499" s="9" t="s">
        <v>30</v>
      </c>
      <c r="K499" s="9" t="s">
        <v>40</v>
      </c>
      <c r="L499" s="12">
        <v>15</v>
      </c>
      <c r="M499" s="9" t="s">
        <v>2114</v>
      </c>
      <c r="N499" s="10">
        <v>2480</v>
      </c>
      <c r="O499" s="9" t="s">
        <v>42</v>
      </c>
      <c r="P499" s="9" t="s">
        <v>34</v>
      </c>
      <c r="Q499" s="13">
        <v>4</v>
      </c>
      <c r="R499" s="4">
        <f t="shared" ca="1" si="7"/>
        <v>0.43</v>
      </c>
      <c r="S499" s="4">
        <f t="shared" ca="1" si="8"/>
        <v>0.43</v>
      </c>
      <c r="T499" s="4">
        <f t="shared" ca="1" si="13"/>
        <v>0.43</v>
      </c>
      <c r="U499" s="4">
        <f t="shared" ca="1" si="9"/>
        <v>0.43</v>
      </c>
      <c r="V499" s="5">
        <f>RANK(W499,W1:W1001,0)</f>
        <v>498</v>
      </c>
      <c r="W499" s="14">
        <v>0.86062500000000008</v>
      </c>
      <c r="X499" s="7"/>
      <c r="Y499" s="7"/>
      <c r="Z499" s="7"/>
    </row>
    <row r="500" spans="1:26" ht="15.75" customHeight="1" x14ac:dyDescent="0.25">
      <c r="A500" s="8" t="s">
        <v>2115</v>
      </c>
      <c r="B500" s="9" t="s">
        <v>2116</v>
      </c>
      <c r="C500" s="9" t="s">
        <v>45</v>
      </c>
      <c r="D500" s="10">
        <v>56</v>
      </c>
      <c r="E500" s="9" t="s">
        <v>2117</v>
      </c>
      <c r="F500" s="11">
        <f ca="1">((NOW()-Table2[[#This Row],[DOB]])/365)</f>
        <v>35.809963085045652</v>
      </c>
      <c r="G500" s="9" t="s">
        <v>204</v>
      </c>
      <c r="H500" s="9" t="s">
        <v>151</v>
      </c>
      <c r="I500" s="9" t="s">
        <v>29</v>
      </c>
      <c r="J500" s="9" t="s">
        <v>30</v>
      </c>
      <c r="K500" s="9" t="s">
        <v>40</v>
      </c>
      <c r="L500" s="12">
        <v>6</v>
      </c>
      <c r="M500" s="9" t="s">
        <v>2118</v>
      </c>
      <c r="N500" s="10">
        <v>2160</v>
      </c>
      <c r="O500" s="9" t="s">
        <v>42</v>
      </c>
      <c r="P500" s="9" t="s">
        <v>34</v>
      </c>
      <c r="Q500" s="13">
        <v>9</v>
      </c>
      <c r="R500" s="4">
        <f t="shared" ca="1" si="7"/>
        <v>1.02</v>
      </c>
      <c r="S500" s="4">
        <f t="shared" ca="1" si="8"/>
        <v>1.02</v>
      </c>
      <c r="T500" s="4">
        <f t="shared" ca="1" si="13"/>
        <v>1.2749999999999999</v>
      </c>
      <c r="U500" s="4">
        <f t="shared" ca="1" si="9"/>
        <v>1.08375</v>
      </c>
      <c r="V500" s="5">
        <f>RANK(W500,W1:W1001,0)</f>
        <v>498</v>
      </c>
      <c r="W500" s="14">
        <v>0.86062500000000008</v>
      </c>
      <c r="X500" s="7"/>
      <c r="Y500" s="7"/>
      <c r="Z500" s="7"/>
    </row>
    <row r="501" spans="1:26" ht="15.75" customHeight="1" x14ac:dyDescent="0.25">
      <c r="A501" s="8" t="s">
        <v>2119</v>
      </c>
      <c r="B501" s="9" t="s">
        <v>2120</v>
      </c>
      <c r="C501" s="9" t="s">
        <v>45</v>
      </c>
      <c r="D501" s="10">
        <v>5</v>
      </c>
      <c r="E501" s="9" t="s">
        <v>2121</v>
      </c>
      <c r="F501" s="11">
        <f ca="1">((NOW()-Table2[[#This Row],[DOB]])/365)</f>
        <v>70.23736034531963</v>
      </c>
      <c r="G501" s="9" t="s">
        <v>71</v>
      </c>
      <c r="H501" s="9" t="s">
        <v>47</v>
      </c>
      <c r="I501" s="9" t="s">
        <v>29</v>
      </c>
      <c r="J501" s="9" t="s">
        <v>30</v>
      </c>
      <c r="K501" s="9" t="s">
        <v>31</v>
      </c>
      <c r="L501" s="12">
        <v>11</v>
      </c>
      <c r="M501" s="9" t="s">
        <v>2122</v>
      </c>
      <c r="N501" s="10">
        <v>4171</v>
      </c>
      <c r="O501" s="9" t="s">
        <v>33</v>
      </c>
      <c r="P501" s="9" t="s">
        <v>34</v>
      </c>
      <c r="Q501" s="13">
        <v>5</v>
      </c>
      <c r="R501" s="4">
        <f t="shared" ca="1" si="7"/>
        <v>0.99</v>
      </c>
      <c r="S501" s="4">
        <f t="shared" ca="1" si="8"/>
        <v>1.2375</v>
      </c>
      <c r="T501" s="4">
        <f t="shared" ca="1" si="13"/>
        <v>1.2375</v>
      </c>
      <c r="U501" s="4">
        <f t="shared" ca="1" si="9"/>
        <v>1.0518750000000001</v>
      </c>
      <c r="V501" s="5">
        <f>RANK(W501,W1:W1001,0)</f>
        <v>500</v>
      </c>
      <c r="W501" s="14">
        <v>0.86</v>
      </c>
      <c r="X501" s="7"/>
      <c r="Y501" s="7"/>
      <c r="Z501" s="7"/>
    </row>
    <row r="502" spans="1:26" ht="15.75" customHeight="1" x14ac:dyDescent="0.25">
      <c r="A502" s="8" t="s">
        <v>2123</v>
      </c>
      <c r="B502" s="9" t="s">
        <v>2124</v>
      </c>
      <c r="C502" s="9" t="s">
        <v>25</v>
      </c>
      <c r="D502" s="10">
        <v>82</v>
      </c>
      <c r="E502" s="9" t="s">
        <v>2125</v>
      </c>
      <c r="F502" s="11">
        <f ca="1">((NOW()-Table2[[#This Row],[DOB]])/365)</f>
        <v>57.944209660388118</v>
      </c>
      <c r="G502" s="9" t="s">
        <v>497</v>
      </c>
      <c r="H502" s="9" t="s">
        <v>272</v>
      </c>
      <c r="I502" s="9" t="s">
        <v>29</v>
      </c>
      <c r="J502" s="9" t="s">
        <v>30</v>
      </c>
      <c r="K502" s="9" t="s">
        <v>40</v>
      </c>
      <c r="L502" s="12">
        <v>16</v>
      </c>
      <c r="M502" s="9" t="s">
        <v>2126</v>
      </c>
      <c r="N502" s="10">
        <v>3149</v>
      </c>
      <c r="O502" s="9" t="s">
        <v>50</v>
      </c>
      <c r="P502" s="9" t="s">
        <v>34</v>
      </c>
      <c r="Q502" s="13">
        <v>10</v>
      </c>
      <c r="R502" s="4">
        <f t="shared" ca="1" si="7"/>
        <v>0.89</v>
      </c>
      <c r="S502" s="4">
        <f t="shared" ca="1" si="8"/>
        <v>0.89</v>
      </c>
      <c r="T502" s="4">
        <f t="shared" ca="1" si="13"/>
        <v>1.1125</v>
      </c>
      <c r="U502" s="4">
        <f t="shared" ca="1" si="9"/>
        <v>0.94562500000000005</v>
      </c>
      <c r="V502" s="5">
        <f>RANK(W502,W1:W1001,0)</f>
        <v>500</v>
      </c>
      <c r="W502" s="14">
        <v>0.86</v>
      </c>
      <c r="X502" s="7"/>
      <c r="Y502" s="7"/>
      <c r="Z502" s="7"/>
    </row>
    <row r="503" spans="1:26" ht="15.75" customHeight="1" x14ac:dyDescent="0.25">
      <c r="A503" s="8" t="s">
        <v>2127</v>
      </c>
      <c r="B503" s="9" t="s">
        <v>2128</v>
      </c>
      <c r="C503" s="9" t="s">
        <v>25</v>
      </c>
      <c r="D503" s="10">
        <v>27</v>
      </c>
      <c r="E503" s="9" t="s">
        <v>2129</v>
      </c>
      <c r="F503" s="11">
        <f ca="1">((NOW()-Table2[[#This Row],[DOB]])/365)</f>
        <v>48.305853496004559</v>
      </c>
      <c r="G503" s="9" t="s">
        <v>591</v>
      </c>
      <c r="H503" s="9" t="s">
        <v>151</v>
      </c>
      <c r="I503" s="9" t="s">
        <v>29</v>
      </c>
      <c r="J503" s="9" t="s">
        <v>30</v>
      </c>
      <c r="K503" s="9" t="s">
        <v>31</v>
      </c>
      <c r="L503" s="12">
        <v>8</v>
      </c>
      <c r="M503" s="9" t="s">
        <v>2130</v>
      </c>
      <c r="N503" s="10">
        <v>2009</v>
      </c>
      <c r="O503" s="9" t="s">
        <v>42</v>
      </c>
      <c r="P503" s="9" t="s">
        <v>34</v>
      </c>
      <c r="Q503" s="13">
        <v>9</v>
      </c>
      <c r="R503" s="4">
        <f t="shared" ca="1" si="7"/>
        <v>0.84</v>
      </c>
      <c r="S503" s="4">
        <f t="shared" ca="1" si="8"/>
        <v>1.05</v>
      </c>
      <c r="T503" s="4">
        <f t="shared" ca="1" si="13"/>
        <v>1.3125</v>
      </c>
      <c r="U503" s="4">
        <f t="shared" ca="1" si="9"/>
        <v>1.1156249999999999</v>
      </c>
      <c r="V503" s="5">
        <f>RANK(W503,W1:W1001,0)</f>
        <v>502</v>
      </c>
      <c r="W503" s="14">
        <v>0.85849999999999993</v>
      </c>
      <c r="X503" s="7"/>
      <c r="Y503" s="7"/>
      <c r="Z503" s="7"/>
    </row>
    <row r="504" spans="1:26" ht="15.75" customHeight="1" x14ac:dyDescent="0.25">
      <c r="A504" s="8" t="s">
        <v>2131</v>
      </c>
      <c r="B504" s="10"/>
      <c r="C504" s="9" t="s">
        <v>45</v>
      </c>
      <c r="D504" s="10">
        <v>10</v>
      </c>
      <c r="E504" s="15">
        <v>27260</v>
      </c>
      <c r="F504" s="11">
        <f ca="1">((NOW()-Table2[[#This Row],[DOB]])/365)</f>
        <v>50.396264454908668</v>
      </c>
      <c r="G504" s="9" t="s">
        <v>64</v>
      </c>
      <c r="H504" s="9" t="s">
        <v>65</v>
      </c>
      <c r="I504" s="9" t="s">
        <v>48</v>
      </c>
      <c r="J504" s="9" t="s">
        <v>30</v>
      </c>
      <c r="K504" s="9" t="s">
        <v>31</v>
      </c>
      <c r="L504" s="12">
        <v>17</v>
      </c>
      <c r="M504" s="9" t="s">
        <v>2132</v>
      </c>
      <c r="N504" s="10">
        <v>2527</v>
      </c>
      <c r="O504" s="9" t="s">
        <v>42</v>
      </c>
      <c r="P504" s="9" t="s">
        <v>34</v>
      </c>
      <c r="Q504" s="13">
        <v>7</v>
      </c>
      <c r="R504" s="4">
        <f t="shared" ca="1" si="7"/>
        <v>0.55000000000000004</v>
      </c>
      <c r="S504" s="4">
        <f t="shared" ca="1" si="8"/>
        <v>0.6875</v>
      </c>
      <c r="T504" s="4">
        <f t="shared" ca="1" si="13"/>
        <v>0.6875</v>
      </c>
      <c r="U504" s="4">
        <f t="shared" ca="1" si="9"/>
        <v>0.6875</v>
      </c>
      <c r="V504" s="5">
        <f>RANK(W504,W1:W1001,0)</f>
        <v>502</v>
      </c>
      <c r="W504" s="14">
        <v>0.85849999999999993</v>
      </c>
      <c r="X504" s="7"/>
      <c r="Y504" s="7"/>
      <c r="Z504" s="7"/>
    </row>
    <row r="505" spans="1:26" ht="15.75" customHeight="1" x14ac:dyDescent="0.25">
      <c r="A505" s="8" t="s">
        <v>2133</v>
      </c>
      <c r="B505" s="9" t="s">
        <v>2134</v>
      </c>
      <c r="C505" s="9" t="s">
        <v>25</v>
      </c>
      <c r="D505" s="10">
        <v>68</v>
      </c>
      <c r="E505" s="9" t="s">
        <v>2135</v>
      </c>
      <c r="F505" s="11">
        <f ca="1">((NOW()-Table2[[#This Row],[DOB]])/365)</f>
        <v>64.070237057648399</v>
      </c>
      <c r="G505" s="9" t="s">
        <v>293</v>
      </c>
      <c r="H505" s="9" t="s">
        <v>77</v>
      </c>
      <c r="I505" s="9" t="s">
        <v>66</v>
      </c>
      <c r="J505" s="9" t="s">
        <v>30</v>
      </c>
      <c r="K505" s="9" t="s">
        <v>31</v>
      </c>
      <c r="L505" s="12">
        <v>20</v>
      </c>
      <c r="M505" s="9" t="s">
        <v>2136</v>
      </c>
      <c r="N505" s="10">
        <v>4680</v>
      </c>
      <c r="O505" s="9" t="s">
        <v>33</v>
      </c>
      <c r="P505" s="9" t="s">
        <v>34</v>
      </c>
      <c r="Q505" s="13">
        <v>4</v>
      </c>
      <c r="R505" s="4">
        <f t="shared" ca="1" si="7"/>
        <v>0.86</v>
      </c>
      <c r="S505" s="4">
        <f t="shared" ca="1" si="8"/>
        <v>1.075</v>
      </c>
      <c r="T505" s="4">
        <f t="shared" ca="1" si="13"/>
        <v>1.075</v>
      </c>
      <c r="U505" s="4">
        <f t="shared" ca="1" si="9"/>
        <v>1.075</v>
      </c>
      <c r="V505" s="5">
        <f>RANK(W505,W1:W1001,0)</f>
        <v>504</v>
      </c>
      <c r="W505" s="14">
        <v>0.85000000000000009</v>
      </c>
      <c r="X505" s="7"/>
      <c r="Y505" s="7"/>
      <c r="Z505" s="7"/>
    </row>
    <row r="506" spans="1:26" ht="15.75" customHeight="1" x14ac:dyDescent="0.25">
      <c r="A506" s="8" t="s">
        <v>2137</v>
      </c>
      <c r="B506" s="9" t="s">
        <v>2138</v>
      </c>
      <c r="C506" s="9" t="s">
        <v>45</v>
      </c>
      <c r="D506" s="10">
        <v>30</v>
      </c>
      <c r="E506" s="15">
        <v>27648</v>
      </c>
      <c r="F506" s="11">
        <f ca="1">((NOW()-Table2[[#This Row],[DOB]])/365)</f>
        <v>49.333250756278531</v>
      </c>
      <c r="G506" s="9" t="s">
        <v>650</v>
      </c>
      <c r="H506" s="9" t="s">
        <v>151</v>
      </c>
      <c r="I506" s="9" t="s">
        <v>29</v>
      </c>
      <c r="J506" s="9" t="s">
        <v>30</v>
      </c>
      <c r="K506" s="9" t="s">
        <v>31</v>
      </c>
      <c r="L506" s="12">
        <v>19</v>
      </c>
      <c r="M506" s="9" t="s">
        <v>2139</v>
      </c>
      <c r="N506" s="10">
        <v>2281</v>
      </c>
      <c r="O506" s="9" t="s">
        <v>42</v>
      </c>
      <c r="P506" s="9" t="s">
        <v>34</v>
      </c>
      <c r="Q506" s="13">
        <v>9</v>
      </c>
      <c r="R506" s="4">
        <f t="shared" ca="1" si="7"/>
        <v>0.41</v>
      </c>
      <c r="S506" s="4">
        <f t="shared" ca="1" si="8"/>
        <v>0.51249999999999996</v>
      </c>
      <c r="T506" s="4">
        <f t="shared" ca="1" si="13"/>
        <v>0.640625</v>
      </c>
      <c r="U506" s="4">
        <f t="shared" ca="1" si="9"/>
        <v>0.54453125000000002</v>
      </c>
      <c r="V506" s="5">
        <f>RANK(W506,W1:W1001,0)</f>
        <v>504</v>
      </c>
      <c r="W506" s="14">
        <v>0.85000000000000009</v>
      </c>
      <c r="X506" s="7"/>
      <c r="Y506" s="7"/>
      <c r="Z506" s="7"/>
    </row>
    <row r="507" spans="1:26" ht="15.75" customHeight="1" x14ac:dyDescent="0.25">
      <c r="A507" s="8" t="s">
        <v>2140</v>
      </c>
      <c r="B507" s="9" t="s">
        <v>2141</v>
      </c>
      <c r="C507" s="9" t="s">
        <v>25</v>
      </c>
      <c r="D507" s="10">
        <v>13</v>
      </c>
      <c r="E507" s="9" t="s">
        <v>2142</v>
      </c>
      <c r="F507" s="11">
        <f ca="1">((NOW()-Table2[[#This Row],[DOB]])/365)</f>
        <v>79.525031578196334</v>
      </c>
      <c r="G507" s="9" t="s">
        <v>293</v>
      </c>
      <c r="H507" s="9" t="s">
        <v>151</v>
      </c>
      <c r="I507" s="9" t="s">
        <v>66</v>
      </c>
      <c r="J507" s="9" t="s">
        <v>30</v>
      </c>
      <c r="K507" s="9" t="s">
        <v>40</v>
      </c>
      <c r="L507" s="12">
        <v>11</v>
      </c>
      <c r="M507" s="9" t="s">
        <v>2143</v>
      </c>
      <c r="N507" s="10">
        <v>2640</v>
      </c>
      <c r="O507" s="9" t="s">
        <v>42</v>
      </c>
      <c r="P507" s="9" t="s">
        <v>34</v>
      </c>
      <c r="Q507" s="13">
        <v>7</v>
      </c>
      <c r="R507" s="4">
        <f t="shared" ca="1" si="7"/>
        <v>0.68</v>
      </c>
      <c r="S507" s="4">
        <f t="shared" ca="1" si="8"/>
        <v>0.68</v>
      </c>
      <c r="T507" s="4">
        <f t="shared" ca="1" si="13"/>
        <v>0.68</v>
      </c>
      <c r="U507" s="4">
        <f t="shared" ca="1" si="9"/>
        <v>0.68</v>
      </c>
      <c r="V507" s="5">
        <f>RANK(W507,W1:W1001,0)</f>
        <v>504</v>
      </c>
      <c r="W507" s="14">
        <v>0.85000000000000009</v>
      </c>
      <c r="X507" s="7"/>
      <c r="Y507" s="7"/>
      <c r="Z507" s="7"/>
    </row>
    <row r="508" spans="1:26" ht="15.75" customHeight="1" x14ac:dyDescent="0.25">
      <c r="A508" s="8" t="s">
        <v>2144</v>
      </c>
      <c r="B508" s="9" t="s">
        <v>2145</v>
      </c>
      <c r="C508" s="9" t="s">
        <v>25</v>
      </c>
      <c r="D508" s="10">
        <v>44</v>
      </c>
      <c r="E508" s="9" t="s">
        <v>2146</v>
      </c>
      <c r="F508" s="11">
        <f ca="1">((NOW()-Table2[[#This Row],[DOB]])/365)</f>
        <v>44.35516856449771</v>
      </c>
      <c r="G508" s="9" t="s">
        <v>298</v>
      </c>
      <c r="H508" s="9" t="s">
        <v>151</v>
      </c>
      <c r="I508" s="9" t="s">
        <v>48</v>
      </c>
      <c r="J508" s="9" t="s">
        <v>30</v>
      </c>
      <c r="K508" s="9" t="s">
        <v>40</v>
      </c>
      <c r="L508" s="12">
        <v>4</v>
      </c>
      <c r="M508" s="9" t="s">
        <v>2147</v>
      </c>
      <c r="N508" s="10">
        <v>3803</v>
      </c>
      <c r="O508" s="9" t="s">
        <v>50</v>
      </c>
      <c r="P508" s="9" t="s">
        <v>34</v>
      </c>
      <c r="Q508" s="13">
        <v>7</v>
      </c>
      <c r="R508" s="4">
        <f t="shared" ca="1" si="7"/>
        <v>0.84</v>
      </c>
      <c r="S508" s="4">
        <f t="shared" ca="1" si="8"/>
        <v>0.84</v>
      </c>
      <c r="T508" s="4">
        <f t="shared" ca="1" si="13"/>
        <v>0.84</v>
      </c>
      <c r="U508" s="4">
        <f t="shared" ca="1" si="9"/>
        <v>0.84</v>
      </c>
      <c r="V508" s="5">
        <f>RANK(W508,W1:W1001,0)</f>
        <v>507</v>
      </c>
      <c r="W508" s="14">
        <v>0.85</v>
      </c>
      <c r="X508" s="7"/>
      <c r="Y508" s="7"/>
      <c r="Z508" s="7"/>
    </row>
    <row r="509" spans="1:26" ht="15.75" customHeight="1" x14ac:dyDescent="0.25">
      <c r="A509" s="8" t="s">
        <v>2148</v>
      </c>
      <c r="B509" s="9" t="s">
        <v>2149</v>
      </c>
      <c r="C509" s="9" t="s">
        <v>45</v>
      </c>
      <c r="D509" s="10">
        <v>94</v>
      </c>
      <c r="E509" s="15">
        <v>27270</v>
      </c>
      <c r="F509" s="11">
        <f ca="1">((NOW()-Table2[[#This Row],[DOB]])/365)</f>
        <v>50.368867194634696</v>
      </c>
      <c r="G509" s="9" t="s">
        <v>471</v>
      </c>
      <c r="H509" s="9" t="s">
        <v>151</v>
      </c>
      <c r="I509" s="9" t="s">
        <v>29</v>
      </c>
      <c r="J509" s="9" t="s">
        <v>30</v>
      </c>
      <c r="K509" s="9" t="s">
        <v>31</v>
      </c>
      <c r="L509" s="12">
        <v>19</v>
      </c>
      <c r="M509" s="9" t="s">
        <v>2150</v>
      </c>
      <c r="N509" s="10">
        <v>4014</v>
      </c>
      <c r="O509" s="9" t="s">
        <v>33</v>
      </c>
      <c r="P509" s="9" t="s">
        <v>34</v>
      </c>
      <c r="Q509" s="13">
        <v>8</v>
      </c>
      <c r="R509" s="4">
        <f t="shared" ca="1" si="7"/>
        <v>0.54</v>
      </c>
      <c r="S509" s="4">
        <f t="shared" ca="1" si="8"/>
        <v>0.67500000000000004</v>
      </c>
      <c r="T509" s="4">
        <f t="shared" ca="1" si="13"/>
        <v>0.84375</v>
      </c>
      <c r="U509" s="4">
        <f t="shared" ca="1" si="9"/>
        <v>0.71718749999999998</v>
      </c>
      <c r="V509" s="5">
        <f>RANK(W509,W1:W1001,0)</f>
        <v>507</v>
      </c>
      <c r="W509" s="14">
        <v>0.85</v>
      </c>
      <c r="X509" s="7"/>
      <c r="Y509" s="7"/>
      <c r="Z509" s="7"/>
    </row>
    <row r="510" spans="1:26" ht="15.75" customHeight="1" x14ac:dyDescent="0.25">
      <c r="A510" s="8" t="s">
        <v>2151</v>
      </c>
      <c r="B510" s="9" t="s">
        <v>2152</v>
      </c>
      <c r="C510" s="9" t="s">
        <v>45</v>
      </c>
      <c r="D510" s="10">
        <v>6</v>
      </c>
      <c r="E510" s="15">
        <v>28088</v>
      </c>
      <c r="F510" s="11">
        <f ca="1">((NOW()-Table2[[#This Row],[DOB]])/365)</f>
        <v>48.127771304223735</v>
      </c>
      <c r="G510" s="9" t="s">
        <v>308</v>
      </c>
      <c r="H510" s="9" t="s">
        <v>28</v>
      </c>
      <c r="I510" s="9" t="s">
        <v>29</v>
      </c>
      <c r="J510" s="9" t="s">
        <v>30</v>
      </c>
      <c r="K510" s="9" t="s">
        <v>31</v>
      </c>
      <c r="L510" s="12">
        <v>13</v>
      </c>
      <c r="M510" s="9" t="s">
        <v>2153</v>
      </c>
      <c r="N510" s="10">
        <v>2066</v>
      </c>
      <c r="O510" s="9" t="s">
        <v>42</v>
      </c>
      <c r="P510" s="9" t="s">
        <v>34</v>
      </c>
      <c r="Q510" s="13">
        <v>9</v>
      </c>
      <c r="R510" s="4">
        <f t="shared" ca="1" si="7"/>
        <v>0.47</v>
      </c>
      <c r="S510" s="4">
        <f t="shared" ca="1" si="8"/>
        <v>0.58749999999999991</v>
      </c>
      <c r="T510" s="4">
        <f t="shared" ca="1" si="13"/>
        <v>0.73437499999999989</v>
      </c>
      <c r="U510" s="4">
        <f t="shared" ca="1" si="9"/>
        <v>0.62421874999999993</v>
      </c>
      <c r="V510" s="5">
        <f>RANK(W510,W1:W1001,0)</f>
        <v>507</v>
      </c>
      <c r="W510" s="14">
        <v>0.85</v>
      </c>
      <c r="X510" s="7"/>
      <c r="Y510" s="7"/>
      <c r="Z510" s="7"/>
    </row>
    <row r="511" spans="1:26" ht="15.75" customHeight="1" x14ac:dyDescent="0.25">
      <c r="A511" s="8" t="s">
        <v>2154</v>
      </c>
      <c r="B511" s="9" t="s">
        <v>2155</v>
      </c>
      <c r="C511" s="9" t="s">
        <v>25</v>
      </c>
      <c r="D511" s="10">
        <v>41</v>
      </c>
      <c r="E511" s="9" t="s">
        <v>2156</v>
      </c>
      <c r="F511" s="11">
        <f ca="1">((NOW()-Table2[[#This Row],[DOB]])/365)</f>
        <v>44.823661715182645</v>
      </c>
      <c r="G511" s="9" t="s">
        <v>812</v>
      </c>
      <c r="H511" s="9" t="s">
        <v>151</v>
      </c>
      <c r="I511" s="9" t="s">
        <v>48</v>
      </c>
      <c r="J511" s="9" t="s">
        <v>30</v>
      </c>
      <c r="K511" s="9" t="s">
        <v>40</v>
      </c>
      <c r="L511" s="12">
        <v>9</v>
      </c>
      <c r="M511" s="9" t="s">
        <v>2157</v>
      </c>
      <c r="N511" s="10">
        <v>2035</v>
      </c>
      <c r="O511" s="9" t="s">
        <v>42</v>
      </c>
      <c r="P511" s="9" t="s">
        <v>34</v>
      </c>
      <c r="Q511" s="13">
        <v>11</v>
      </c>
      <c r="R511" s="4">
        <f t="shared" ca="1" si="7"/>
        <v>0.97</v>
      </c>
      <c r="S511" s="4">
        <f t="shared" ca="1" si="8"/>
        <v>0.97</v>
      </c>
      <c r="T511" s="4">
        <f t="shared" ca="1" si="13"/>
        <v>1.2124999999999999</v>
      </c>
      <c r="U511" s="4">
        <f t="shared" ca="1" si="9"/>
        <v>1.2124999999999999</v>
      </c>
      <c r="V511" s="5">
        <f>RANK(W511,W1:W1001,0)</f>
        <v>507</v>
      </c>
      <c r="W511" s="14">
        <v>0.85</v>
      </c>
      <c r="X511" s="7"/>
      <c r="Y511" s="7"/>
      <c r="Z511" s="7"/>
    </row>
    <row r="512" spans="1:26" ht="15.75" customHeight="1" x14ac:dyDescent="0.25">
      <c r="A512" s="8" t="s">
        <v>2158</v>
      </c>
      <c r="B512" s="9" t="s">
        <v>2159</v>
      </c>
      <c r="C512" s="9" t="s">
        <v>25</v>
      </c>
      <c r="D512" s="10">
        <v>4</v>
      </c>
      <c r="E512" s="9" t="s">
        <v>2160</v>
      </c>
      <c r="F512" s="11">
        <f ca="1">((NOW()-Table2[[#This Row],[DOB]])/365)</f>
        <v>51.245579523401823</v>
      </c>
      <c r="G512" s="9" t="s">
        <v>59</v>
      </c>
      <c r="H512" s="9" t="s">
        <v>47</v>
      </c>
      <c r="I512" s="9" t="s">
        <v>29</v>
      </c>
      <c r="J512" s="9" t="s">
        <v>30</v>
      </c>
      <c r="K512" s="9" t="s">
        <v>40</v>
      </c>
      <c r="L512" s="12">
        <v>11</v>
      </c>
      <c r="M512" s="9" t="s">
        <v>2161</v>
      </c>
      <c r="N512" s="10">
        <v>2176</v>
      </c>
      <c r="O512" s="9" t="s">
        <v>42</v>
      </c>
      <c r="P512" s="9" t="s">
        <v>34</v>
      </c>
      <c r="Q512" s="13">
        <v>8</v>
      </c>
      <c r="R512" s="4">
        <f t="shared" ref="R512:R766" ca="1" si="14">RANDBETWEEN(40,110)/100</f>
        <v>0.81</v>
      </c>
      <c r="S512" s="4">
        <f t="shared" ref="S512:S766" ca="1" si="15">R512*(IF(K512="Yes",1.25,1))</f>
        <v>0.81</v>
      </c>
      <c r="T512" s="4">
        <f t="shared" ca="1" si="13"/>
        <v>0.81</v>
      </c>
      <c r="U512" s="4">
        <f t="shared" ref="U512:U766" ca="1" si="16">T512*(IF(I512="Mass Customer",0.85,1))</f>
        <v>0.6885</v>
      </c>
      <c r="V512" s="5">
        <f>RANK(W512,W1:W1001,0)</f>
        <v>507</v>
      </c>
      <c r="W512" s="14">
        <v>0.85</v>
      </c>
      <c r="X512" s="7"/>
      <c r="Y512" s="7"/>
      <c r="Z512" s="7"/>
    </row>
    <row r="513" spans="1:26" ht="15.75" customHeight="1" x14ac:dyDescent="0.25">
      <c r="A513" s="8" t="s">
        <v>2162</v>
      </c>
      <c r="B513" s="9" t="s">
        <v>2163</v>
      </c>
      <c r="C513" s="9" t="s">
        <v>25</v>
      </c>
      <c r="D513" s="10">
        <v>57</v>
      </c>
      <c r="E513" s="9" t="s">
        <v>2164</v>
      </c>
      <c r="F513" s="11">
        <f ca="1">((NOW()-Table2[[#This Row],[DOB]])/365)</f>
        <v>25.645579523401821</v>
      </c>
      <c r="G513" s="9" t="s">
        <v>510</v>
      </c>
      <c r="H513" s="9" t="s">
        <v>77</v>
      </c>
      <c r="I513" s="9" t="s">
        <v>66</v>
      </c>
      <c r="J513" s="9" t="s">
        <v>30</v>
      </c>
      <c r="K513" s="9" t="s">
        <v>40</v>
      </c>
      <c r="L513" s="12">
        <v>12</v>
      </c>
      <c r="M513" s="9" t="s">
        <v>2165</v>
      </c>
      <c r="N513" s="10">
        <v>3152</v>
      </c>
      <c r="O513" s="9" t="s">
        <v>50</v>
      </c>
      <c r="P513" s="9" t="s">
        <v>34</v>
      </c>
      <c r="Q513" s="13">
        <v>9</v>
      </c>
      <c r="R513" s="4">
        <f t="shared" ca="1" si="14"/>
        <v>1.02</v>
      </c>
      <c r="S513" s="4">
        <f t="shared" ca="1" si="15"/>
        <v>1.02</v>
      </c>
      <c r="T513" s="4">
        <f t="shared" ca="1" si="13"/>
        <v>1.2749999999999999</v>
      </c>
      <c r="U513" s="4">
        <f t="shared" ca="1" si="16"/>
        <v>1.2749999999999999</v>
      </c>
      <c r="V513" s="5">
        <f>RANK(W513,W1:W1001,0)</f>
        <v>507</v>
      </c>
      <c r="W513" s="14">
        <v>0.85</v>
      </c>
      <c r="X513" s="7"/>
      <c r="Y513" s="7"/>
      <c r="Z513" s="7"/>
    </row>
    <row r="514" spans="1:26" ht="15.75" customHeight="1" x14ac:dyDescent="0.25">
      <c r="A514" s="8" t="s">
        <v>2166</v>
      </c>
      <c r="B514" s="9" t="s">
        <v>2167</v>
      </c>
      <c r="C514" s="9" t="s">
        <v>45</v>
      </c>
      <c r="D514" s="10">
        <v>81</v>
      </c>
      <c r="E514" s="15">
        <v>27829</v>
      </c>
      <c r="F514" s="11">
        <f ca="1">((NOW()-Table2[[#This Row],[DOB]])/365)</f>
        <v>48.837360345319631</v>
      </c>
      <c r="G514" s="9" t="s">
        <v>1509</v>
      </c>
      <c r="H514" s="9" t="s">
        <v>28</v>
      </c>
      <c r="I514" s="9" t="s">
        <v>66</v>
      </c>
      <c r="J514" s="9" t="s">
        <v>30</v>
      </c>
      <c r="K514" s="9" t="s">
        <v>40</v>
      </c>
      <c r="L514" s="12">
        <v>9</v>
      </c>
      <c r="M514" s="9" t="s">
        <v>2168</v>
      </c>
      <c r="N514" s="10">
        <v>3070</v>
      </c>
      <c r="O514" s="9" t="s">
        <v>50</v>
      </c>
      <c r="P514" s="9" t="s">
        <v>34</v>
      </c>
      <c r="Q514" s="13">
        <v>8</v>
      </c>
      <c r="R514" s="4">
        <f t="shared" ca="1" si="14"/>
        <v>1.05</v>
      </c>
      <c r="S514" s="4">
        <f t="shared" ca="1" si="15"/>
        <v>1.05</v>
      </c>
      <c r="T514" s="4">
        <f t="shared" ref="T514:T577" ca="1" si="17">S514*(IF(OR(VALUE(Q514)&gt;8,VALUE(D514)&gt;80),1.25,1))</f>
        <v>1.3125</v>
      </c>
      <c r="U514" s="4">
        <f t="shared" ca="1" si="16"/>
        <v>1.3125</v>
      </c>
      <c r="V514" s="5">
        <f>RANK(W514,W1:W1001,0)</f>
        <v>513</v>
      </c>
      <c r="W514" s="14">
        <v>0.84150000000000003</v>
      </c>
      <c r="X514" s="7"/>
      <c r="Y514" s="7"/>
      <c r="Z514" s="7"/>
    </row>
    <row r="515" spans="1:26" ht="15.75" hidden="1" customHeight="1" x14ac:dyDescent="0.25">
      <c r="A515" s="8" t="s">
        <v>2169</v>
      </c>
      <c r="B515" s="9" t="s">
        <v>2170</v>
      </c>
      <c r="C515" s="9" t="s">
        <v>45</v>
      </c>
      <c r="D515" s="10">
        <v>94</v>
      </c>
      <c r="E515" s="9" t="s">
        <v>2171</v>
      </c>
      <c r="F515" s="9">
        <f ca="1">((NOW()-Table2[[#This Row],[DOB]])/365)</f>
        <v>70.960648016552511</v>
      </c>
      <c r="G515" s="10"/>
      <c r="H515" s="9" t="s">
        <v>109</v>
      </c>
      <c r="I515" s="9" t="s">
        <v>29</v>
      </c>
      <c r="J515" s="9" t="s">
        <v>30</v>
      </c>
      <c r="K515" s="9" t="s">
        <v>31</v>
      </c>
      <c r="L515" s="12">
        <v>10</v>
      </c>
      <c r="M515" s="9" t="s">
        <v>2172</v>
      </c>
      <c r="N515" s="10">
        <v>4021</v>
      </c>
      <c r="O515" s="9" t="s">
        <v>33</v>
      </c>
      <c r="P515" s="9" t="s">
        <v>34</v>
      </c>
      <c r="Q515" s="10">
        <v>2</v>
      </c>
      <c r="R515" s="5">
        <f t="shared" ca="1" si="14"/>
        <v>0.57999999999999996</v>
      </c>
      <c r="S515" s="5">
        <f t="shared" ca="1" si="15"/>
        <v>0.72499999999999998</v>
      </c>
      <c r="T515" s="5">
        <f t="shared" ca="1" si="17"/>
        <v>0.90625</v>
      </c>
      <c r="U515" s="5">
        <f t="shared" ca="1" si="16"/>
        <v>0.77031249999999996</v>
      </c>
      <c r="V515" s="5">
        <f>RANK(W515,W1:W1001,0)</f>
        <v>513</v>
      </c>
      <c r="W515" s="16">
        <v>0.84150000000000003</v>
      </c>
      <c r="X515" s="7"/>
      <c r="Y515" s="7"/>
      <c r="Z515" s="7"/>
    </row>
    <row r="516" spans="1:26" ht="15.75" customHeight="1" x14ac:dyDescent="0.25">
      <c r="A516" s="8" t="s">
        <v>2173</v>
      </c>
      <c r="B516" s="9" t="s">
        <v>2174</v>
      </c>
      <c r="C516" s="9" t="s">
        <v>45</v>
      </c>
      <c r="D516" s="10">
        <v>72</v>
      </c>
      <c r="E516" s="9" t="s">
        <v>2175</v>
      </c>
      <c r="F516" s="11">
        <f ca="1">((NOW()-Table2[[#This Row],[DOB]])/365)</f>
        <v>36.270237057648394</v>
      </c>
      <c r="G516" s="9" t="s">
        <v>46</v>
      </c>
      <c r="H516" s="9" t="s">
        <v>47</v>
      </c>
      <c r="I516" s="9" t="s">
        <v>29</v>
      </c>
      <c r="J516" s="9" t="s">
        <v>30</v>
      </c>
      <c r="K516" s="9" t="s">
        <v>31</v>
      </c>
      <c r="L516" s="12">
        <v>10</v>
      </c>
      <c r="M516" s="9" t="s">
        <v>2176</v>
      </c>
      <c r="N516" s="10">
        <v>4183</v>
      </c>
      <c r="O516" s="9" t="s">
        <v>33</v>
      </c>
      <c r="P516" s="9" t="s">
        <v>34</v>
      </c>
      <c r="Q516" s="13">
        <v>9</v>
      </c>
      <c r="R516" s="4">
        <f t="shared" ca="1" si="14"/>
        <v>0.46</v>
      </c>
      <c r="S516" s="4">
        <f t="shared" ca="1" si="15"/>
        <v>0.57500000000000007</v>
      </c>
      <c r="T516" s="4">
        <f t="shared" ca="1" si="17"/>
        <v>0.71875000000000011</v>
      </c>
      <c r="U516" s="4">
        <f t="shared" ca="1" si="16"/>
        <v>0.61093750000000013</v>
      </c>
      <c r="V516" s="5">
        <f>RANK(W516,W1:W1001,0)</f>
        <v>515</v>
      </c>
      <c r="W516" s="14">
        <v>0.83937499999999998</v>
      </c>
      <c r="X516" s="7"/>
      <c r="Y516" s="7"/>
      <c r="Z516" s="7"/>
    </row>
    <row r="517" spans="1:26" ht="15.75" hidden="1" customHeight="1" x14ac:dyDescent="0.25">
      <c r="A517" s="8" t="s">
        <v>2177</v>
      </c>
      <c r="B517" s="9" t="s">
        <v>2178</v>
      </c>
      <c r="C517" s="9" t="s">
        <v>45</v>
      </c>
      <c r="D517" s="10">
        <v>91</v>
      </c>
      <c r="E517" s="9" t="s">
        <v>2179</v>
      </c>
      <c r="F517" s="9">
        <f ca="1">((NOW()-Table2[[#This Row],[DOB]])/365)</f>
        <v>53.541469934360727</v>
      </c>
      <c r="G517" s="10"/>
      <c r="H517" s="9" t="s">
        <v>28</v>
      </c>
      <c r="I517" s="9" t="s">
        <v>29</v>
      </c>
      <c r="J517" s="9" t="s">
        <v>30</v>
      </c>
      <c r="K517" s="9" t="s">
        <v>40</v>
      </c>
      <c r="L517" s="12">
        <v>9</v>
      </c>
      <c r="M517" s="9" t="s">
        <v>2180</v>
      </c>
      <c r="N517" s="10">
        <v>3858</v>
      </c>
      <c r="O517" s="9" t="s">
        <v>50</v>
      </c>
      <c r="P517" s="9" t="s">
        <v>34</v>
      </c>
      <c r="Q517" s="10">
        <v>2</v>
      </c>
      <c r="R517" s="5">
        <f t="shared" ca="1" si="14"/>
        <v>1.08</v>
      </c>
      <c r="S517" s="5">
        <f t="shared" ca="1" si="15"/>
        <v>1.08</v>
      </c>
      <c r="T517" s="5">
        <f t="shared" ca="1" si="17"/>
        <v>1.35</v>
      </c>
      <c r="U517" s="5">
        <f t="shared" ca="1" si="16"/>
        <v>1.1475</v>
      </c>
      <c r="V517" s="5">
        <f>RANK(W517,W1:W1001,0)</f>
        <v>515</v>
      </c>
      <c r="W517" s="16">
        <v>0.83937499999999998</v>
      </c>
      <c r="X517" s="7"/>
      <c r="Y517" s="7"/>
      <c r="Z517" s="7"/>
    </row>
    <row r="518" spans="1:26" ht="15.75" customHeight="1" x14ac:dyDescent="0.25">
      <c r="A518" s="8" t="s">
        <v>2181</v>
      </c>
      <c r="B518" s="9" t="s">
        <v>2182</v>
      </c>
      <c r="C518" s="9" t="s">
        <v>25</v>
      </c>
      <c r="D518" s="10">
        <v>75</v>
      </c>
      <c r="E518" s="9" t="s">
        <v>2183</v>
      </c>
      <c r="F518" s="11">
        <f ca="1">((NOW()-Table2[[#This Row],[DOB]])/365)</f>
        <v>23.538730208333327</v>
      </c>
      <c r="G518" s="9" t="s">
        <v>450</v>
      </c>
      <c r="H518" s="9" t="s">
        <v>151</v>
      </c>
      <c r="I518" s="9" t="s">
        <v>29</v>
      </c>
      <c r="J518" s="9" t="s">
        <v>30</v>
      </c>
      <c r="K518" s="9" t="s">
        <v>31</v>
      </c>
      <c r="L518" s="12">
        <v>5</v>
      </c>
      <c r="M518" s="9" t="s">
        <v>2184</v>
      </c>
      <c r="N518" s="10">
        <v>2010</v>
      </c>
      <c r="O518" s="9" t="s">
        <v>42</v>
      </c>
      <c r="P518" s="9" t="s">
        <v>34</v>
      </c>
      <c r="Q518" s="13">
        <v>9</v>
      </c>
      <c r="R518" s="4">
        <f t="shared" ca="1" si="14"/>
        <v>0.56999999999999995</v>
      </c>
      <c r="S518" s="4">
        <f t="shared" ca="1" si="15"/>
        <v>0.71249999999999991</v>
      </c>
      <c r="T518" s="4">
        <f t="shared" ca="1" si="17"/>
        <v>0.89062499999999989</v>
      </c>
      <c r="U518" s="4">
        <f t="shared" ca="1" si="16"/>
        <v>0.75703124999999993</v>
      </c>
      <c r="V518" s="5">
        <f>RANK(W518,W1:W1001,0)</f>
        <v>515</v>
      </c>
      <c r="W518" s="14">
        <v>0.83937499999999998</v>
      </c>
      <c r="X518" s="7"/>
      <c r="Y518" s="7"/>
      <c r="Z518" s="7"/>
    </row>
    <row r="519" spans="1:26" ht="15.75" hidden="1" customHeight="1" x14ac:dyDescent="0.25">
      <c r="A519" s="8" t="s">
        <v>2185</v>
      </c>
      <c r="B519" s="9" t="s">
        <v>2186</v>
      </c>
      <c r="C519" s="9" t="s">
        <v>45</v>
      </c>
      <c r="D519" s="10">
        <v>87</v>
      </c>
      <c r="E519" s="9" t="s">
        <v>2187</v>
      </c>
      <c r="F519" s="9">
        <f ca="1">((NOW()-Table2[[#This Row],[DOB]])/365)</f>
        <v>60.6647576055936</v>
      </c>
      <c r="G519" s="10"/>
      <c r="H519" s="9" t="s">
        <v>28</v>
      </c>
      <c r="I519" s="9" t="s">
        <v>66</v>
      </c>
      <c r="J519" s="9" t="s">
        <v>30</v>
      </c>
      <c r="K519" s="9" t="s">
        <v>31</v>
      </c>
      <c r="L519" s="12">
        <v>11</v>
      </c>
      <c r="M519" s="9" t="s">
        <v>2188</v>
      </c>
      <c r="N519" s="10">
        <v>4053</v>
      </c>
      <c r="O519" s="9" t="s">
        <v>33</v>
      </c>
      <c r="P519" s="9" t="s">
        <v>34</v>
      </c>
      <c r="Q519" s="10">
        <v>8</v>
      </c>
      <c r="R519" s="5">
        <f t="shared" ca="1" si="14"/>
        <v>0.82</v>
      </c>
      <c r="S519" s="5">
        <f t="shared" ca="1" si="15"/>
        <v>1.0249999999999999</v>
      </c>
      <c r="T519" s="5">
        <f t="shared" ca="1" si="17"/>
        <v>1.28125</v>
      </c>
      <c r="U519" s="5">
        <f t="shared" ca="1" si="16"/>
        <v>1.28125</v>
      </c>
      <c r="V519" s="5">
        <f>RANK(W519,W1:W1001,0)</f>
        <v>515</v>
      </c>
      <c r="W519" s="16">
        <v>0.83937499999999998</v>
      </c>
      <c r="X519" s="7"/>
      <c r="Y519" s="7"/>
      <c r="Z519" s="7"/>
    </row>
    <row r="520" spans="1:26" ht="15.75" hidden="1" customHeight="1" x14ac:dyDescent="0.25">
      <c r="A520" s="8" t="s">
        <v>2189</v>
      </c>
      <c r="B520" s="9" t="s">
        <v>2190</v>
      </c>
      <c r="C520" s="9" t="s">
        <v>45</v>
      </c>
      <c r="D520" s="10">
        <v>79</v>
      </c>
      <c r="E520" s="9" t="s">
        <v>2191</v>
      </c>
      <c r="F520" s="9">
        <f ca="1">((NOW()-Table2[[#This Row],[DOB]])/365)</f>
        <v>25.440100071347025</v>
      </c>
      <c r="G520" s="10"/>
      <c r="H520" s="9" t="s">
        <v>28</v>
      </c>
      <c r="I520" s="9" t="s">
        <v>48</v>
      </c>
      <c r="J520" s="9" t="s">
        <v>30</v>
      </c>
      <c r="K520" s="9" t="s">
        <v>40</v>
      </c>
      <c r="L520" s="12">
        <v>12</v>
      </c>
      <c r="M520" s="9" t="s">
        <v>2192</v>
      </c>
      <c r="N520" s="10">
        <v>2320</v>
      </c>
      <c r="O520" s="9" t="s">
        <v>42</v>
      </c>
      <c r="P520" s="9" t="s">
        <v>34</v>
      </c>
      <c r="Q520" s="10">
        <v>4</v>
      </c>
      <c r="R520" s="5">
        <f t="shared" ca="1" si="14"/>
        <v>1.1000000000000001</v>
      </c>
      <c r="S520" s="5">
        <f t="shared" ca="1" si="15"/>
        <v>1.1000000000000001</v>
      </c>
      <c r="T520" s="5">
        <f t="shared" ca="1" si="17"/>
        <v>1.1000000000000001</v>
      </c>
      <c r="U520" s="5">
        <f t="shared" ca="1" si="16"/>
        <v>1.1000000000000001</v>
      </c>
      <c r="V520" s="5">
        <f>RANK(W520,W1:W1001,0)</f>
        <v>515</v>
      </c>
      <c r="W520" s="16">
        <v>0.83937499999999998</v>
      </c>
      <c r="X520" s="7"/>
      <c r="Y520" s="7"/>
      <c r="Z520" s="7"/>
    </row>
    <row r="521" spans="1:26" ht="15.75" customHeight="1" x14ac:dyDescent="0.25">
      <c r="A521" s="8" t="s">
        <v>2193</v>
      </c>
      <c r="B521" s="9" t="s">
        <v>2194</v>
      </c>
      <c r="C521" s="9" t="s">
        <v>45</v>
      </c>
      <c r="D521" s="10">
        <v>87</v>
      </c>
      <c r="E521" s="9" t="s">
        <v>2195</v>
      </c>
      <c r="F521" s="11">
        <f ca="1">((NOW()-Table2[[#This Row],[DOB]])/365)</f>
        <v>70.278456235730587</v>
      </c>
      <c r="G521" s="9" t="s">
        <v>727</v>
      </c>
      <c r="H521" s="9" t="s">
        <v>77</v>
      </c>
      <c r="I521" s="9" t="s">
        <v>29</v>
      </c>
      <c r="J521" s="9" t="s">
        <v>30</v>
      </c>
      <c r="K521" s="9" t="s">
        <v>31</v>
      </c>
      <c r="L521" s="12">
        <v>9</v>
      </c>
      <c r="M521" s="9" t="s">
        <v>2196</v>
      </c>
      <c r="N521" s="10">
        <v>4125</v>
      </c>
      <c r="O521" s="9" t="s">
        <v>33</v>
      </c>
      <c r="P521" s="9" t="s">
        <v>34</v>
      </c>
      <c r="Q521" s="13">
        <v>6</v>
      </c>
      <c r="R521" s="4">
        <f t="shared" ca="1" si="14"/>
        <v>0.75</v>
      </c>
      <c r="S521" s="4">
        <f t="shared" ca="1" si="15"/>
        <v>0.9375</v>
      </c>
      <c r="T521" s="4">
        <f t="shared" ca="1" si="17"/>
        <v>1.171875</v>
      </c>
      <c r="U521" s="4">
        <f t="shared" ca="1" si="16"/>
        <v>0.99609375</v>
      </c>
      <c r="V521" s="5">
        <f>RANK(W521,W1:W1001,0)</f>
        <v>520</v>
      </c>
      <c r="W521" s="14">
        <v>0.83750000000000002</v>
      </c>
      <c r="X521" s="7"/>
      <c r="Y521" s="7"/>
      <c r="Z521" s="7"/>
    </row>
    <row r="522" spans="1:26" ht="15.75" customHeight="1" x14ac:dyDescent="0.25">
      <c r="A522" s="8" t="s">
        <v>2197</v>
      </c>
      <c r="B522" s="9" t="s">
        <v>2198</v>
      </c>
      <c r="C522" s="9" t="s">
        <v>45</v>
      </c>
      <c r="D522" s="10">
        <v>33</v>
      </c>
      <c r="E522" s="9" t="s">
        <v>2199</v>
      </c>
      <c r="F522" s="11">
        <f ca="1">((NOW()-Table2[[#This Row],[DOB]])/365)</f>
        <v>73.259278153538801</v>
      </c>
      <c r="G522" s="9" t="s">
        <v>209</v>
      </c>
      <c r="H522" s="9" t="s">
        <v>28</v>
      </c>
      <c r="I522" s="9" t="s">
        <v>66</v>
      </c>
      <c r="J522" s="9" t="s">
        <v>30</v>
      </c>
      <c r="K522" s="9" t="s">
        <v>40</v>
      </c>
      <c r="L522" s="12">
        <v>12</v>
      </c>
      <c r="M522" s="9" t="s">
        <v>2200</v>
      </c>
      <c r="N522" s="10">
        <v>2007</v>
      </c>
      <c r="O522" s="9" t="s">
        <v>42</v>
      </c>
      <c r="P522" s="9" t="s">
        <v>34</v>
      </c>
      <c r="Q522" s="13">
        <v>9</v>
      </c>
      <c r="R522" s="4">
        <f t="shared" ca="1" si="14"/>
        <v>0.51</v>
      </c>
      <c r="S522" s="4">
        <f t="shared" ca="1" si="15"/>
        <v>0.51</v>
      </c>
      <c r="T522" s="4">
        <f t="shared" ca="1" si="17"/>
        <v>0.63749999999999996</v>
      </c>
      <c r="U522" s="4">
        <f t="shared" ca="1" si="16"/>
        <v>0.63749999999999996</v>
      </c>
      <c r="V522" s="5">
        <f>RANK(W522,W1:W1001,0)</f>
        <v>520</v>
      </c>
      <c r="W522" s="14">
        <v>0.83750000000000002</v>
      </c>
      <c r="X522" s="7"/>
      <c r="Y522" s="7"/>
      <c r="Z522" s="7"/>
    </row>
    <row r="523" spans="1:26" ht="15.75" hidden="1" customHeight="1" x14ac:dyDescent="0.25">
      <c r="A523" s="8" t="s">
        <v>2201</v>
      </c>
      <c r="B523" s="9" t="s">
        <v>2202</v>
      </c>
      <c r="C523" s="9" t="s">
        <v>25</v>
      </c>
      <c r="D523" s="10">
        <v>42</v>
      </c>
      <c r="E523" s="9" t="s">
        <v>2203</v>
      </c>
      <c r="F523" s="9">
        <f ca="1">((NOW()-Table2[[#This Row],[DOB]])/365)</f>
        <v>68.664757605593607</v>
      </c>
      <c r="G523" s="10"/>
      <c r="H523" s="9" t="s">
        <v>151</v>
      </c>
      <c r="I523" s="9" t="s">
        <v>29</v>
      </c>
      <c r="J523" s="9" t="s">
        <v>30</v>
      </c>
      <c r="K523" s="9" t="s">
        <v>31</v>
      </c>
      <c r="L523" s="12">
        <v>12</v>
      </c>
      <c r="M523" s="9" t="s">
        <v>2204</v>
      </c>
      <c r="N523" s="10">
        <v>3796</v>
      </c>
      <c r="O523" s="9" t="s">
        <v>50</v>
      </c>
      <c r="P523" s="9" t="s">
        <v>34</v>
      </c>
      <c r="Q523" s="10">
        <v>8</v>
      </c>
      <c r="R523" s="5">
        <f t="shared" ca="1" si="14"/>
        <v>0.87</v>
      </c>
      <c r="S523" s="5">
        <f t="shared" ca="1" si="15"/>
        <v>1.0874999999999999</v>
      </c>
      <c r="T523" s="5">
        <f t="shared" ca="1" si="17"/>
        <v>1.0874999999999999</v>
      </c>
      <c r="U523" s="5">
        <f t="shared" ca="1" si="16"/>
        <v>0.92437499999999995</v>
      </c>
      <c r="V523" s="5">
        <f>RANK(W523,W1:W1001,0)</f>
        <v>520</v>
      </c>
      <c r="W523" s="16">
        <v>0.83750000000000002</v>
      </c>
      <c r="X523" s="7"/>
      <c r="Y523" s="7"/>
      <c r="Z523" s="7"/>
    </row>
    <row r="524" spans="1:26" ht="15.75" customHeight="1" x14ac:dyDescent="0.25">
      <c r="A524" s="8" t="s">
        <v>2205</v>
      </c>
      <c r="B524" s="9" t="s">
        <v>2206</v>
      </c>
      <c r="C524" s="9" t="s">
        <v>25</v>
      </c>
      <c r="D524" s="10">
        <v>60</v>
      </c>
      <c r="E524" s="9" t="s">
        <v>2207</v>
      </c>
      <c r="F524" s="11">
        <f ca="1">((NOW()-Table2[[#This Row],[DOB]])/365)</f>
        <v>33.955168564497711</v>
      </c>
      <c r="G524" s="9" t="s">
        <v>981</v>
      </c>
      <c r="H524" s="9" t="s">
        <v>65</v>
      </c>
      <c r="I524" s="9" t="s">
        <v>66</v>
      </c>
      <c r="J524" s="9" t="s">
        <v>30</v>
      </c>
      <c r="K524" s="9" t="s">
        <v>40</v>
      </c>
      <c r="L524" s="12">
        <v>2</v>
      </c>
      <c r="M524" s="9" t="s">
        <v>2208</v>
      </c>
      <c r="N524" s="10">
        <v>2000</v>
      </c>
      <c r="O524" s="9" t="s">
        <v>42</v>
      </c>
      <c r="P524" s="9" t="s">
        <v>34</v>
      </c>
      <c r="Q524" s="13">
        <v>12</v>
      </c>
      <c r="R524" s="4">
        <f t="shared" ca="1" si="14"/>
        <v>0.65</v>
      </c>
      <c r="S524" s="4">
        <f t="shared" ca="1" si="15"/>
        <v>0.65</v>
      </c>
      <c r="T524" s="4">
        <f t="shared" ca="1" si="17"/>
        <v>0.8125</v>
      </c>
      <c r="U524" s="4">
        <f t="shared" ca="1" si="16"/>
        <v>0.8125</v>
      </c>
      <c r="V524" s="5">
        <f>RANK(W524,W1:W1001,0)</f>
        <v>520</v>
      </c>
      <c r="W524" s="14">
        <v>0.83750000000000002</v>
      </c>
      <c r="X524" s="7"/>
      <c r="Y524" s="7"/>
      <c r="Z524" s="7"/>
    </row>
    <row r="525" spans="1:26" ht="15.75" customHeight="1" x14ac:dyDescent="0.25">
      <c r="A525" s="8" t="s">
        <v>2209</v>
      </c>
      <c r="B525" s="9" t="s">
        <v>2210</v>
      </c>
      <c r="C525" s="9" t="s">
        <v>25</v>
      </c>
      <c r="D525" s="10">
        <v>44</v>
      </c>
      <c r="E525" s="9" t="s">
        <v>2211</v>
      </c>
      <c r="F525" s="11">
        <f ca="1">((NOW()-Table2[[#This Row],[DOB]])/365)</f>
        <v>74.297634317922373</v>
      </c>
      <c r="G525" s="9" t="s">
        <v>951</v>
      </c>
      <c r="H525" s="9" t="s">
        <v>272</v>
      </c>
      <c r="I525" s="9" t="s">
        <v>48</v>
      </c>
      <c r="J525" s="9" t="s">
        <v>30</v>
      </c>
      <c r="K525" s="9" t="s">
        <v>31</v>
      </c>
      <c r="L525" s="12">
        <v>11</v>
      </c>
      <c r="M525" s="9" t="s">
        <v>2212</v>
      </c>
      <c r="N525" s="10">
        <v>2444</v>
      </c>
      <c r="O525" s="9" t="s">
        <v>42</v>
      </c>
      <c r="P525" s="9" t="s">
        <v>34</v>
      </c>
      <c r="Q525" s="13">
        <v>6</v>
      </c>
      <c r="R525" s="4">
        <f t="shared" ca="1" si="14"/>
        <v>0.46</v>
      </c>
      <c r="S525" s="4">
        <f t="shared" ca="1" si="15"/>
        <v>0.57500000000000007</v>
      </c>
      <c r="T525" s="4">
        <f t="shared" ca="1" si="17"/>
        <v>0.57500000000000007</v>
      </c>
      <c r="U525" s="4">
        <f t="shared" ca="1" si="16"/>
        <v>0.57500000000000007</v>
      </c>
      <c r="V525" s="5">
        <f>RANK(W525,W1:W1001,0)</f>
        <v>524</v>
      </c>
      <c r="W525" s="14">
        <v>0.83671874999999996</v>
      </c>
      <c r="X525" s="7"/>
      <c r="Y525" s="7"/>
      <c r="Z525" s="7"/>
    </row>
    <row r="526" spans="1:26" ht="15.75" customHeight="1" x14ac:dyDescent="0.25">
      <c r="A526" s="8" t="s">
        <v>2213</v>
      </c>
      <c r="B526" s="9" t="s">
        <v>2214</v>
      </c>
      <c r="C526" s="9" t="s">
        <v>25</v>
      </c>
      <c r="D526" s="10">
        <v>79</v>
      </c>
      <c r="E526" s="9" t="s">
        <v>2215</v>
      </c>
      <c r="F526" s="11">
        <f ca="1">((NOW()-Table2[[#This Row],[DOB]])/365)</f>
        <v>44.615442537100449</v>
      </c>
      <c r="G526" s="9" t="s">
        <v>38</v>
      </c>
      <c r="H526" s="9" t="s">
        <v>28</v>
      </c>
      <c r="I526" s="9" t="s">
        <v>66</v>
      </c>
      <c r="J526" s="9" t="s">
        <v>30</v>
      </c>
      <c r="K526" s="9" t="s">
        <v>31</v>
      </c>
      <c r="L526" s="12">
        <v>8</v>
      </c>
      <c r="M526" s="9" t="s">
        <v>2216</v>
      </c>
      <c r="N526" s="10">
        <v>3155</v>
      </c>
      <c r="O526" s="9" t="s">
        <v>50</v>
      </c>
      <c r="P526" s="9" t="s">
        <v>34</v>
      </c>
      <c r="Q526" s="13">
        <v>7</v>
      </c>
      <c r="R526" s="4">
        <f t="shared" ca="1" si="14"/>
        <v>0.76</v>
      </c>
      <c r="S526" s="4">
        <f t="shared" ca="1" si="15"/>
        <v>0.95</v>
      </c>
      <c r="T526" s="4">
        <f t="shared" ca="1" si="17"/>
        <v>0.95</v>
      </c>
      <c r="U526" s="4">
        <f t="shared" ca="1" si="16"/>
        <v>0.95</v>
      </c>
      <c r="V526" s="5">
        <f>RANK(W526,W1:W1001,0)</f>
        <v>524</v>
      </c>
      <c r="W526" s="14">
        <v>0.83671874999999996</v>
      </c>
      <c r="X526" s="7"/>
      <c r="Y526" s="7"/>
      <c r="Z526" s="7"/>
    </row>
    <row r="527" spans="1:26" ht="15.75" customHeight="1" x14ac:dyDescent="0.25">
      <c r="A527" s="8" t="s">
        <v>2217</v>
      </c>
      <c r="B527" s="9" t="s">
        <v>2218</v>
      </c>
      <c r="C527" s="9" t="s">
        <v>25</v>
      </c>
      <c r="D527" s="10">
        <v>11</v>
      </c>
      <c r="E527" s="9" t="s">
        <v>2219</v>
      </c>
      <c r="F527" s="11">
        <f ca="1">((NOW()-Table2[[#This Row],[DOB]])/365)</f>
        <v>70.85379870148401</v>
      </c>
      <c r="G527" s="9" t="s">
        <v>727</v>
      </c>
      <c r="H527" s="9" t="s">
        <v>103</v>
      </c>
      <c r="I527" s="9" t="s">
        <v>66</v>
      </c>
      <c r="J527" s="9" t="s">
        <v>30</v>
      </c>
      <c r="K527" s="9" t="s">
        <v>31</v>
      </c>
      <c r="L527" s="12">
        <v>13</v>
      </c>
      <c r="M527" s="9" t="s">
        <v>2220</v>
      </c>
      <c r="N527" s="10">
        <v>3078</v>
      </c>
      <c r="O527" s="9" t="s">
        <v>50</v>
      </c>
      <c r="P527" s="9" t="s">
        <v>34</v>
      </c>
      <c r="Q527" s="13">
        <v>10</v>
      </c>
      <c r="R527" s="4">
        <f t="shared" ca="1" si="14"/>
        <v>0.93</v>
      </c>
      <c r="S527" s="4">
        <f t="shared" ca="1" si="15"/>
        <v>1.1625000000000001</v>
      </c>
      <c r="T527" s="4">
        <f t="shared" ca="1" si="17"/>
        <v>1.453125</v>
      </c>
      <c r="U527" s="4">
        <f t="shared" ca="1" si="16"/>
        <v>1.453125</v>
      </c>
      <c r="V527" s="5">
        <f>RANK(W527,W1:W1001,0)</f>
        <v>526</v>
      </c>
      <c r="W527" s="14">
        <v>0.83299999999999996</v>
      </c>
      <c r="X527" s="7"/>
      <c r="Y527" s="7"/>
      <c r="Z527" s="7"/>
    </row>
    <row r="528" spans="1:26" ht="15.75" hidden="1" customHeight="1" x14ac:dyDescent="0.25">
      <c r="A528" s="8" t="s">
        <v>2221</v>
      </c>
      <c r="B528" s="9" t="s">
        <v>2222</v>
      </c>
      <c r="C528" s="9" t="s">
        <v>45</v>
      </c>
      <c r="D528" s="10">
        <v>26</v>
      </c>
      <c r="E528" s="9" t="s">
        <v>2223</v>
      </c>
      <c r="F528" s="9">
        <f ca="1">((NOW()-Table2[[#This Row],[DOB]])/365)</f>
        <v>60.185305550799079</v>
      </c>
      <c r="G528" s="10"/>
      <c r="H528" s="9" t="s">
        <v>47</v>
      </c>
      <c r="I528" s="9" t="s">
        <v>29</v>
      </c>
      <c r="J528" s="9" t="s">
        <v>30</v>
      </c>
      <c r="K528" s="9" t="s">
        <v>31</v>
      </c>
      <c r="L528" s="12">
        <v>14</v>
      </c>
      <c r="M528" s="9" t="s">
        <v>2224</v>
      </c>
      <c r="N528" s="10">
        <v>3103</v>
      </c>
      <c r="O528" s="9" t="s">
        <v>50</v>
      </c>
      <c r="P528" s="9" t="s">
        <v>34</v>
      </c>
      <c r="Q528" s="10">
        <v>12</v>
      </c>
      <c r="R528" s="5">
        <f t="shared" ca="1" si="14"/>
        <v>0.93</v>
      </c>
      <c r="S528" s="5">
        <f t="shared" ca="1" si="15"/>
        <v>1.1625000000000001</v>
      </c>
      <c r="T528" s="5">
        <f t="shared" ca="1" si="17"/>
        <v>1.453125</v>
      </c>
      <c r="U528" s="5">
        <f t="shared" ca="1" si="16"/>
        <v>1.23515625</v>
      </c>
      <c r="V528" s="5">
        <f>RANK(W528,W1:W1001,0)</f>
        <v>526</v>
      </c>
      <c r="W528" s="16">
        <v>0.83299999999999996</v>
      </c>
      <c r="X528" s="7"/>
      <c r="Y528" s="7"/>
      <c r="Z528" s="7"/>
    </row>
    <row r="529" spans="1:26" ht="15.75" customHeight="1" x14ac:dyDescent="0.25">
      <c r="A529" s="8" t="s">
        <v>2225</v>
      </c>
      <c r="B529" s="9" t="s">
        <v>2226</v>
      </c>
      <c r="C529" s="9" t="s">
        <v>25</v>
      </c>
      <c r="D529" s="10">
        <v>97</v>
      </c>
      <c r="E529" s="9" t="s">
        <v>2227</v>
      </c>
      <c r="F529" s="11">
        <f ca="1">((NOW()-Table2[[#This Row],[DOB]])/365)</f>
        <v>71.648319249429221</v>
      </c>
      <c r="G529" s="9" t="s">
        <v>824</v>
      </c>
      <c r="H529" s="9" t="s">
        <v>47</v>
      </c>
      <c r="I529" s="9" t="s">
        <v>48</v>
      </c>
      <c r="J529" s="9" t="s">
        <v>30</v>
      </c>
      <c r="K529" s="9" t="s">
        <v>40</v>
      </c>
      <c r="L529" s="12">
        <v>13</v>
      </c>
      <c r="M529" s="9" t="s">
        <v>2228</v>
      </c>
      <c r="N529" s="10">
        <v>3190</v>
      </c>
      <c r="O529" s="9" t="s">
        <v>50</v>
      </c>
      <c r="P529" s="9" t="s">
        <v>34</v>
      </c>
      <c r="Q529" s="13">
        <v>8</v>
      </c>
      <c r="R529" s="4">
        <f t="shared" ca="1" si="14"/>
        <v>0.87</v>
      </c>
      <c r="S529" s="4">
        <f t="shared" ca="1" si="15"/>
        <v>0.87</v>
      </c>
      <c r="T529" s="4">
        <f t="shared" ca="1" si="17"/>
        <v>1.0874999999999999</v>
      </c>
      <c r="U529" s="4">
        <f t="shared" ca="1" si="16"/>
        <v>1.0874999999999999</v>
      </c>
      <c r="V529" s="5">
        <f>RANK(W529,W1:W1001,0)</f>
        <v>526</v>
      </c>
      <c r="W529" s="14">
        <v>0.83299999999999996</v>
      </c>
      <c r="X529" s="7"/>
      <c r="Y529" s="7"/>
      <c r="Z529" s="7"/>
    </row>
    <row r="530" spans="1:26" ht="15.75" customHeight="1" x14ac:dyDescent="0.25">
      <c r="A530" s="8" t="s">
        <v>2229</v>
      </c>
      <c r="B530" s="9" t="s">
        <v>2230</v>
      </c>
      <c r="C530" s="9" t="s">
        <v>45</v>
      </c>
      <c r="D530" s="10">
        <v>59</v>
      </c>
      <c r="E530" s="9" t="s">
        <v>2231</v>
      </c>
      <c r="F530" s="11">
        <f ca="1">((NOW()-Table2[[#This Row],[DOB]])/365)</f>
        <v>52.541469934360727</v>
      </c>
      <c r="G530" s="9" t="s">
        <v>415</v>
      </c>
      <c r="H530" s="9" t="s">
        <v>151</v>
      </c>
      <c r="I530" s="9" t="s">
        <v>66</v>
      </c>
      <c r="J530" s="9" t="s">
        <v>30</v>
      </c>
      <c r="K530" s="9" t="s">
        <v>40</v>
      </c>
      <c r="L530" s="12">
        <v>9</v>
      </c>
      <c r="M530" s="9" t="s">
        <v>2232</v>
      </c>
      <c r="N530" s="10">
        <v>2161</v>
      </c>
      <c r="O530" s="9" t="s">
        <v>42</v>
      </c>
      <c r="P530" s="9" t="s">
        <v>34</v>
      </c>
      <c r="Q530" s="13">
        <v>9</v>
      </c>
      <c r="R530" s="4">
        <f t="shared" ca="1" si="14"/>
        <v>1.02</v>
      </c>
      <c r="S530" s="4">
        <f t="shared" ca="1" si="15"/>
        <v>1.02</v>
      </c>
      <c r="T530" s="4">
        <f t="shared" ca="1" si="17"/>
        <v>1.2749999999999999</v>
      </c>
      <c r="U530" s="4">
        <f t="shared" ca="1" si="16"/>
        <v>1.2749999999999999</v>
      </c>
      <c r="V530" s="5">
        <f>RANK(W530,W1:W1001,0)</f>
        <v>529</v>
      </c>
      <c r="W530" s="14">
        <v>0.83</v>
      </c>
      <c r="X530" s="7"/>
      <c r="Y530" s="7"/>
      <c r="Z530" s="7"/>
    </row>
    <row r="531" spans="1:26" ht="15.75" customHeight="1" x14ac:dyDescent="0.25">
      <c r="A531" s="8" t="s">
        <v>2233</v>
      </c>
      <c r="B531" s="9" t="s">
        <v>2234</v>
      </c>
      <c r="C531" s="9" t="s">
        <v>45</v>
      </c>
      <c r="D531" s="10">
        <v>56</v>
      </c>
      <c r="E531" s="15">
        <v>26848</v>
      </c>
      <c r="F531" s="11">
        <f ca="1">((NOW()-Table2[[#This Row],[DOB]])/365)</f>
        <v>51.525031578196341</v>
      </c>
      <c r="G531" s="9" t="s">
        <v>2235</v>
      </c>
      <c r="H531" s="9" t="s">
        <v>88</v>
      </c>
      <c r="I531" s="9" t="s">
        <v>66</v>
      </c>
      <c r="J531" s="9" t="s">
        <v>30</v>
      </c>
      <c r="K531" s="9" t="s">
        <v>40</v>
      </c>
      <c r="L531" s="12">
        <v>19</v>
      </c>
      <c r="M531" s="9" t="s">
        <v>2236</v>
      </c>
      <c r="N531" s="10">
        <v>2120</v>
      </c>
      <c r="O531" s="9" t="s">
        <v>42</v>
      </c>
      <c r="P531" s="9" t="s">
        <v>34</v>
      </c>
      <c r="Q531" s="13">
        <v>11</v>
      </c>
      <c r="R531" s="4">
        <f t="shared" ca="1" si="14"/>
        <v>0.68</v>
      </c>
      <c r="S531" s="4">
        <f t="shared" ca="1" si="15"/>
        <v>0.68</v>
      </c>
      <c r="T531" s="4">
        <f t="shared" ca="1" si="17"/>
        <v>0.85000000000000009</v>
      </c>
      <c r="U531" s="4">
        <f t="shared" ca="1" si="16"/>
        <v>0.85000000000000009</v>
      </c>
      <c r="V531" s="5">
        <f>RANK(W531,W1:W1001,0)</f>
        <v>530</v>
      </c>
      <c r="W531" s="14">
        <v>0.8287500000000001</v>
      </c>
      <c r="X531" s="7"/>
      <c r="Y531" s="7"/>
      <c r="Z531" s="7"/>
    </row>
    <row r="532" spans="1:26" ht="15.75" customHeight="1" x14ac:dyDescent="0.25">
      <c r="A532" s="8" t="s">
        <v>2237</v>
      </c>
      <c r="B532" s="9" t="s">
        <v>2238</v>
      </c>
      <c r="C532" s="9" t="s">
        <v>45</v>
      </c>
      <c r="D532" s="10">
        <v>18</v>
      </c>
      <c r="E532" s="9" t="s">
        <v>2239</v>
      </c>
      <c r="F532" s="11">
        <f ca="1">((NOW()-Table2[[#This Row],[DOB]])/365)</f>
        <v>26.04557952340182</v>
      </c>
      <c r="G532" s="9" t="s">
        <v>271</v>
      </c>
      <c r="H532" s="9" t="s">
        <v>151</v>
      </c>
      <c r="I532" s="9" t="s">
        <v>29</v>
      </c>
      <c r="J532" s="9" t="s">
        <v>30</v>
      </c>
      <c r="K532" s="9" t="s">
        <v>40</v>
      </c>
      <c r="L532" s="12">
        <v>12</v>
      </c>
      <c r="M532" s="9" t="s">
        <v>2240</v>
      </c>
      <c r="N532" s="10">
        <v>2323</v>
      </c>
      <c r="O532" s="9" t="s">
        <v>42</v>
      </c>
      <c r="P532" s="9" t="s">
        <v>34</v>
      </c>
      <c r="Q532" s="13">
        <v>4</v>
      </c>
      <c r="R532" s="4">
        <f t="shared" ca="1" si="14"/>
        <v>0.49</v>
      </c>
      <c r="S532" s="4">
        <f t="shared" ca="1" si="15"/>
        <v>0.49</v>
      </c>
      <c r="T532" s="4">
        <f t="shared" ca="1" si="17"/>
        <v>0.49</v>
      </c>
      <c r="U532" s="4">
        <f t="shared" ca="1" si="16"/>
        <v>0.41649999999999998</v>
      </c>
      <c r="V532" s="5">
        <f>RANK(W532,W1:W1001,0)</f>
        <v>530</v>
      </c>
      <c r="W532" s="14">
        <v>0.8287500000000001</v>
      </c>
      <c r="X532" s="7"/>
      <c r="Y532" s="7"/>
      <c r="Z532" s="7"/>
    </row>
    <row r="533" spans="1:26" ht="15.75" customHeight="1" x14ac:dyDescent="0.25">
      <c r="A533" s="8" t="s">
        <v>2241</v>
      </c>
      <c r="B533" s="10"/>
      <c r="C533" s="9" t="s">
        <v>45</v>
      </c>
      <c r="D533" s="10">
        <v>71</v>
      </c>
      <c r="E533" s="9" t="s">
        <v>2242</v>
      </c>
      <c r="F533" s="11">
        <f ca="1">((NOW()-Table2[[#This Row],[DOB]])/365)</f>
        <v>43.319552126141545</v>
      </c>
      <c r="G533" s="9" t="s">
        <v>981</v>
      </c>
      <c r="H533" s="9" t="s">
        <v>47</v>
      </c>
      <c r="I533" s="9" t="s">
        <v>29</v>
      </c>
      <c r="J533" s="9" t="s">
        <v>30</v>
      </c>
      <c r="K533" s="9" t="s">
        <v>31</v>
      </c>
      <c r="L533" s="12">
        <v>9</v>
      </c>
      <c r="M533" s="9" t="s">
        <v>2243</v>
      </c>
      <c r="N533" s="10">
        <v>2144</v>
      </c>
      <c r="O533" s="9" t="s">
        <v>42</v>
      </c>
      <c r="P533" s="9" t="s">
        <v>34</v>
      </c>
      <c r="Q533" s="13">
        <v>6</v>
      </c>
      <c r="R533" s="4">
        <f t="shared" ca="1" si="14"/>
        <v>0.8</v>
      </c>
      <c r="S533" s="4">
        <f t="shared" ca="1" si="15"/>
        <v>1</v>
      </c>
      <c r="T533" s="4">
        <f t="shared" ca="1" si="17"/>
        <v>1</v>
      </c>
      <c r="U533" s="4">
        <f t="shared" ca="1" si="16"/>
        <v>0.85</v>
      </c>
      <c r="V533" s="5">
        <f>RANK(W533,W1:W1001,0)</f>
        <v>530</v>
      </c>
      <c r="W533" s="14">
        <v>0.8287500000000001</v>
      </c>
      <c r="X533" s="7"/>
      <c r="Y533" s="7"/>
      <c r="Z533" s="7"/>
    </row>
    <row r="534" spans="1:26" ht="15.75" customHeight="1" x14ac:dyDescent="0.25">
      <c r="A534" s="8" t="s">
        <v>2244</v>
      </c>
      <c r="B534" s="9" t="s">
        <v>2245</v>
      </c>
      <c r="C534" s="9" t="s">
        <v>25</v>
      </c>
      <c r="D534" s="10">
        <v>61</v>
      </c>
      <c r="E534" s="9" t="s">
        <v>2246</v>
      </c>
      <c r="F534" s="11">
        <f ca="1">((NOW()-Table2[[#This Row],[DOB]])/365)</f>
        <v>38.993524728881269</v>
      </c>
      <c r="G534" s="9" t="s">
        <v>450</v>
      </c>
      <c r="H534" s="9" t="s">
        <v>77</v>
      </c>
      <c r="I534" s="9" t="s">
        <v>29</v>
      </c>
      <c r="J534" s="9" t="s">
        <v>30</v>
      </c>
      <c r="K534" s="9" t="s">
        <v>40</v>
      </c>
      <c r="L534" s="12">
        <v>8</v>
      </c>
      <c r="M534" s="9" t="s">
        <v>2247</v>
      </c>
      <c r="N534" s="10">
        <v>3051</v>
      </c>
      <c r="O534" s="9" t="s">
        <v>50</v>
      </c>
      <c r="P534" s="9" t="s">
        <v>34</v>
      </c>
      <c r="Q534" s="13">
        <v>8</v>
      </c>
      <c r="R534" s="4">
        <f t="shared" ca="1" si="14"/>
        <v>0.63</v>
      </c>
      <c r="S534" s="4">
        <f t="shared" ca="1" si="15"/>
        <v>0.63</v>
      </c>
      <c r="T534" s="4">
        <f t="shared" ca="1" si="17"/>
        <v>0.63</v>
      </c>
      <c r="U534" s="4">
        <f t="shared" ca="1" si="16"/>
        <v>0.53549999999999998</v>
      </c>
      <c r="V534" s="5">
        <f>RANK(W534,W1:W1001,0)</f>
        <v>530</v>
      </c>
      <c r="W534" s="14">
        <v>0.8287500000000001</v>
      </c>
      <c r="X534" s="7"/>
      <c r="Y534" s="7"/>
      <c r="Z534" s="7"/>
    </row>
    <row r="535" spans="1:26" ht="15.75" customHeight="1" x14ac:dyDescent="0.25">
      <c r="A535" s="8" t="s">
        <v>2248</v>
      </c>
      <c r="B535" s="9" t="s">
        <v>2249</v>
      </c>
      <c r="C535" s="9" t="s">
        <v>25</v>
      </c>
      <c r="D535" s="10">
        <v>55</v>
      </c>
      <c r="E535" s="9" t="s">
        <v>2250</v>
      </c>
      <c r="F535" s="11">
        <f ca="1">((NOW()-Table2[[#This Row],[DOB]])/365)</f>
        <v>69.774346646689494</v>
      </c>
      <c r="G535" s="9" t="s">
        <v>123</v>
      </c>
      <c r="H535" s="9" t="s">
        <v>47</v>
      </c>
      <c r="I535" s="9" t="s">
        <v>29</v>
      </c>
      <c r="J535" s="9" t="s">
        <v>30</v>
      </c>
      <c r="K535" s="9" t="s">
        <v>40</v>
      </c>
      <c r="L535" s="12">
        <v>9</v>
      </c>
      <c r="M535" s="9" t="s">
        <v>2251</v>
      </c>
      <c r="N535" s="10">
        <v>2358</v>
      </c>
      <c r="O535" s="9" t="s">
        <v>42</v>
      </c>
      <c r="P535" s="9" t="s">
        <v>34</v>
      </c>
      <c r="Q535" s="13">
        <v>3</v>
      </c>
      <c r="R535" s="4">
        <f t="shared" ca="1" si="14"/>
        <v>0.7</v>
      </c>
      <c r="S535" s="4">
        <f t="shared" ca="1" si="15"/>
        <v>0.7</v>
      </c>
      <c r="T535" s="4">
        <f t="shared" ca="1" si="17"/>
        <v>0.7</v>
      </c>
      <c r="U535" s="4">
        <f t="shared" ca="1" si="16"/>
        <v>0.59499999999999997</v>
      </c>
      <c r="V535" s="5">
        <f>RANK(W535,W1:W1001,0)</f>
        <v>530</v>
      </c>
      <c r="W535" s="14">
        <v>0.8287500000000001</v>
      </c>
      <c r="X535" s="7"/>
      <c r="Y535" s="7"/>
      <c r="Z535" s="7"/>
    </row>
    <row r="536" spans="1:26" ht="15.75" customHeight="1" x14ac:dyDescent="0.25">
      <c r="A536" s="8" t="s">
        <v>2252</v>
      </c>
      <c r="B536" s="9" t="s">
        <v>2253</v>
      </c>
      <c r="C536" s="9" t="s">
        <v>25</v>
      </c>
      <c r="D536" s="10">
        <v>62</v>
      </c>
      <c r="E536" s="9" t="s">
        <v>2254</v>
      </c>
      <c r="F536" s="11">
        <f ca="1">((NOW()-Table2[[#This Row],[DOB]])/365)</f>
        <v>72.116812400114142</v>
      </c>
      <c r="G536" s="9" t="s">
        <v>862</v>
      </c>
      <c r="H536" s="9" t="s">
        <v>47</v>
      </c>
      <c r="I536" s="9" t="s">
        <v>66</v>
      </c>
      <c r="J536" s="9" t="s">
        <v>30</v>
      </c>
      <c r="K536" s="9" t="s">
        <v>31</v>
      </c>
      <c r="L536" s="12">
        <v>22</v>
      </c>
      <c r="M536" s="9" t="s">
        <v>2255</v>
      </c>
      <c r="N536" s="10">
        <v>3122</v>
      </c>
      <c r="O536" s="9" t="s">
        <v>50</v>
      </c>
      <c r="P536" s="9" t="s">
        <v>34</v>
      </c>
      <c r="Q536" s="13">
        <v>8</v>
      </c>
      <c r="R536" s="4">
        <f t="shared" ca="1" si="14"/>
        <v>0.65</v>
      </c>
      <c r="S536" s="4">
        <f t="shared" ca="1" si="15"/>
        <v>0.8125</v>
      </c>
      <c r="T536" s="4">
        <f t="shared" ca="1" si="17"/>
        <v>0.8125</v>
      </c>
      <c r="U536" s="4">
        <f t="shared" ca="1" si="16"/>
        <v>0.8125</v>
      </c>
      <c r="V536" s="5">
        <f>RANK(W536,W1:W1001,0)</f>
        <v>530</v>
      </c>
      <c r="W536" s="14">
        <v>0.8287500000000001</v>
      </c>
      <c r="X536" s="7"/>
      <c r="Y536" s="7"/>
      <c r="Z536" s="7"/>
    </row>
    <row r="537" spans="1:26" ht="15.75" customHeight="1" x14ac:dyDescent="0.25">
      <c r="A537" s="8" t="s">
        <v>2256</v>
      </c>
      <c r="B537" s="9" t="s">
        <v>2257</v>
      </c>
      <c r="C537" s="9" t="s">
        <v>45</v>
      </c>
      <c r="D537" s="10">
        <v>10</v>
      </c>
      <c r="E537" s="9" t="s">
        <v>2258</v>
      </c>
      <c r="F537" s="11">
        <f ca="1">((NOW()-Table2[[#This Row],[DOB]])/365)</f>
        <v>68.631880893264835</v>
      </c>
      <c r="G537" s="9" t="s">
        <v>420</v>
      </c>
      <c r="H537" s="9" t="s">
        <v>47</v>
      </c>
      <c r="I537" s="9" t="s">
        <v>29</v>
      </c>
      <c r="J537" s="9" t="s">
        <v>30</v>
      </c>
      <c r="K537" s="9" t="s">
        <v>31</v>
      </c>
      <c r="L537" s="12">
        <v>17</v>
      </c>
      <c r="M537" s="9" t="s">
        <v>2259</v>
      </c>
      <c r="N537" s="10">
        <v>4074</v>
      </c>
      <c r="O537" s="9" t="s">
        <v>33</v>
      </c>
      <c r="P537" s="9" t="s">
        <v>34</v>
      </c>
      <c r="Q537" s="13">
        <v>7</v>
      </c>
      <c r="R537" s="4">
        <f t="shared" ca="1" si="14"/>
        <v>0.61</v>
      </c>
      <c r="S537" s="4">
        <f t="shared" ca="1" si="15"/>
        <v>0.76249999999999996</v>
      </c>
      <c r="T537" s="4">
        <f t="shared" ca="1" si="17"/>
        <v>0.76249999999999996</v>
      </c>
      <c r="U537" s="4">
        <f t="shared" ca="1" si="16"/>
        <v>0.64812499999999995</v>
      </c>
      <c r="V537" s="5">
        <f>RANK(W537,W1:W1001,0)</f>
        <v>536</v>
      </c>
      <c r="W537" s="14">
        <v>0.82500000000000007</v>
      </c>
      <c r="X537" s="7"/>
      <c r="Y537" s="7"/>
      <c r="Z537" s="7"/>
    </row>
    <row r="538" spans="1:26" ht="15.75" customHeight="1" x14ac:dyDescent="0.25">
      <c r="A538" s="8" t="s">
        <v>2260</v>
      </c>
      <c r="B538" s="9" t="s">
        <v>2261</v>
      </c>
      <c r="C538" s="9" t="s">
        <v>25</v>
      </c>
      <c r="D538" s="10">
        <v>16</v>
      </c>
      <c r="E538" s="15">
        <v>28834</v>
      </c>
      <c r="F538" s="11">
        <f ca="1">((NOW()-Table2[[#This Row],[DOB]])/365)</f>
        <v>46.083935687785385</v>
      </c>
      <c r="G538" s="9" t="s">
        <v>591</v>
      </c>
      <c r="H538" s="9" t="s">
        <v>272</v>
      </c>
      <c r="I538" s="9" t="s">
        <v>29</v>
      </c>
      <c r="J538" s="9" t="s">
        <v>30</v>
      </c>
      <c r="K538" s="9" t="s">
        <v>31</v>
      </c>
      <c r="L538" s="12">
        <v>15</v>
      </c>
      <c r="M538" s="9" t="s">
        <v>2262</v>
      </c>
      <c r="N538" s="10">
        <v>2262</v>
      </c>
      <c r="O538" s="9" t="s">
        <v>42</v>
      </c>
      <c r="P538" s="9" t="s">
        <v>34</v>
      </c>
      <c r="Q538" s="13">
        <v>6</v>
      </c>
      <c r="R538" s="4">
        <f t="shared" ca="1" si="14"/>
        <v>0.93</v>
      </c>
      <c r="S538" s="4">
        <f t="shared" ca="1" si="15"/>
        <v>1.1625000000000001</v>
      </c>
      <c r="T538" s="4">
        <f t="shared" ca="1" si="17"/>
        <v>1.1625000000000001</v>
      </c>
      <c r="U538" s="4">
        <f t="shared" ca="1" si="16"/>
        <v>0.98812500000000003</v>
      </c>
      <c r="V538" s="5">
        <f>RANK(W538,W1:W1001,0)</f>
        <v>536</v>
      </c>
      <c r="W538" s="14">
        <v>0.82500000000000007</v>
      </c>
      <c r="X538" s="7"/>
      <c r="Y538" s="7"/>
      <c r="Z538" s="7"/>
    </row>
    <row r="539" spans="1:26" ht="15.75" customHeight="1" x14ac:dyDescent="0.25">
      <c r="A539" s="8" t="s">
        <v>2263</v>
      </c>
      <c r="B539" s="9" t="s">
        <v>2264</v>
      </c>
      <c r="C539" s="9" t="s">
        <v>25</v>
      </c>
      <c r="D539" s="10">
        <v>62</v>
      </c>
      <c r="E539" s="9" t="s">
        <v>2265</v>
      </c>
      <c r="F539" s="11">
        <f ca="1">((NOW()-Table2[[#This Row],[DOB]])/365)</f>
        <v>30.138730208333328</v>
      </c>
      <c r="G539" s="9" t="s">
        <v>298</v>
      </c>
      <c r="H539" s="9" t="s">
        <v>109</v>
      </c>
      <c r="I539" s="9" t="s">
        <v>48</v>
      </c>
      <c r="J539" s="9" t="s">
        <v>30</v>
      </c>
      <c r="K539" s="9" t="s">
        <v>40</v>
      </c>
      <c r="L539" s="12">
        <v>15</v>
      </c>
      <c r="M539" s="9" t="s">
        <v>2266</v>
      </c>
      <c r="N539" s="10">
        <v>3028</v>
      </c>
      <c r="O539" s="9" t="s">
        <v>50</v>
      </c>
      <c r="P539" s="9" t="s">
        <v>34</v>
      </c>
      <c r="Q539" s="13">
        <v>8</v>
      </c>
      <c r="R539" s="4">
        <f t="shared" ca="1" si="14"/>
        <v>0.44</v>
      </c>
      <c r="S539" s="4">
        <f t="shared" ca="1" si="15"/>
        <v>0.44</v>
      </c>
      <c r="T539" s="4">
        <f t="shared" ca="1" si="17"/>
        <v>0.44</v>
      </c>
      <c r="U539" s="4">
        <f t="shared" ca="1" si="16"/>
        <v>0.44</v>
      </c>
      <c r="V539" s="5">
        <f>RANK(W539,W1:W1001,0)</f>
        <v>536</v>
      </c>
      <c r="W539" s="14">
        <v>0.82500000000000007</v>
      </c>
      <c r="X539" s="7"/>
      <c r="Y539" s="7"/>
      <c r="Z539" s="7"/>
    </row>
    <row r="540" spans="1:26" ht="15.75" customHeight="1" x14ac:dyDescent="0.25">
      <c r="A540" s="8" t="s">
        <v>2267</v>
      </c>
      <c r="B540" s="9" t="s">
        <v>2268</v>
      </c>
      <c r="C540" s="9" t="s">
        <v>45</v>
      </c>
      <c r="D540" s="10">
        <v>41</v>
      </c>
      <c r="E540" s="9" t="s">
        <v>2269</v>
      </c>
      <c r="F540" s="11">
        <f ca="1">((NOW()-Table2[[#This Row],[DOB]])/365)</f>
        <v>46.072976783675792</v>
      </c>
      <c r="G540" s="9" t="s">
        <v>433</v>
      </c>
      <c r="H540" s="9" t="s">
        <v>28</v>
      </c>
      <c r="I540" s="9" t="s">
        <v>66</v>
      </c>
      <c r="J540" s="9" t="s">
        <v>30</v>
      </c>
      <c r="K540" s="9" t="s">
        <v>40</v>
      </c>
      <c r="L540" s="12">
        <v>15</v>
      </c>
      <c r="M540" s="9" t="s">
        <v>2270</v>
      </c>
      <c r="N540" s="10">
        <v>3185</v>
      </c>
      <c r="O540" s="9" t="s">
        <v>50</v>
      </c>
      <c r="P540" s="9" t="s">
        <v>34</v>
      </c>
      <c r="Q540" s="13">
        <v>7</v>
      </c>
      <c r="R540" s="4">
        <f t="shared" ca="1" si="14"/>
        <v>0.41</v>
      </c>
      <c r="S540" s="4">
        <f t="shared" ca="1" si="15"/>
        <v>0.41</v>
      </c>
      <c r="T540" s="4">
        <f t="shared" ca="1" si="17"/>
        <v>0.41</v>
      </c>
      <c r="U540" s="4">
        <f t="shared" ca="1" si="16"/>
        <v>0.41</v>
      </c>
      <c r="V540" s="5">
        <f>RANK(W540,W1:W1001,0)</f>
        <v>536</v>
      </c>
      <c r="W540" s="14">
        <v>0.82500000000000007</v>
      </c>
      <c r="X540" s="7"/>
      <c r="Y540" s="7"/>
      <c r="Z540" s="7"/>
    </row>
    <row r="541" spans="1:26" ht="15.75" customHeight="1" x14ac:dyDescent="0.25">
      <c r="A541" s="8" t="s">
        <v>2271</v>
      </c>
      <c r="B541" s="9" t="s">
        <v>2272</v>
      </c>
      <c r="C541" s="9" t="s">
        <v>45</v>
      </c>
      <c r="D541" s="10">
        <v>37</v>
      </c>
      <c r="E541" s="9" t="s">
        <v>2273</v>
      </c>
      <c r="F541" s="11">
        <f ca="1">((NOW()-Table2[[#This Row],[DOB]])/365)</f>
        <v>27.100374043949763</v>
      </c>
      <c r="G541" s="9" t="s">
        <v>2274</v>
      </c>
      <c r="H541" s="9" t="s">
        <v>28</v>
      </c>
      <c r="I541" s="9" t="s">
        <v>29</v>
      </c>
      <c r="J541" s="9" t="s">
        <v>30</v>
      </c>
      <c r="K541" s="9" t="s">
        <v>40</v>
      </c>
      <c r="L541" s="12">
        <v>7</v>
      </c>
      <c r="M541" s="9" t="s">
        <v>2275</v>
      </c>
      <c r="N541" s="10">
        <v>2217</v>
      </c>
      <c r="O541" s="9" t="s">
        <v>42</v>
      </c>
      <c r="P541" s="9" t="s">
        <v>34</v>
      </c>
      <c r="Q541" s="13">
        <v>12</v>
      </c>
      <c r="R541" s="4">
        <f t="shared" ca="1" si="14"/>
        <v>0.8</v>
      </c>
      <c r="S541" s="4">
        <f t="shared" ca="1" si="15"/>
        <v>0.8</v>
      </c>
      <c r="T541" s="4">
        <f t="shared" ca="1" si="17"/>
        <v>1</v>
      </c>
      <c r="U541" s="4">
        <f t="shared" ca="1" si="16"/>
        <v>0.85</v>
      </c>
      <c r="V541" s="5">
        <f>RANK(W541,W1:W1001,0)</f>
        <v>536</v>
      </c>
      <c r="W541" s="14">
        <v>0.82500000000000007</v>
      </c>
      <c r="X541" s="7"/>
      <c r="Y541" s="7"/>
      <c r="Z541" s="7"/>
    </row>
    <row r="542" spans="1:26" ht="15.75" customHeight="1" x14ac:dyDescent="0.25">
      <c r="A542" s="8" t="s">
        <v>2276</v>
      </c>
      <c r="B542" s="9" t="s">
        <v>2277</v>
      </c>
      <c r="C542" s="9" t="s">
        <v>25</v>
      </c>
      <c r="D542" s="10">
        <v>80</v>
      </c>
      <c r="E542" s="9" t="s">
        <v>2278</v>
      </c>
      <c r="F542" s="11">
        <f ca="1">((NOW()-Table2[[#This Row],[DOB]])/365)</f>
        <v>59.727771304223737</v>
      </c>
      <c r="G542" s="9" t="s">
        <v>620</v>
      </c>
      <c r="H542" s="9" t="s">
        <v>28</v>
      </c>
      <c r="I542" s="9" t="s">
        <v>66</v>
      </c>
      <c r="J542" s="9" t="s">
        <v>30</v>
      </c>
      <c r="K542" s="9" t="s">
        <v>40</v>
      </c>
      <c r="L542" s="12">
        <v>5</v>
      </c>
      <c r="M542" s="9" t="s">
        <v>2279</v>
      </c>
      <c r="N542" s="10">
        <v>2046</v>
      </c>
      <c r="O542" s="9" t="s">
        <v>42</v>
      </c>
      <c r="P542" s="9" t="s">
        <v>34</v>
      </c>
      <c r="Q542" s="13">
        <v>10</v>
      </c>
      <c r="R542" s="4">
        <f t="shared" ca="1" si="14"/>
        <v>0.5</v>
      </c>
      <c r="S542" s="4">
        <f t="shared" ca="1" si="15"/>
        <v>0.5</v>
      </c>
      <c r="T542" s="4">
        <f t="shared" ca="1" si="17"/>
        <v>0.625</v>
      </c>
      <c r="U542" s="4">
        <f t="shared" ca="1" si="16"/>
        <v>0.625</v>
      </c>
      <c r="V542" s="5">
        <f>RANK(W542,W1:W1001,0)</f>
        <v>536</v>
      </c>
      <c r="W542" s="14">
        <v>0.82500000000000007</v>
      </c>
      <c r="X542" s="7"/>
      <c r="Y542" s="7"/>
      <c r="Z542" s="7"/>
    </row>
    <row r="543" spans="1:26" ht="15.75" customHeight="1" x14ac:dyDescent="0.25">
      <c r="A543" s="8" t="s">
        <v>2280</v>
      </c>
      <c r="B543" s="9" t="s">
        <v>2281</v>
      </c>
      <c r="C543" s="9" t="s">
        <v>45</v>
      </c>
      <c r="D543" s="10">
        <v>78</v>
      </c>
      <c r="E543" s="9" t="s">
        <v>2282</v>
      </c>
      <c r="F543" s="11">
        <f ca="1">((NOW()-Table2[[#This Row],[DOB]])/365)</f>
        <v>48.292154865867573</v>
      </c>
      <c r="G543" s="9" t="s">
        <v>308</v>
      </c>
      <c r="H543" s="9" t="s">
        <v>28</v>
      </c>
      <c r="I543" s="9" t="s">
        <v>48</v>
      </c>
      <c r="J543" s="9" t="s">
        <v>30</v>
      </c>
      <c r="K543" s="9" t="s">
        <v>40</v>
      </c>
      <c r="L543" s="12">
        <v>13</v>
      </c>
      <c r="M543" s="9" t="s">
        <v>2283</v>
      </c>
      <c r="N543" s="10">
        <v>4352</v>
      </c>
      <c r="O543" s="9" t="s">
        <v>33</v>
      </c>
      <c r="P543" s="9" t="s">
        <v>34</v>
      </c>
      <c r="Q543" s="13">
        <v>5</v>
      </c>
      <c r="R543" s="4">
        <f t="shared" ca="1" si="14"/>
        <v>0.66</v>
      </c>
      <c r="S543" s="4">
        <f t="shared" ca="1" si="15"/>
        <v>0.66</v>
      </c>
      <c r="T543" s="4">
        <f t="shared" ca="1" si="17"/>
        <v>0.66</v>
      </c>
      <c r="U543" s="4">
        <f t="shared" ca="1" si="16"/>
        <v>0.66</v>
      </c>
      <c r="V543" s="5">
        <f>RANK(W543,W1:W1001,0)</f>
        <v>536</v>
      </c>
      <c r="W543" s="14">
        <v>0.82500000000000007</v>
      </c>
      <c r="X543" s="7"/>
      <c r="Y543" s="7"/>
      <c r="Z543" s="7"/>
    </row>
    <row r="544" spans="1:26" ht="15.75" customHeight="1" x14ac:dyDescent="0.25">
      <c r="A544" s="8" t="s">
        <v>787</v>
      </c>
      <c r="B544" s="9" t="s">
        <v>2284</v>
      </c>
      <c r="C544" s="9" t="s">
        <v>45</v>
      </c>
      <c r="D544" s="10">
        <v>10</v>
      </c>
      <c r="E544" s="15">
        <v>27492</v>
      </c>
      <c r="F544" s="11">
        <f ca="1">((NOW()-Table2[[#This Row],[DOB]])/365)</f>
        <v>49.760648016552501</v>
      </c>
      <c r="G544" s="9" t="s">
        <v>2285</v>
      </c>
      <c r="H544" s="9" t="s">
        <v>47</v>
      </c>
      <c r="I544" s="9" t="s">
        <v>48</v>
      </c>
      <c r="J544" s="9" t="s">
        <v>30</v>
      </c>
      <c r="K544" s="9" t="s">
        <v>40</v>
      </c>
      <c r="L544" s="12">
        <v>16</v>
      </c>
      <c r="M544" s="9" t="s">
        <v>2286</v>
      </c>
      <c r="N544" s="10">
        <v>2168</v>
      </c>
      <c r="O544" s="9" t="s">
        <v>42</v>
      </c>
      <c r="P544" s="9" t="s">
        <v>34</v>
      </c>
      <c r="Q544" s="13">
        <v>9</v>
      </c>
      <c r="R544" s="4">
        <f t="shared" ca="1" si="14"/>
        <v>0.79</v>
      </c>
      <c r="S544" s="4">
        <f t="shared" ca="1" si="15"/>
        <v>0.79</v>
      </c>
      <c r="T544" s="4">
        <f t="shared" ca="1" si="17"/>
        <v>0.98750000000000004</v>
      </c>
      <c r="U544" s="4">
        <f t="shared" ca="1" si="16"/>
        <v>0.98750000000000004</v>
      </c>
      <c r="V544" s="5">
        <f>RANK(W544,W1:W1001,0)</f>
        <v>536</v>
      </c>
      <c r="W544" s="14">
        <v>0.82500000000000007</v>
      </c>
      <c r="X544" s="7"/>
      <c r="Y544" s="7"/>
      <c r="Z544" s="7"/>
    </row>
    <row r="545" spans="1:26" ht="15.75" customHeight="1" x14ac:dyDescent="0.25">
      <c r="A545" s="8" t="s">
        <v>2287</v>
      </c>
      <c r="B545" s="9" t="s">
        <v>2288</v>
      </c>
      <c r="C545" s="9" t="s">
        <v>25</v>
      </c>
      <c r="D545" s="10">
        <v>68</v>
      </c>
      <c r="E545" s="9" t="s">
        <v>2289</v>
      </c>
      <c r="F545" s="11">
        <f ca="1">((NOW()-Table2[[#This Row],[DOB]])/365)</f>
        <v>74.130511030251128</v>
      </c>
      <c r="G545" s="9" t="s">
        <v>519</v>
      </c>
      <c r="H545" s="9" t="s">
        <v>28</v>
      </c>
      <c r="I545" s="9" t="s">
        <v>29</v>
      </c>
      <c r="J545" s="9" t="s">
        <v>30</v>
      </c>
      <c r="K545" s="9" t="s">
        <v>40</v>
      </c>
      <c r="L545" s="12">
        <v>8</v>
      </c>
      <c r="M545" s="9" t="s">
        <v>2290</v>
      </c>
      <c r="N545" s="10">
        <v>2444</v>
      </c>
      <c r="O545" s="9" t="s">
        <v>42</v>
      </c>
      <c r="P545" s="9" t="s">
        <v>34</v>
      </c>
      <c r="Q545" s="13">
        <v>7</v>
      </c>
      <c r="R545" s="4">
        <f t="shared" ca="1" si="14"/>
        <v>0.72</v>
      </c>
      <c r="S545" s="4">
        <f t="shared" ca="1" si="15"/>
        <v>0.72</v>
      </c>
      <c r="T545" s="4">
        <f t="shared" ca="1" si="17"/>
        <v>0.72</v>
      </c>
      <c r="U545" s="4">
        <f t="shared" ca="1" si="16"/>
        <v>0.61199999999999999</v>
      </c>
      <c r="V545" s="5">
        <f>RANK(W545,W1:W1001,0)</f>
        <v>544</v>
      </c>
      <c r="W545" s="14">
        <v>0.82450000000000001</v>
      </c>
      <c r="X545" s="7"/>
      <c r="Y545" s="7"/>
      <c r="Z545" s="7"/>
    </row>
    <row r="546" spans="1:26" ht="15.75" customHeight="1" x14ac:dyDescent="0.25">
      <c r="A546" s="8" t="s">
        <v>2291</v>
      </c>
      <c r="B546" s="9" t="s">
        <v>2292</v>
      </c>
      <c r="C546" s="9" t="s">
        <v>25</v>
      </c>
      <c r="D546" s="10">
        <v>60</v>
      </c>
      <c r="E546" s="9" t="s">
        <v>2293</v>
      </c>
      <c r="F546" s="11">
        <f ca="1">((NOW()-Table2[[#This Row],[DOB]])/365)</f>
        <v>26.875716509703189</v>
      </c>
      <c r="G546" s="9" t="s">
        <v>1222</v>
      </c>
      <c r="H546" s="9" t="s">
        <v>28</v>
      </c>
      <c r="I546" s="9" t="s">
        <v>66</v>
      </c>
      <c r="J546" s="9" t="s">
        <v>30</v>
      </c>
      <c r="K546" s="9" t="s">
        <v>31</v>
      </c>
      <c r="L546" s="12">
        <v>2</v>
      </c>
      <c r="M546" s="9" t="s">
        <v>2294</v>
      </c>
      <c r="N546" s="10">
        <v>3200</v>
      </c>
      <c r="O546" s="9" t="s">
        <v>50</v>
      </c>
      <c r="P546" s="9" t="s">
        <v>34</v>
      </c>
      <c r="Q546" s="13">
        <v>6</v>
      </c>
      <c r="R546" s="4">
        <f t="shared" ca="1" si="14"/>
        <v>0.84</v>
      </c>
      <c r="S546" s="4">
        <f t="shared" ca="1" si="15"/>
        <v>1.05</v>
      </c>
      <c r="T546" s="4">
        <f t="shared" ca="1" si="17"/>
        <v>1.05</v>
      </c>
      <c r="U546" s="4">
        <f t="shared" ca="1" si="16"/>
        <v>1.05</v>
      </c>
      <c r="V546" s="5">
        <f>RANK(W546,W1:W1001,0)</f>
        <v>544</v>
      </c>
      <c r="W546" s="14">
        <v>0.82450000000000001</v>
      </c>
      <c r="X546" s="7"/>
      <c r="Y546" s="7"/>
      <c r="Z546" s="7"/>
    </row>
    <row r="547" spans="1:26" ht="15.75" customHeight="1" x14ac:dyDescent="0.25">
      <c r="A547" s="8" t="s">
        <v>2295</v>
      </c>
      <c r="B547" s="9" t="s">
        <v>2296</v>
      </c>
      <c r="C547" s="9" t="s">
        <v>45</v>
      </c>
      <c r="D547" s="10">
        <v>0</v>
      </c>
      <c r="E547" s="9" t="s">
        <v>2297</v>
      </c>
      <c r="F547" s="11">
        <f ca="1">((NOW()-Table2[[#This Row],[DOB]])/365)</f>
        <v>47.530511030251134</v>
      </c>
      <c r="G547" s="9" t="s">
        <v>546</v>
      </c>
      <c r="H547" s="9" t="s">
        <v>109</v>
      </c>
      <c r="I547" s="9" t="s">
        <v>29</v>
      </c>
      <c r="J547" s="9" t="s">
        <v>30</v>
      </c>
      <c r="K547" s="9" t="s">
        <v>40</v>
      </c>
      <c r="L547" s="12">
        <v>13</v>
      </c>
      <c r="M547" s="9" t="s">
        <v>2298</v>
      </c>
      <c r="N547" s="10">
        <v>2111</v>
      </c>
      <c r="O547" s="9" t="s">
        <v>42</v>
      </c>
      <c r="P547" s="9" t="s">
        <v>34</v>
      </c>
      <c r="Q547" s="13">
        <v>12</v>
      </c>
      <c r="R547" s="4">
        <f t="shared" ca="1" si="14"/>
        <v>0.63</v>
      </c>
      <c r="S547" s="4">
        <f t="shared" ca="1" si="15"/>
        <v>0.63</v>
      </c>
      <c r="T547" s="4">
        <f t="shared" ca="1" si="17"/>
        <v>0.78749999999999998</v>
      </c>
      <c r="U547" s="4">
        <f t="shared" ca="1" si="16"/>
        <v>0.66937499999999994</v>
      </c>
      <c r="V547" s="5">
        <f>RANK(W547,W1:W1001,0)</f>
        <v>546</v>
      </c>
      <c r="W547" s="14">
        <v>0.82343749999999993</v>
      </c>
      <c r="X547" s="7"/>
      <c r="Y547" s="7"/>
      <c r="Z547" s="7"/>
    </row>
    <row r="548" spans="1:26" ht="15.75" customHeight="1" x14ac:dyDescent="0.25">
      <c r="A548" s="8" t="s">
        <v>2299</v>
      </c>
      <c r="B548" s="9" t="s">
        <v>2300</v>
      </c>
      <c r="C548" s="9" t="s">
        <v>45</v>
      </c>
      <c r="D548" s="10">
        <v>99</v>
      </c>
      <c r="E548" s="9" t="s">
        <v>2301</v>
      </c>
      <c r="F548" s="11">
        <f ca="1">((NOW()-Table2[[#This Row],[DOB]])/365)</f>
        <v>52.708593222031958</v>
      </c>
      <c r="G548" s="9" t="s">
        <v>524</v>
      </c>
      <c r="H548" s="9" t="s">
        <v>47</v>
      </c>
      <c r="I548" s="9" t="s">
        <v>29</v>
      </c>
      <c r="J548" s="9" t="s">
        <v>30</v>
      </c>
      <c r="K548" s="9" t="s">
        <v>40</v>
      </c>
      <c r="L548" s="12">
        <v>5</v>
      </c>
      <c r="M548" s="9" t="s">
        <v>2302</v>
      </c>
      <c r="N548" s="10">
        <v>2289</v>
      </c>
      <c r="O548" s="9" t="s">
        <v>42</v>
      </c>
      <c r="P548" s="9" t="s">
        <v>34</v>
      </c>
      <c r="Q548" s="13">
        <v>7</v>
      </c>
      <c r="R548" s="4">
        <f t="shared" ca="1" si="14"/>
        <v>0.49</v>
      </c>
      <c r="S548" s="4">
        <f t="shared" ca="1" si="15"/>
        <v>0.49</v>
      </c>
      <c r="T548" s="4">
        <f t="shared" ca="1" si="17"/>
        <v>0.61250000000000004</v>
      </c>
      <c r="U548" s="4">
        <f t="shared" ca="1" si="16"/>
        <v>0.520625</v>
      </c>
      <c r="V548" s="5">
        <f>RANK(W548,W1:W1001,0)</f>
        <v>546</v>
      </c>
      <c r="W548" s="14">
        <v>0.82343749999999993</v>
      </c>
      <c r="X548" s="7"/>
      <c r="Y548" s="7"/>
      <c r="Z548" s="7"/>
    </row>
    <row r="549" spans="1:26" ht="15.75" customHeight="1" x14ac:dyDescent="0.25">
      <c r="A549" s="8" t="s">
        <v>2303</v>
      </c>
      <c r="B549" s="9" t="s">
        <v>2304</v>
      </c>
      <c r="C549" s="9" t="s">
        <v>45</v>
      </c>
      <c r="D549" s="10">
        <v>37</v>
      </c>
      <c r="E549" s="9" t="s">
        <v>2305</v>
      </c>
      <c r="F549" s="11">
        <f ca="1">((NOW()-Table2[[#This Row],[DOB]])/365)</f>
        <v>52.012702811073055</v>
      </c>
      <c r="G549" s="9" t="s">
        <v>695</v>
      </c>
      <c r="H549" s="9" t="s">
        <v>65</v>
      </c>
      <c r="I549" s="9" t="s">
        <v>66</v>
      </c>
      <c r="J549" s="9" t="s">
        <v>30</v>
      </c>
      <c r="K549" s="9" t="s">
        <v>31</v>
      </c>
      <c r="L549" s="12">
        <v>9</v>
      </c>
      <c r="M549" s="9" t="s">
        <v>2306</v>
      </c>
      <c r="N549" s="10">
        <v>2151</v>
      </c>
      <c r="O549" s="9" t="s">
        <v>42</v>
      </c>
      <c r="P549" s="9" t="s">
        <v>34</v>
      </c>
      <c r="Q549" s="13">
        <v>10</v>
      </c>
      <c r="R549" s="4">
        <f t="shared" ca="1" si="14"/>
        <v>0.87</v>
      </c>
      <c r="S549" s="4">
        <f t="shared" ca="1" si="15"/>
        <v>1.0874999999999999</v>
      </c>
      <c r="T549" s="4">
        <f t="shared" ca="1" si="17"/>
        <v>1.359375</v>
      </c>
      <c r="U549" s="4">
        <f t="shared" ca="1" si="16"/>
        <v>1.359375</v>
      </c>
      <c r="V549" s="5">
        <f>RANK(W549,W1:W1001,0)</f>
        <v>546</v>
      </c>
      <c r="W549" s="14">
        <v>0.82343749999999993</v>
      </c>
      <c r="X549" s="7"/>
      <c r="Y549" s="7"/>
      <c r="Z549" s="7"/>
    </row>
    <row r="550" spans="1:26" ht="15.75" customHeight="1" x14ac:dyDescent="0.25">
      <c r="A550" s="8" t="s">
        <v>2307</v>
      </c>
      <c r="B550" s="9" t="s">
        <v>2308</v>
      </c>
      <c r="C550" s="9" t="s">
        <v>25</v>
      </c>
      <c r="D550" s="10">
        <v>69</v>
      </c>
      <c r="E550" s="9" t="s">
        <v>2309</v>
      </c>
      <c r="F550" s="11">
        <f ca="1">((NOW()-Table2[[#This Row],[DOB]])/365)</f>
        <v>40.508593222031955</v>
      </c>
      <c r="G550" s="9" t="s">
        <v>1443</v>
      </c>
      <c r="H550" s="9" t="s">
        <v>77</v>
      </c>
      <c r="I550" s="9" t="s">
        <v>48</v>
      </c>
      <c r="J550" s="9" t="s">
        <v>30</v>
      </c>
      <c r="K550" s="9" t="s">
        <v>40</v>
      </c>
      <c r="L550" s="12">
        <v>13</v>
      </c>
      <c r="M550" s="9" t="s">
        <v>2310</v>
      </c>
      <c r="N550" s="10">
        <v>2750</v>
      </c>
      <c r="O550" s="9" t="s">
        <v>42</v>
      </c>
      <c r="P550" s="9" t="s">
        <v>34</v>
      </c>
      <c r="Q550" s="13">
        <v>9</v>
      </c>
      <c r="R550" s="4">
        <f t="shared" ca="1" si="14"/>
        <v>0.7</v>
      </c>
      <c r="S550" s="4">
        <f t="shared" ca="1" si="15"/>
        <v>0.7</v>
      </c>
      <c r="T550" s="4">
        <f t="shared" ca="1" si="17"/>
        <v>0.875</v>
      </c>
      <c r="U550" s="4">
        <f t="shared" ca="1" si="16"/>
        <v>0.875</v>
      </c>
      <c r="V550" s="5">
        <f>RANK(W550,W1:W1001,0)</f>
        <v>549</v>
      </c>
      <c r="W550" s="14">
        <v>0.82</v>
      </c>
      <c r="X550" s="7"/>
      <c r="Y550" s="7"/>
      <c r="Z550" s="7"/>
    </row>
    <row r="551" spans="1:26" ht="15.75" customHeight="1" x14ac:dyDescent="0.25">
      <c r="A551" s="8" t="s">
        <v>2311</v>
      </c>
      <c r="B551" s="9" t="s">
        <v>2312</v>
      </c>
      <c r="C551" s="9" t="s">
        <v>45</v>
      </c>
      <c r="D551" s="10">
        <v>42</v>
      </c>
      <c r="E551" s="9" t="s">
        <v>2313</v>
      </c>
      <c r="F551" s="11">
        <f ca="1">((NOW()-Table2[[#This Row],[DOB]])/365)</f>
        <v>33.714072674086751</v>
      </c>
      <c r="G551" s="9" t="s">
        <v>510</v>
      </c>
      <c r="H551" s="9" t="s">
        <v>47</v>
      </c>
      <c r="I551" s="9" t="s">
        <v>66</v>
      </c>
      <c r="J551" s="9" t="s">
        <v>30</v>
      </c>
      <c r="K551" s="9" t="s">
        <v>31</v>
      </c>
      <c r="L551" s="12">
        <v>12</v>
      </c>
      <c r="M551" s="9" t="s">
        <v>2314</v>
      </c>
      <c r="N551" s="10">
        <v>2075</v>
      </c>
      <c r="O551" s="9" t="s">
        <v>42</v>
      </c>
      <c r="P551" s="9" t="s">
        <v>34</v>
      </c>
      <c r="Q551" s="13">
        <v>12</v>
      </c>
      <c r="R551" s="4">
        <f t="shared" ca="1" si="14"/>
        <v>0.45</v>
      </c>
      <c r="S551" s="4">
        <f t="shared" ca="1" si="15"/>
        <v>0.5625</v>
      </c>
      <c r="T551" s="4">
        <f t="shared" ca="1" si="17"/>
        <v>0.703125</v>
      </c>
      <c r="U551" s="4">
        <f t="shared" ca="1" si="16"/>
        <v>0.703125</v>
      </c>
      <c r="V551" s="5">
        <f>RANK(W551,W1:W1001,0)</f>
        <v>549</v>
      </c>
      <c r="W551" s="14">
        <v>0.82</v>
      </c>
      <c r="X551" s="7"/>
      <c r="Y551" s="7"/>
      <c r="Z551" s="7"/>
    </row>
    <row r="552" spans="1:26" ht="15.75" customHeight="1" x14ac:dyDescent="0.25">
      <c r="A552" s="8" t="s">
        <v>1000</v>
      </c>
      <c r="B552" s="9" t="s">
        <v>2315</v>
      </c>
      <c r="C552" s="9" t="s">
        <v>45</v>
      </c>
      <c r="D552" s="10">
        <v>34</v>
      </c>
      <c r="E552" s="15">
        <v>28858</v>
      </c>
      <c r="F552" s="11">
        <f ca="1">((NOW()-Table2[[#This Row],[DOB]])/365)</f>
        <v>46.018182263127848</v>
      </c>
      <c r="G552" s="9" t="s">
        <v>1092</v>
      </c>
      <c r="H552" s="9" t="s">
        <v>28</v>
      </c>
      <c r="I552" s="9" t="s">
        <v>66</v>
      </c>
      <c r="J552" s="9" t="s">
        <v>30</v>
      </c>
      <c r="K552" s="9" t="s">
        <v>31</v>
      </c>
      <c r="L552" s="12">
        <v>11</v>
      </c>
      <c r="M552" s="9" t="s">
        <v>2316</v>
      </c>
      <c r="N552" s="10">
        <v>3081</v>
      </c>
      <c r="O552" s="9" t="s">
        <v>50</v>
      </c>
      <c r="P552" s="9" t="s">
        <v>34</v>
      </c>
      <c r="Q552" s="13">
        <v>9</v>
      </c>
      <c r="R552" s="4">
        <f t="shared" ca="1" si="14"/>
        <v>0.83</v>
      </c>
      <c r="S552" s="4">
        <f t="shared" ca="1" si="15"/>
        <v>1.0374999999999999</v>
      </c>
      <c r="T552" s="4">
        <f t="shared" ca="1" si="17"/>
        <v>1.2968749999999998</v>
      </c>
      <c r="U552" s="4">
        <f t="shared" ca="1" si="16"/>
        <v>1.2968749999999998</v>
      </c>
      <c r="V552" s="5">
        <f>RANK(W552,W1:W1001,0)</f>
        <v>551</v>
      </c>
      <c r="W552" s="14">
        <v>0.81812499999999999</v>
      </c>
      <c r="X552" s="7"/>
      <c r="Y552" s="7"/>
      <c r="Z552" s="7"/>
    </row>
    <row r="553" spans="1:26" ht="15.75" customHeight="1" x14ac:dyDescent="0.25">
      <c r="A553" s="8" t="s">
        <v>2317</v>
      </c>
      <c r="B553" s="9" t="s">
        <v>2318</v>
      </c>
      <c r="C553" s="9" t="s">
        <v>45</v>
      </c>
      <c r="D553" s="10">
        <v>83</v>
      </c>
      <c r="E553" s="9" t="s">
        <v>2319</v>
      </c>
      <c r="F553" s="11">
        <f ca="1">((NOW()-Table2[[#This Row],[DOB]])/365)</f>
        <v>48.985305550799083</v>
      </c>
      <c r="G553" s="9" t="s">
        <v>59</v>
      </c>
      <c r="H553" s="9" t="s">
        <v>47</v>
      </c>
      <c r="I553" s="9" t="s">
        <v>66</v>
      </c>
      <c r="J553" s="9" t="s">
        <v>30</v>
      </c>
      <c r="K553" s="9" t="s">
        <v>31</v>
      </c>
      <c r="L553" s="12">
        <v>5</v>
      </c>
      <c r="M553" s="9" t="s">
        <v>2320</v>
      </c>
      <c r="N553" s="10">
        <v>4280</v>
      </c>
      <c r="O553" s="9" t="s">
        <v>33</v>
      </c>
      <c r="P553" s="9" t="s">
        <v>34</v>
      </c>
      <c r="Q553" s="13">
        <v>6</v>
      </c>
      <c r="R553" s="4">
        <f t="shared" ca="1" si="14"/>
        <v>0.41</v>
      </c>
      <c r="S553" s="4">
        <f t="shared" ca="1" si="15"/>
        <v>0.51249999999999996</v>
      </c>
      <c r="T553" s="4">
        <f t="shared" ca="1" si="17"/>
        <v>0.640625</v>
      </c>
      <c r="U553" s="4">
        <f t="shared" ca="1" si="16"/>
        <v>0.640625</v>
      </c>
      <c r="V553" s="5">
        <f>RANK(W553,W1:W1001,0)</f>
        <v>552</v>
      </c>
      <c r="W553" s="14">
        <v>0.81599999999999995</v>
      </c>
      <c r="X553" s="7"/>
      <c r="Y553" s="7"/>
      <c r="Z553" s="7"/>
    </row>
    <row r="554" spans="1:26" ht="15.75" customHeight="1" x14ac:dyDescent="0.25">
      <c r="A554" s="8" t="s">
        <v>2321</v>
      </c>
      <c r="B554" s="9" t="s">
        <v>2322</v>
      </c>
      <c r="C554" s="9" t="s">
        <v>25</v>
      </c>
      <c r="D554" s="10">
        <v>12</v>
      </c>
      <c r="E554" s="9" t="s">
        <v>2323</v>
      </c>
      <c r="F554" s="11">
        <f ca="1">((NOW()-Table2[[#This Row],[DOB]])/365)</f>
        <v>25.708593222031958</v>
      </c>
      <c r="G554" s="9" t="s">
        <v>136</v>
      </c>
      <c r="H554" s="9" t="s">
        <v>28</v>
      </c>
      <c r="I554" s="9" t="s">
        <v>29</v>
      </c>
      <c r="J554" s="9" t="s">
        <v>30</v>
      </c>
      <c r="K554" s="9" t="s">
        <v>31</v>
      </c>
      <c r="L554" s="12">
        <v>13</v>
      </c>
      <c r="M554" s="9" t="s">
        <v>2324</v>
      </c>
      <c r="N554" s="10">
        <v>4301</v>
      </c>
      <c r="O554" s="9" t="s">
        <v>33</v>
      </c>
      <c r="P554" s="9" t="s">
        <v>34</v>
      </c>
      <c r="Q554" s="13">
        <v>3</v>
      </c>
      <c r="R554" s="4">
        <f t="shared" ca="1" si="14"/>
        <v>0.74</v>
      </c>
      <c r="S554" s="4">
        <f t="shared" ca="1" si="15"/>
        <v>0.92500000000000004</v>
      </c>
      <c r="T554" s="4">
        <f t="shared" ca="1" si="17"/>
        <v>0.92500000000000004</v>
      </c>
      <c r="U554" s="4">
        <f t="shared" ca="1" si="16"/>
        <v>0.78625</v>
      </c>
      <c r="V554" s="5">
        <f>RANK(W554,W1:W1001,0)</f>
        <v>552</v>
      </c>
      <c r="W554" s="14">
        <v>0.81599999999999995</v>
      </c>
      <c r="X554" s="7"/>
      <c r="Y554" s="7"/>
      <c r="Z554" s="7"/>
    </row>
    <row r="555" spans="1:26" ht="15.75" customHeight="1" x14ac:dyDescent="0.25">
      <c r="A555" s="8" t="s">
        <v>2325</v>
      </c>
      <c r="B555" s="9" t="s">
        <v>2326</v>
      </c>
      <c r="C555" s="9" t="s">
        <v>45</v>
      </c>
      <c r="D555" s="10">
        <v>55</v>
      </c>
      <c r="E555" s="9" t="s">
        <v>2327</v>
      </c>
      <c r="F555" s="11">
        <f ca="1">((NOW()-Table2[[#This Row],[DOB]])/365)</f>
        <v>66.672976783675793</v>
      </c>
      <c r="G555" s="9" t="s">
        <v>325</v>
      </c>
      <c r="H555" s="9" t="s">
        <v>47</v>
      </c>
      <c r="I555" s="9" t="s">
        <v>48</v>
      </c>
      <c r="J555" s="9" t="s">
        <v>30</v>
      </c>
      <c r="K555" s="9" t="s">
        <v>40</v>
      </c>
      <c r="L555" s="12">
        <v>17</v>
      </c>
      <c r="M555" s="9" t="s">
        <v>2328</v>
      </c>
      <c r="N555" s="10">
        <v>2322</v>
      </c>
      <c r="O555" s="9" t="s">
        <v>42</v>
      </c>
      <c r="P555" s="9" t="s">
        <v>34</v>
      </c>
      <c r="Q555" s="13">
        <v>6</v>
      </c>
      <c r="R555" s="4">
        <f t="shared" ca="1" si="14"/>
        <v>0.81</v>
      </c>
      <c r="S555" s="4">
        <f t="shared" ca="1" si="15"/>
        <v>0.81</v>
      </c>
      <c r="T555" s="4">
        <f t="shared" ca="1" si="17"/>
        <v>0.81</v>
      </c>
      <c r="U555" s="4">
        <f t="shared" ca="1" si="16"/>
        <v>0.81</v>
      </c>
      <c r="V555" s="5">
        <f>RANK(W555,W1:W1001,0)</f>
        <v>552</v>
      </c>
      <c r="W555" s="14">
        <v>0.81599999999999995</v>
      </c>
      <c r="X555" s="7"/>
      <c r="Y555" s="7"/>
      <c r="Z555" s="7"/>
    </row>
    <row r="556" spans="1:26" ht="15.75" customHeight="1" x14ac:dyDescent="0.25">
      <c r="A556" s="8" t="s">
        <v>2329</v>
      </c>
      <c r="B556" s="9" t="s">
        <v>2330</v>
      </c>
      <c r="C556" s="9" t="s">
        <v>45</v>
      </c>
      <c r="D556" s="10">
        <v>79</v>
      </c>
      <c r="E556" s="9" t="s">
        <v>2331</v>
      </c>
      <c r="F556" s="11">
        <f ca="1">((NOW()-Table2[[#This Row],[DOB]])/365)</f>
        <v>29.264757605593601</v>
      </c>
      <c r="G556" s="9" t="s">
        <v>410</v>
      </c>
      <c r="H556" s="9" t="s">
        <v>47</v>
      </c>
      <c r="I556" s="9" t="s">
        <v>66</v>
      </c>
      <c r="J556" s="9" t="s">
        <v>30</v>
      </c>
      <c r="K556" s="9" t="s">
        <v>31</v>
      </c>
      <c r="L556" s="12">
        <v>13</v>
      </c>
      <c r="M556" s="9" t="s">
        <v>2332</v>
      </c>
      <c r="N556" s="10">
        <v>2261</v>
      </c>
      <c r="O556" s="9" t="s">
        <v>42</v>
      </c>
      <c r="P556" s="9" t="s">
        <v>34</v>
      </c>
      <c r="Q556" s="13">
        <v>8</v>
      </c>
      <c r="R556" s="4">
        <f t="shared" ca="1" si="14"/>
        <v>0.69</v>
      </c>
      <c r="S556" s="4">
        <f t="shared" ca="1" si="15"/>
        <v>0.86249999999999993</v>
      </c>
      <c r="T556" s="4">
        <f t="shared" ca="1" si="17"/>
        <v>0.86249999999999993</v>
      </c>
      <c r="U556" s="4">
        <f t="shared" ca="1" si="16"/>
        <v>0.86249999999999993</v>
      </c>
      <c r="V556" s="5">
        <f>RANK(W556,W1:W1001,0)</f>
        <v>555</v>
      </c>
      <c r="W556" s="14">
        <v>0.8125</v>
      </c>
      <c r="X556" s="7"/>
      <c r="Y556" s="7"/>
      <c r="Z556" s="7"/>
    </row>
    <row r="557" spans="1:26" ht="15.75" customHeight="1" x14ac:dyDescent="0.25">
      <c r="A557" s="8" t="s">
        <v>2333</v>
      </c>
      <c r="B557" s="9" t="s">
        <v>2334</v>
      </c>
      <c r="C557" s="9" t="s">
        <v>25</v>
      </c>
      <c r="D557" s="10">
        <v>23</v>
      </c>
      <c r="E557" s="9" t="s">
        <v>2335</v>
      </c>
      <c r="F557" s="11">
        <f ca="1">((NOW()-Table2[[#This Row],[DOB]])/365)</f>
        <v>31.177086372716889</v>
      </c>
      <c r="G557" s="9" t="s">
        <v>812</v>
      </c>
      <c r="H557" s="9" t="s">
        <v>28</v>
      </c>
      <c r="I557" s="9" t="s">
        <v>66</v>
      </c>
      <c r="J557" s="9" t="s">
        <v>30</v>
      </c>
      <c r="K557" s="9" t="s">
        <v>40</v>
      </c>
      <c r="L557" s="12">
        <v>12</v>
      </c>
      <c r="M557" s="9" t="s">
        <v>2336</v>
      </c>
      <c r="N557" s="10">
        <v>2528</v>
      </c>
      <c r="O557" s="9" t="s">
        <v>42</v>
      </c>
      <c r="P557" s="9" t="s">
        <v>34</v>
      </c>
      <c r="Q557" s="13">
        <v>7</v>
      </c>
      <c r="R557" s="4">
        <f t="shared" ca="1" si="14"/>
        <v>1.05</v>
      </c>
      <c r="S557" s="4">
        <f t="shared" ca="1" si="15"/>
        <v>1.05</v>
      </c>
      <c r="T557" s="4">
        <f t="shared" ca="1" si="17"/>
        <v>1.05</v>
      </c>
      <c r="U557" s="4">
        <f t="shared" ca="1" si="16"/>
        <v>1.05</v>
      </c>
      <c r="V557" s="5">
        <f>RANK(W557,W1:W1001,0)</f>
        <v>555</v>
      </c>
      <c r="W557" s="14">
        <v>0.8125</v>
      </c>
      <c r="X557" s="7"/>
      <c r="Y557" s="7"/>
      <c r="Z557" s="7"/>
    </row>
    <row r="558" spans="1:26" ht="15.75" customHeight="1" x14ac:dyDescent="0.25">
      <c r="A558" s="8" t="s">
        <v>2205</v>
      </c>
      <c r="B558" s="9" t="s">
        <v>1462</v>
      </c>
      <c r="C558" s="9" t="s">
        <v>25</v>
      </c>
      <c r="D558" s="10">
        <v>79</v>
      </c>
      <c r="E558" s="9" t="s">
        <v>2337</v>
      </c>
      <c r="F558" s="11">
        <f ca="1">((NOW()-Table2[[#This Row],[DOB]])/365)</f>
        <v>52.801743906963466</v>
      </c>
      <c r="G558" s="9" t="s">
        <v>46</v>
      </c>
      <c r="H558" s="9" t="s">
        <v>47</v>
      </c>
      <c r="I558" s="9" t="s">
        <v>66</v>
      </c>
      <c r="J558" s="9" t="s">
        <v>30</v>
      </c>
      <c r="K558" s="9" t="s">
        <v>40</v>
      </c>
      <c r="L558" s="12">
        <v>13</v>
      </c>
      <c r="M558" s="9" t="s">
        <v>2338</v>
      </c>
      <c r="N558" s="10">
        <v>3335</v>
      </c>
      <c r="O558" s="9" t="s">
        <v>50</v>
      </c>
      <c r="P558" s="9" t="s">
        <v>34</v>
      </c>
      <c r="Q558" s="13">
        <v>3</v>
      </c>
      <c r="R558" s="4">
        <f t="shared" ca="1" si="14"/>
        <v>0.8</v>
      </c>
      <c r="S558" s="4">
        <f t="shared" ca="1" si="15"/>
        <v>0.8</v>
      </c>
      <c r="T558" s="4">
        <f t="shared" ca="1" si="17"/>
        <v>0.8</v>
      </c>
      <c r="U558" s="4">
        <f t="shared" ca="1" si="16"/>
        <v>0.8</v>
      </c>
      <c r="V558" s="5">
        <f>RANK(W558,W1:W1001,0)</f>
        <v>555</v>
      </c>
      <c r="W558" s="14">
        <v>0.8125</v>
      </c>
      <c r="X558" s="7"/>
      <c r="Y558" s="7"/>
      <c r="Z558" s="7"/>
    </row>
    <row r="559" spans="1:26" ht="15.75" customHeight="1" x14ac:dyDescent="0.25">
      <c r="A559" s="8" t="s">
        <v>2339</v>
      </c>
      <c r="B559" s="9" t="s">
        <v>2340</v>
      </c>
      <c r="C559" s="9" t="s">
        <v>25</v>
      </c>
      <c r="D559" s="10">
        <v>46</v>
      </c>
      <c r="E559" s="9" t="s">
        <v>2341</v>
      </c>
      <c r="F559" s="11">
        <f ca="1">((NOW()-Table2[[#This Row],[DOB]])/365)</f>
        <v>30.919552126141546</v>
      </c>
      <c r="G559" s="9" t="s">
        <v>82</v>
      </c>
      <c r="H559" s="9" t="s">
        <v>28</v>
      </c>
      <c r="I559" s="9" t="s">
        <v>66</v>
      </c>
      <c r="J559" s="9" t="s">
        <v>30</v>
      </c>
      <c r="K559" s="9" t="s">
        <v>40</v>
      </c>
      <c r="L559" s="12">
        <v>13</v>
      </c>
      <c r="M559" s="9" t="s">
        <v>2342</v>
      </c>
      <c r="N559" s="10">
        <v>2526</v>
      </c>
      <c r="O559" s="9" t="s">
        <v>42</v>
      </c>
      <c r="P559" s="9" t="s">
        <v>34</v>
      </c>
      <c r="Q559" s="13">
        <v>9</v>
      </c>
      <c r="R559" s="4">
        <f t="shared" ca="1" si="14"/>
        <v>0.64</v>
      </c>
      <c r="S559" s="4">
        <f t="shared" ca="1" si="15"/>
        <v>0.64</v>
      </c>
      <c r="T559" s="4">
        <f t="shared" ca="1" si="17"/>
        <v>0.8</v>
      </c>
      <c r="U559" s="4">
        <f t="shared" ca="1" si="16"/>
        <v>0.8</v>
      </c>
      <c r="V559" s="5">
        <f>RANK(W559,W1:W1001,0)</f>
        <v>555</v>
      </c>
      <c r="W559" s="14">
        <v>0.8125</v>
      </c>
      <c r="X559" s="7"/>
      <c r="Y559" s="7"/>
      <c r="Z559" s="7"/>
    </row>
    <row r="560" spans="1:26" ht="15.75" customHeight="1" x14ac:dyDescent="0.25">
      <c r="A560" s="8" t="s">
        <v>2343</v>
      </c>
      <c r="B560" s="9" t="s">
        <v>2344</v>
      </c>
      <c r="C560" s="9" t="s">
        <v>25</v>
      </c>
      <c r="D560" s="10">
        <v>70</v>
      </c>
      <c r="E560" s="9" t="s">
        <v>2345</v>
      </c>
      <c r="F560" s="11">
        <f ca="1">((NOW()-Table2[[#This Row],[DOB]])/365)</f>
        <v>77.744209660388123</v>
      </c>
      <c r="G560" s="9" t="s">
        <v>633</v>
      </c>
      <c r="H560" s="9" t="s">
        <v>28</v>
      </c>
      <c r="I560" s="9" t="s">
        <v>66</v>
      </c>
      <c r="J560" s="9" t="s">
        <v>30</v>
      </c>
      <c r="K560" s="9" t="s">
        <v>40</v>
      </c>
      <c r="L560" s="12">
        <v>8</v>
      </c>
      <c r="M560" s="9" t="s">
        <v>2346</v>
      </c>
      <c r="N560" s="10">
        <v>2158</v>
      </c>
      <c r="O560" s="9" t="s">
        <v>42</v>
      </c>
      <c r="P560" s="9" t="s">
        <v>34</v>
      </c>
      <c r="Q560" s="13">
        <v>12</v>
      </c>
      <c r="R560" s="4">
        <f t="shared" ca="1" si="14"/>
        <v>1.02</v>
      </c>
      <c r="S560" s="4">
        <f t="shared" ca="1" si="15"/>
        <v>1.02</v>
      </c>
      <c r="T560" s="4">
        <f t="shared" ca="1" si="17"/>
        <v>1.2749999999999999</v>
      </c>
      <c r="U560" s="4">
        <f t="shared" ca="1" si="16"/>
        <v>1.2749999999999999</v>
      </c>
      <c r="V560" s="5">
        <f>RANK(W560,W1:W1001,0)</f>
        <v>555</v>
      </c>
      <c r="W560" s="14">
        <v>0.8125</v>
      </c>
      <c r="X560" s="7"/>
      <c r="Y560" s="7"/>
      <c r="Z560" s="7"/>
    </row>
    <row r="561" spans="1:26" ht="15.75" customHeight="1" x14ac:dyDescent="0.25">
      <c r="A561" s="8" t="s">
        <v>2347</v>
      </c>
      <c r="B561" s="9" t="s">
        <v>2348</v>
      </c>
      <c r="C561" s="9" t="s">
        <v>25</v>
      </c>
      <c r="D561" s="10">
        <v>60</v>
      </c>
      <c r="E561" s="9" t="s">
        <v>2349</v>
      </c>
      <c r="F561" s="11">
        <f ca="1">((NOW()-Table2[[#This Row],[DOB]])/365)</f>
        <v>74.799004180936066</v>
      </c>
      <c r="G561" s="9" t="s">
        <v>736</v>
      </c>
      <c r="H561" s="9" t="s">
        <v>28</v>
      </c>
      <c r="I561" s="9" t="s">
        <v>66</v>
      </c>
      <c r="J561" s="9" t="s">
        <v>30</v>
      </c>
      <c r="K561" s="9" t="s">
        <v>40</v>
      </c>
      <c r="L561" s="12">
        <v>13</v>
      </c>
      <c r="M561" s="9" t="s">
        <v>2350</v>
      </c>
      <c r="N561" s="10">
        <v>2263</v>
      </c>
      <c r="O561" s="9" t="s">
        <v>42</v>
      </c>
      <c r="P561" s="9" t="s">
        <v>34</v>
      </c>
      <c r="Q561" s="13">
        <v>6</v>
      </c>
      <c r="R561" s="4">
        <f t="shared" ca="1" si="14"/>
        <v>0.95</v>
      </c>
      <c r="S561" s="4">
        <f t="shared" ca="1" si="15"/>
        <v>0.95</v>
      </c>
      <c r="T561" s="4">
        <f t="shared" ca="1" si="17"/>
        <v>0.95</v>
      </c>
      <c r="U561" s="4">
        <f t="shared" ca="1" si="16"/>
        <v>0.95</v>
      </c>
      <c r="V561" s="5">
        <f>RANK(W561,W1:W1001,0)</f>
        <v>555</v>
      </c>
      <c r="W561" s="14">
        <v>0.8125</v>
      </c>
      <c r="X561" s="7"/>
      <c r="Y561" s="7"/>
      <c r="Z561" s="7"/>
    </row>
    <row r="562" spans="1:26" ht="15.75" customHeight="1" x14ac:dyDescent="0.25">
      <c r="A562" s="8" t="s">
        <v>2276</v>
      </c>
      <c r="B562" s="9" t="s">
        <v>2351</v>
      </c>
      <c r="C562" s="9" t="s">
        <v>25</v>
      </c>
      <c r="D562" s="10">
        <v>15</v>
      </c>
      <c r="E562" s="9" t="s">
        <v>2352</v>
      </c>
      <c r="F562" s="11">
        <f ca="1">((NOW()-Table2[[#This Row],[DOB]])/365)</f>
        <v>73.966127468607297</v>
      </c>
      <c r="G562" s="9" t="s">
        <v>956</v>
      </c>
      <c r="H562" s="9" t="s">
        <v>151</v>
      </c>
      <c r="I562" s="9" t="s">
        <v>29</v>
      </c>
      <c r="J562" s="9" t="s">
        <v>30</v>
      </c>
      <c r="K562" s="9" t="s">
        <v>40</v>
      </c>
      <c r="L562" s="12">
        <v>13</v>
      </c>
      <c r="M562" s="9" t="s">
        <v>2353</v>
      </c>
      <c r="N562" s="10">
        <v>4701</v>
      </c>
      <c r="O562" s="9" t="s">
        <v>33</v>
      </c>
      <c r="P562" s="9" t="s">
        <v>34</v>
      </c>
      <c r="Q562" s="13">
        <v>3</v>
      </c>
      <c r="R562" s="4">
        <f t="shared" ca="1" si="14"/>
        <v>0.65</v>
      </c>
      <c r="S562" s="4">
        <f t="shared" ca="1" si="15"/>
        <v>0.65</v>
      </c>
      <c r="T562" s="4">
        <f t="shared" ca="1" si="17"/>
        <v>0.65</v>
      </c>
      <c r="U562" s="4">
        <f t="shared" ca="1" si="16"/>
        <v>0.55249999999999999</v>
      </c>
      <c r="V562" s="5">
        <f>RANK(W562,W1:W1001,0)</f>
        <v>561</v>
      </c>
      <c r="W562" s="14">
        <v>0.81015625000000002</v>
      </c>
      <c r="X562" s="7"/>
      <c r="Y562" s="7"/>
      <c r="Z562" s="7"/>
    </row>
    <row r="563" spans="1:26" ht="15.75" hidden="1" customHeight="1" x14ac:dyDescent="0.25">
      <c r="A563" s="8" t="s">
        <v>2354</v>
      </c>
      <c r="B563" s="9" t="s">
        <v>2355</v>
      </c>
      <c r="C563" s="9" t="s">
        <v>45</v>
      </c>
      <c r="D563" s="10">
        <v>80</v>
      </c>
      <c r="E563" s="9" t="s">
        <v>2356</v>
      </c>
      <c r="F563" s="9">
        <f ca="1">((NOW()-Table2[[#This Row],[DOB]])/365)</f>
        <v>70.85927815353881</v>
      </c>
      <c r="G563" s="10"/>
      <c r="H563" s="9" t="s">
        <v>39</v>
      </c>
      <c r="I563" s="9" t="s">
        <v>29</v>
      </c>
      <c r="J563" s="9" t="s">
        <v>30</v>
      </c>
      <c r="K563" s="9" t="s">
        <v>40</v>
      </c>
      <c r="L563" s="12">
        <v>5</v>
      </c>
      <c r="M563" s="9" t="s">
        <v>2357</v>
      </c>
      <c r="N563" s="10">
        <v>4131</v>
      </c>
      <c r="O563" s="9" t="s">
        <v>33</v>
      </c>
      <c r="P563" s="9" t="s">
        <v>34</v>
      </c>
      <c r="Q563" s="10">
        <v>8</v>
      </c>
      <c r="R563" s="5">
        <f t="shared" ca="1" si="14"/>
        <v>0.86</v>
      </c>
      <c r="S563" s="5">
        <f t="shared" ca="1" si="15"/>
        <v>0.86</v>
      </c>
      <c r="T563" s="5">
        <f t="shared" ca="1" si="17"/>
        <v>0.86</v>
      </c>
      <c r="U563" s="5">
        <f t="shared" ca="1" si="16"/>
        <v>0.73099999999999998</v>
      </c>
      <c r="V563" s="5">
        <f>RANK(W563,W1:W1001,0)</f>
        <v>562</v>
      </c>
      <c r="W563" s="16">
        <v>0.81</v>
      </c>
      <c r="X563" s="7"/>
      <c r="Y563" s="7"/>
      <c r="Z563" s="7"/>
    </row>
    <row r="564" spans="1:26" ht="15.75" customHeight="1" x14ac:dyDescent="0.25">
      <c r="A564" s="8" t="s">
        <v>2358</v>
      </c>
      <c r="B564" s="9" t="s">
        <v>2359</v>
      </c>
      <c r="C564" s="9" t="s">
        <v>25</v>
      </c>
      <c r="D564" s="10">
        <v>4</v>
      </c>
      <c r="E564" s="9" t="s">
        <v>2360</v>
      </c>
      <c r="F564" s="11">
        <f ca="1">((NOW()-Table2[[#This Row],[DOB]])/365)</f>
        <v>30.557908290525106</v>
      </c>
      <c r="G564" s="9" t="s">
        <v>349</v>
      </c>
      <c r="H564" s="9" t="s">
        <v>47</v>
      </c>
      <c r="I564" s="9" t="s">
        <v>29</v>
      </c>
      <c r="J564" s="9" t="s">
        <v>30</v>
      </c>
      <c r="K564" s="9" t="s">
        <v>31</v>
      </c>
      <c r="L564" s="12">
        <v>13</v>
      </c>
      <c r="M564" s="9" t="s">
        <v>2361</v>
      </c>
      <c r="N564" s="10">
        <v>4520</v>
      </c>
      <c r="O564" s="9" t="s">
        <v>33</v>
      </c>
      <c r="P564" s="9" t="s">
        <v>34</v>
      </c>
      <c r="Q564" s="13">
        <v>10</v>
      </c>
      <c r="R564" s="4">
        <f t="shared" ca="1" si="14"/>
        <v>1.01</v>
      </c>
      <c r="S564" s="4">
        <f t="shared" ca="1" si="15"/>
        <v>1.2625</v>
      </c>
      <c r="T564" s="4">
        <f t="shared" ca="1" si="17"/>
        <v>1.578125</v>
      </c>
      <c r="U564" s="4">
        <f t="shared" ca="1" si="16"/>
        <v>1.3414062499999999</v>
      </c>
      <c r="V564" s="5">
        <f>RANK(W564,W1:W1001,0)</f>
        <v>563</v>
      </c>
      <c r="W564" s="14">
        <v>0.8075</v>
      </c>
      <c r="X564" s="7"/>
      <c r="Y564" s="7"/>
      <c r="Z564" s="7"/>
    </row>
    <row r="565" spans="1:26" ht="15.75" customHeight="1" x14ac:dyDescent="0.25">
      <c r="A565" s="8" t="s">
        <v>2362</v>
      </c>
      <c r="B565" s="9" t="s">
        <v>2363</v>
      </c>
      <c r="C565" s="9" t="s">
        <v>25</v>
      </c>
      <c r="D565" s="10">
        <v>67</v>
      </c>
      <c r="E565" s="9" t="s">
        <v>2364</v>
      </c>
      <c r="F565" s="11">
        <f ca="1">((NOW()-Table2[[#This Row],[DOB]])/365)</f>
        <v>57.768867194634694</v>
      </c>
      <c r="G565" s="9" t="s">
        <v>591</v>
      </c>
      <c r="H565" s="9" t="s">
        <v>109</v>
      </c>
      <c r="I565" s="9" t="s">
        <v>48</v>
      </c>
      <c r="J565" s="9" t="s">
        <v>30</v>
      </c>
      <c r="K565" s="9" t="s">
        <v>40</v>
      </c>
      <c r="L565" s="12">
        <v>13</v>
      </c>
      <c r="M565" s="9" t="s">
        <v>2365</v>
      </c>
      <c r="N565" s="10">
        <v>2090</v>
      </c>
      <c r="O565" s="9" t="s">
        <v>42</v>
      </c>
      <c r="P565" s="9" t="s">
        <v>34</v>
      </c>
      <c r="Q565" s="13">
        <v>10</v>
      </c>
      <c r="R565" s="4">
        <f t="shared" ca="1" si="14"/>
        <v>0.74</v>
      </c>
      <c r="S565" s="4">
        <f t="shared" ca="1" si="15"/>
        <v>0.74</v>
      </c>
      <c r="T565" s="4">
        <f t="shared" ca="1" si="17"/>
        <v>0.92500000000000004</v>
      </c>
      <c r="U565" s="4">
        <f t="shared" ca="1" si="16"/>
        <v>0.92500000000000004</v>
      </c>
      <c r="V565" s="5">
        <f>RANK(W565,W1:W1001,0)</f>
        <v>563</v>
      </c>
      <c r="W565" s="14">
        <v>0.8075</v>
      </c>
      <c r="X565" s="7"/>
      <c r="Y565" s="7"/>
      <c r="Z565" s="7"/>
    </row>
    <row r="566" spans="1:26" ht="15.75" customHeight="1" x14ac:dyDescent="0.25">
      <c r="A566" s="8" t="s">
        <v>2366</v>
      </c>
      <c r="B566" s="9" t="s">
        <v>2367</v>
      </c>
      <c r="C566" s="9" t="s">
        <v>45</v>
      </c>
      <c r="D566" s="10">
        <v>87</v>
      </c>
      <c r="E566" s="9" t="s">
        <v>2368</v>
      </c>
      <c r="F566" s="11">
        <f ca="1">((NOW()-Table2[[#This Row],[DOB]])/365)</f>
        <v>69.530511030251134</v>
      </c>
      <c r="G566" s="9" t="s">
        <v>867</v>
      </c>
      <c r="H566" s="9" t="s">
        <v>77</v>
      </c>
      <c r="I566" s="9" t="s">
        <v>48</v>
      </c>
      <c r="J566" s="9" t="s">
        <v>30</v>
      </c>
      <c r="K566" s="9" t="s">
        <v>31</v>
      </c>
      <c r="L566" s="12">
        <v>20</v>
      </c>
      <c r="M566" s="9" t="s">
        <v>2369</v>
      </c>
      <c r="N566" s="10">
        <v>2567</v>
      </c>
      <c r="O566" s="9" t="s">
        <v>42</v>
      </c>
      <c r="P566" s="9" t="s">
        <v>34</v>
      </c>
      <c r="Q566" s="13">
        <v>9</v>
      </c>
      <c r="R566" s="4">
        <f t="shared" ca="1" si="14"/>
        <v>0.55000000000000004</v>
      </c>
      <c r="S566" s="4">
        <f t="shared" ca="1" si="15"/>
        <v>0.6875</v>
      </c>
      <c r="T566" s="4">
        <f t="shared" ca="1" si="17"/>
        <v>0.859375</v>
      </c>
      <c r="U566" s="4">
        <f t="shared" ca="1" si="16"/>
        <v>0.859375</v>
      </c>
      <c r="V566" s="5">
        <f>RANK(W566,W1:W1001,0)</f>
        <v>563</v>
      </c>
      <c r="W566" s="14">
        <v>0.8075</v>
      </c>
      <c r="X566" s="7"/>
      <c r="Y566" s="7"/>
      <c r="Z566" s="7"/>
    </row>
    <row r="567" spans="1:26" ht="15.75" customHeight="1" x14ac:dyDescent="0.25">
      <c r="A567" s="8" t="s">
        <v>1819</v>
      </c>
      <c r="B567" s="9" t="s">
        <v>2370</v>
      </c>
      <c r="C567" s="9" t="s">
        <v>25</v>
      </c>
      <c r="D567" s="10">
        <v>73</v>
      </c>
      <c r="E567" s="9" t="s">
        <v>2371</v>
      </c>
      <c r="F567" s="11">
        <f ca="1">((NOW()-Table2[[#This Row],[DOB]])/365)</f>
        <v>69.141469934360728</v>
      </c>
      <c r="G567" s="9" t="s">
        <v>127</v>
      </c>
      <c r="H567" s="9" t="s">
        <v>47</v>
      </c>
      <c r="I567" s="9" t="s">
        <v>66</v>
      </c>
      <c r="J567" s="9" t="s">
        <v>30</v>
      </c>
      <c r="K567" s="9" t="s">
        <v>31</v>
      </c>
      <c r="L567" s="12">
        <v>15</v>
      </c>
      <c r="M567" s="9" t="s">
        <v>2372</v>
      </c>
      <c r="N567" s="10">
        <v>2142</v>
      </c>
      <c r="O567" s="9" t="s">
        <v>42</v>
      </c>
      <c r="P567" s="9" t="s">
        <v>34</v>
      </c>
      <c r="Q567" s="13">
        <v>6</v>
      </c>
      <c r="R567" s="4">
        <f t="shared" ca="1" si="14"/>
        <v>1.02</v>
      </c>
      <c r="S567" s="4">
        <f t="shared" ca="1" si="15"/>
        <v>1.2749999999999999</v>
      </c>
      <c r="T567" s="4">
        <f t="shared" ca="1" si="17"/>
        <v>1.2749999999999999</v>
      </c>
      <c r="U567" s="4">
        <f t="shared" ca="1" si="16"/>
        <v>1.2749999999999999</v>
      </c>
      <c r="V567" s="5">
        <f>RANK(W567,W1:W1001,0)</f>
        <v>563</v>
      </c>
      <c r="W567" s="14">
        <v>0.8075</v>
      </c>
      <c r="X567" s="7"/>
      <c r="Y567" s="7"/>
      <c r="Z567" s="7"/>
    </row>
    <row r="568" spans="1:26" ht="15.75" customHeight="1" x14ac:dyDescent="0.25">
      <c r="A568" s="8" t="s">
        <v>2373</v>
      </c>
      <c r="B568" s="9" t="s">
        <v>2374</v>
      </c>
      <c r="C568" s="9" t="s">
        <v>45</v>
      </c>
      <c r="D568" s="10">
        <v>17</v>
      </c>
      <c r="E568" s="9" t="s">
        <v>2375</v>
      </c>
      <c r="F568" s="11">
        <f ca="1">((NOW()-Table2[[#This Row],[DOB]])/365)</f>
        <v>60.834620619292231</v>
      </c>
      <c r="G568" s="9" t="s">
        <v>349</v>
      </c>
      <c r="H568" s="9" t="s">
        <v>103</v>
      </c>
      <c r="I568" s="9" t="s">
        <v>66</v>
      </c>
      <c r="J568" s="9" t="s">
        <v>30</v>
      </c>
      <c r="K568" s="9" t="s">
        <v>31</v>
      </c>
      <c r="L568" s="12">
        <v>12</v>
      </c>
      <c r="M568" s="9" t="s">
        <v>2376</v>
      </c>
      <c r="N568" s="10">
        <v>2030</v>
      </c>
      <c r="O568" s="9" t="s">
        <v>42</v>
      </c>
      <c r="P568" s="9" t="s">
        <v>34</v>
      </c>
      <c r="Q568" s="13">
        <v>10</v>
      </c>
      <c r="R568" s="4">
        <f t="shared" ca="1" si="14"/>
        <v>0.57999999999999996</v>
      </c>
      <c r="S568" s="4">
        <f t="shared" ca="1" si="15"/>
        <v>0.72499999999999998</v>
      </c>
      <c r="T568" s="4">
        <f t="shared" ca="1" si="17"/>
        <v>0.90625</v>
      </c>
      <c r="U568" s="4">
        <f t="shared" ca="1" si="16"/>
        <v>0.90625</v>
      </c>
      <c r="V568" s="5">
        <f>RANK(W568,W1:W1001,0)</f>
        <v>563</v>
      </c>
      <c r="W568" s="14">
        <v>0.8075</v>
      </c>
      <c r="X568" s="7"/>
      <c r="Y568" s="7"/>
      <c r="Z568" s="7"/>
    </row>
    <row r="569" spans="1:26" ht="15.75" customHeight="1" x14ac:dyDescent="0.25">
      <c r="A569" s="8" t="s">
        <v>2377</v>
      </c>
      <c r="B569" s="9" t="s">
        <v>2378</v>
      </c>
      <c r="C569" s="9" t="s">
        <v>25</v>
      </c>
      <c r="D569" s="10">
        <v>40</v>
      </c>
      <c r="E569" s="9" t="s">
        <v>2379</v>
      </c>
      <c r="F569" s="11">
        <f ca="1">((NOW()-Table2[[#This Row],[DOB]])/365)</f>
        <v>38.28667541381278</v>
      </c>
      <c r="G569" s="9" t="s">
        <v>136</v>
      </c>
      <c r="H569" s="9" t="s">
        <v>151</v>
      </c>
      <c r="I569" s="9" t="s">
        <v>29</v>
      </c>
      <c r="J569" s="9" t="s">
        <v>30</v>
      </c>
      <c r="K569" s="9" t="s">
        <v>31</v>
      </c>
      <c r="L569" s="12">
        <v>14</v>
      </c>
      <c r="M569" s="9" t="s">
        <v>2380</v>
      </c>
      <c r="N569" s="10">
        <v>3177</v>
      </c>
      <c r="O569" s="9" t="s">
        <v>50</v>
      </c>
      <c r="P569" s="9" t="s">
        <v>34</v>
      </c>
      <c r="Q569" s="13">
        <v>7</v>
      </c>
      <c r="R569" s="4">
        <f t="shared" ca="1" si="14"/>
        <v>0.51</v>
      </c>
      <c r="S569" s="4">
        <f t="shared" ca="1" si="15"/>
        <v>0.63749999999999996</v>
      </c>
      <c r="T569" s="4">
        <f t="shared" ca="1" si="17"/>
        <v>0.63749999999999996</v>
      </c>
      <c r="U569" s="4">
        <f t="shared" ca="1" si="16"/>
        <v>0.541875</v>
      </c>
      <c r="V569" s="5">
        <f>RANK(W569,W1:W1001,0)</f>
        <v>568</v>
      </c>
      <c r="W569" s="14">
        <v>0.8</v>
      </c>
      <c r="X569" s="7"/>
      <c r="Y569" s="7"/>
      <c r="Z569" s="7"/>
    </row>
    <row r="570" spans="1:26" ht="15.75" customHeight="1" x14ac:dyDescent="0.25">
      <c r="A570" s="8" t="s">
        <v>2381</v>
      </c>
      <c r="B570" s="9" t="s">
        <v>2382</v>
      </c>
      <c r="C570" s="9" t="s">
        <v>25</v>
      </c>
      <c r="D570" s="10">
        <v>81</v>
      </c>
      <c r="E570" s="9" t="s">
        <v>2383</v>
      </c>
      <c r="F570" s="11">
        <f ca="1">((NOW()-Table2[[#This Row],[DOB]])/365)</f>
        <v>33.119552126141542</v>
      </c>
      <c r="G570" s="9" t="s">
        <v>64</v>
      </c>
      <c r="H570" s="9" t="s">
        <v>65</v>
      </c>
      <c r="I570" s="9" t="s">
        <v>29</v>
      </c>
      <c r="J570" s="9" t="s">
        <v>30</v>
      </c>
      <c r="K570" s="9" t="s">
        <v>40</v>
      </c>
      <c r="L570" s="12">
        <v>14</v>
      </c>
      <c r="M570" s="9" t="s">
        <v>2384</v>
      </c>
      <c r="N570" s="10">
        <v>4717</v>
      </c>
      <c r="O570" s="9" t="s">
        <v>33</v>
      </c>
      <c r="P570" s="9" t="s">
        <v>34</v>
      </c>
      <c r="Q570" s="13">
        <v>1</v>
      </c>
      <c r="R570" s="4">
        <f t="shared" ca="1" si="14"/>
        <v>0.56999999999999995</v>
      </c>
      <c r="S570" s="4">
        <f t="shared" ca="1" si="15"/>
        <v>0.56999999999999995</v>
      </c>
      <c r="T570" s="4">
        <f t="shared" ca="1" si="17"/>
        <v>0.71249999999999991</v>
      </c>
      <c r="U570" s="4">
        <f t="shared" ca="1" si="16"/>
        <v>0.60562499999999986</v>
      </c>
      <c r="V570" s="5">
        <f>RANK(W570,W1:W1001,0)</f>
        <v>568</v>
      </c>
      <c r="W570" s="14">
        <v>0.8</v>
      </c>
      <c r="X570" s="7"/>
      <c r="Y570" s="7"/>
      <c r="Z570" s="7"/>
    </row>
    <row r="571" spans="1:26" ht="15.75" customHeight="1" x14ac:dyDescent="0.25">
      <c r="A571" s="8" t="s">
        <v>2385</v>
      </c>
      <c r="B571" s="9" t="s">
        <v>2386</v>
      </c>
      <c r="C571" s="9" t="s">
        <v>45</v>
      </c>
      <c r="D571" s="10">
        <v>66</v>
      </c>
      <c r="E571" s="9" t="s">
        <v>2387</v>
      </c>
      <c r="F571" s="11">
        <f ca="1">((NOW()-Table2[[#This Row],[DOB]])/365)</f>
        <v>23.270237057648394</v>
      </c>
      <c r="G571" s="9" t="s">
        <v>335</v>
      </c>
      <c r="H571" s="9" t="s">
        <v>28</v>
      </c>
      <c r="I571" s="9" t="s">
        <v>29</v>
      </c>
      <c r="J571" s="9" t="s">
        <v>30</v>
      </c>
      <c r="K571" s="9" t="s">
        <v>31</v>
      </c>
      <c r="L571" s="12">
        <v>2</v>
      </c>
      <c r="M571" s="9" t="s">
        <v>2388</v>
      </c>
      <c r="N571" s="10">
        <v>4213</v>
      </c>
      <c r="O571" s="9" t="s">
        <v>33</v>
      </c>
      <c r="P571" s="9" t="s">
        <v>34</v>
      </c>
      <c r="Q571" s="13">
        <v>7</v>
      </c>
      <c r="R571" s="4">
        <f t="shared" ca="1" si="14"/>
        <v>0.9</v>
      </c>
      <c r="S571" s="4">
        <f t="shared" ca="1" si="15"/>
        <v>1.125</v>
      </c>
      <c r="T571" s="4">
        <f t="shared" ca="1" si="17"/>
        <v>1.125</v>
      </c>
      <c r="U571" s="4">
        <f t="shared" ca="1" si="16"/>
        <v>0.95624999999999993</v>
      </c>
      <c r="V571" s="5">
        <f>RANK(W571,W1:W1001,0)</f>
        <v>568</v>
      </c>
      <c r="W571" s="14">
        <v>0.8</v>
      </c>
      <c r="X571" s="7"/>
      <c r="Y571" s="7"/>
      <c r="Z571" s="7"/>
    </row>
    <row r="572" spans="1:26" ht="15.75" customHeight="1" x14ac:dyDescent="0.25">
      <c r="A572" s="8" t="s">
        <v>2389</v>
      </c>
      <c r="B572" s="9" t="s">
        <v>2390</v>
      </c>
      <c r="C572" s="9" t="s">
        <v>45</v>
      </c>
      <c r="D572" s="10">
        <v>53</v>
      </c>
      <c r="E572" s="9" t="s">
        <v>2391</v>
      </c>
      <c r="F572" s="11">
        <f ca="1">((NOW()-Table2[[#This Row],[DOB]])/365)</f>
        <v>56.456538427511411</v>
      </c>
      <c r="G572" s="9" t="s">
        <v>2392</v>
      </c>
      <c r="H572" s="9" t="s">
        <v>47</v>
      </c>
      <c r="I572" s="9" t="s">
        <v>29</v>
      </c>
      <c r="J572" s="9" t="s">
        <v>30</v>
      </c>
      <c r="K572" s="9" t="s">
        <v>31</v>
      </c>
      <c r="L572" s="12">
        <v>18</v>
      </c>
      <c r="M572" s="9" t="s">
        <v>2393</v>
      </c>
      <c r="N572" s="10">
        <v>2570</v>
      </c>
      <c r="O572" s="9" t="s">
        <v>42</v>
      </c>
      <c r="P572" s="9" t="s">
        <v>34</v>
      </c>
      <c r="Q572" s="13">
        <v>8</v>
      </c>
      <c r="R572" s="4">
        <f t="shared" ca="1" si="14"/>
        <v>0.69</v>
      </c>
      <c r="S572" s="4">
        <f t="shared" ca="1" si="15"/>
        <v>0.86249999999999993</v>
      </c>
      <c r="T572" s="4">
        <f t="shared" ca="1" si="17"/>
        <v>0.86249999999999993</v>
      </c>
      <c r="U572" s="4">
        <f t="shared" ca="1" si="16"/>
        <v>0.73312499999999992</v>
      </c>
      <c r="V572" s="5">
        <f>RANK(W572,W1:W1001,0)</f>
        <v>568</v>
      </c>
      <c r="W572" s="14">
        <v>0.8</v>
      </c>
      <c r="X572" s="7"/>
      <c r="Y572" s="7"/>
      <c r="Z572" s="7"/>
    </row>
    <row r="573" spans="1:26" ht="15.75" customHeight="1" x14ac:dyDescent="0.25">
      <c r="A573" s="8" t="s">
        <v>2394</v>
      </c>
      <c r="B573" s="9" t="s">
        <v>2395</v>
      </c>
      <c r="C573" s="9" t="s">
        <v>25</v>
      </c>
      <c r="D573" s="10">
        <v>81</v>
      </c>
      <c r="E573" s="9" t="s">
        <v>2396</v>
      </c>
      <c r="F573" s="11">
        <f ca="1">((NOW()-Table2[[#This Row],[DOB]])/365)</f>
        <v>74.105853496004556</v>
      </c>
      <c r="G573" s="9" t="s">
        <v>64</v>
      </c>
      <c r="H573" s="9" t="s">
        <v>65</v>
      </c>
      <c r="I573" s="9" t="s">
        <v>29</v>
      </c>
      <c r="J573" s="9" t="s">
        <v>30</v>
      </c>
      <c r="K573" s="9" t="s">
        <v>31</v>
      </c>
      <c r="L573" s="12">
        <v>21</v>
      </c>
      <c r="M573" s="9" t="s">
        <v>2397</v>
      </c>
      <c r="N573" s="10">
        <v>2258</v>
      </c>
      <c r="O573" s="9" t="s">
        <v>42</v>
      </c>
      <c r="P573" s="9" t="s">
        <v>34</v>
      </c>
      <c r="Q573" s="13">
        <v>9</v>
      </c>
      <c r="R573" s="4">
        <f t="shared" ca="1" si="14"/>
        <v>1.04</v>
      </c>
      <c r="S573" s="4">
        <f t="shared" ca="1" si="15"/>
        <v>1.3</v>
      </c>
      <c r="T573" s="4">
        <f t="shared" ca="1" si="17"/>
        <v>1.625</v>
      </c>
      <c r="U573" s="4">
        <f t="shared" ca="1" si="16"/>
        <v>1.3812499999999999</v>
      </c>
      <c r="V573" s="5">
        <f>RANK(W573,W1:W1001,0)</f>
        <v>568</v>
      </c>
      <c r="W573" s="14">
        <v>0.8</v>
      </c>
      <c r="X573" s="7"/>
      <c r="Y573" s="7"/>
      <c r="Z573" s="7"/>
    </row>
    <row r="574" spans="1:26" ht="15.75" customHeight="1" x14ac:dyDescent="0.25">
      <c r="A574" s="8" t="s">
        <v>2398</v>
      </c>
      <c r="B574" s="9" t="s">
        <v>2399</v>
      </c>
      <c r="C574" s="9" t="s">
        <v>25</v>
      </c>
      <c r="D574" s="10">
        <v>1</v>
      </c>
      <c r="E574" s="9" t="s">
        <v>2400</v>
      </c>
      <c r="F574" s="11">
        <f ca="1">((NOW()-Table2[[#This Row],[DOB]])/365)</f>
        <v>82.407223359018261</v>
      </c>
      <c r="G574" s="9" t="s">
        <v>2285</v>
      </c>
      <c r="H574" s="9" t="s">
        <v>47</v>
      </c>
      <c r="I574" s="9" t="s">
        <v>29</v>
      </c>
      <c r="J574" s="9" t="s">
        <v>30</v>
      </c>
      <c r="K574" s="9" t="s">
        <v>40</v>
      </c>
      <c r="L574" s="12">
        <v>16</v>
      </c>
      <c r="M574" s="9" t="s">
        <v>2401</v>
      </c>
      <c r="N574" s="10">
        <v>2766</v>
      </c>
      <c r="O574" s="9" t="s">
        <v>42</v>
      </c>
      <c r="P574" s="9" t="s">
        <v>34</v>
      </c>
      <c r="Q574" s="13">
        <v>8</v>
      </c>
      <c r="R574" s="4">
        <f t="shared" ca="1" si="14"/>
        <v>0.69</v>
      </c>
      <c r="S574" s="4">
        <f t="shared" ca="1" si="15"/>
        <v>0.69</v>
      </c>
      <c r="T574" s="4">
        <f t="shared" ca="1" si="17"/>
        <v>0.69</v>
      </c>
      <c r="U574" s="4">
        <f t="shared" ca="1" si="16"/>
        <v>0.58649999999999991</v>
      </c>
      <c r="V574" s="5">
        <f>RANK(W574,W1:W1001,0)</f>
        <v>568</v>
      </c>
      <c r="W574" s="14">
        <v>0.8</v>
      </c>
      <c r="X574" s="7"/>
      <c r="Y574" s="7"/>
      <c r="Z574" s="7"/>
    </row>
    <row r="575" spans="1:26" ht="15.75" customHeight="1" x14ac:dyDescent="0.25">
      <c r="A575" s="8" t="s">
        <v>2402</v>
      </c>
      <c r="B575" s="9" t="s">
        <v>2403</v>
      </c>
      <c r="C575" s="9" t="s">
        <v>45</v>
      </c>
      <c r="D575" s="10">
        <v>49</v>
      </c>
      <c r="E575" s="9" t="s">
        <v>2404</v>
      </c>
      <c r="F575" s="11">
        <f ca="1">((NOW()-Table2[[#This Row],[DOB]])/365)</f>
        <v>59.881195961757982</v>
      </c>
      <c r="G575" s="9" t="s">
        <v>93</v>
      </c>
      <c r="H575" s="9" t="s">
        <v>39</v>
      </c>
      <c r="I575" s="9" t="s">
        <v>66</v>
      </c>
      <c r="J575" s="9" t="s">
        <v>30</v>
      </c>
      <c r="K575" s="9" t="s">
        <v>31</v>
      </c>
      <c r="L575" s="12">
        <v>18</v>
      </c>
      <c r="M575" s="9" t="s">
        <v>2405</v>
      </c>
      <c r="N575" s="10">
        <v>3029</v>
      </c>
      <c r="O575" s="9" t="s">
        <v>50</v>
      </c>
      <c r="P575" s="9" t="s">
        <v>34</v>
      </c>
      <c r="Q575" s="13">
        <v>7</v>
      </c>
      <c r="R575" s="4">
        <f t="shared" ca="1" si="14"/>
        <v>0.4</v>
      </c>
      <c r="S575" s="4">
        <f t="shared" ca="1" si="15"/>
        <v>0.5</v>
      </c>
      <c r="T575" s="4">
        <f t="shared" ca="1" si="17"/>
        <v>0.5</v>
      </c>
      <c r="U575" s="4">
        <f t="shared" ca="1" si="16"/>
        <v>0.5</v>
      </c>
      <c r="V575" s="5">
        <f>RANK(W575,W1:W1001,0)</f>
        <v>574</v>
      </c>
      <c r="W575" s="14">
        <v>0.79899999999999993</v>
      </c>
      <c r="X575" s="7"/>
      <c r="Y575" s="7"/>
      <c r="Z575" s="7"/>
    </row>
    <row r="576" spans="1:26" ht="15.75" customHeight="1" x14ac:dyDescent="0.25">
      <c r="A576" s="8" t="s">
        <v>2406</v>
      </c>
      <c r="B576" s="9" t="s">
        <v>2407</v>
      </c>
      <c r="C576" s="9" t="s">
        <v>316</v>
      </c>
      <c r="D576" s="10">
        <v>69</v>
      </c>
      <c r="E576" s="17"/>
      <c r="F576" s="11">
        <f ca="1">((NOW()-Table2[[#This Row],[DOB]])/365)</f>
        <v>125.08119596175798</v>
      </c>
      <c r="G576" s="9" t="s">
        <v>102</v>
      </c>
      <c r="H576" s="9" t="s">
        <v>88</v>
      </c>
      <c r="I576" s="9" t="s">
        <v>29</v>
      </c>
      <c r="J576" s="9" t="s">
        <v>30</v>
      </c>
      <c r="K576" s="9" t="s">
        <v>40</v>
      </c>
      <c r="L576" s="12">
        <v>12</v>
      </c>
      <c r="M576" s="9" t="s">
        <v>2408</v>
      </c>
      <c r="N576" s="10">
        <v>2170</v>
      </c>
      <c r="O576" s="9" t="s">
        <v>42</v>
      </c>
      <c r="P576" s="9" t="s">
        <v>34</v>
      </c>
      <c r="Q576" s="13">
        <v>7</v>
      </c>
      <c r="R576" s="4">
        <f t="shared" ca="1" si="14"/>
        <v>0.47</v>
      </c>
      <c r="S576" s="4">
        <f t="shared" ca="1" si="15"/>
        <v>0.47</v>
      </c>
      <c r="T576" s="4">
        <f t="shared" ca="1" si="17"/>
        <v>0.47</v>
      </c>
      <c r="U576" s="4">
        <f t="shared" ca="1" si="16"/>
        <v>0.39949999999999997</v>
      </c>
      <c r="V576" s="5">
        <f>RANK(W576,W1:W1001,0)</f>
        <v>575</v>
      </c>
      <c r="W576" s="14">
        <v>0.796875</v>
      </c>
      <c r="X576" s="7"/>
      <c r="Y576" s="7"/>
      <c r="Z576" s="7"/>
    </row>
    <row r="577" spans="1:26" ht="15.75" hidden="1" customHeight="1" x14ac:dyDescent="0.25">
      <c r="A577" s="8" t="s">
        <v>2409</v>
      </c>
      <c r="B577" s="9" t="s">
        <v>2410</v>
      </c>
      <c r="C577" s="9" t="s">
        <v>45</v>
      </c>
      <c r="D577" s="10">
        <v>66</v>
      </c>
      <c r="E577" s="9" t="s">
        <v>2411</v>
      </c>
      <c r="F577" s="9">
        <f ca="1">((NOW()-Table2[[#This Row],[DOB]])/365)</f>
        <v>26.651058975456614</v>
      </c>
      <c r="G577" s="10"/>
      <c r="H577" s="9" t="s">
        <v>151</v>
      </c>
      <c r="I577" s="9" t="s">
        <v>29</v>
      </c>
      <c r="J577" s="9" t="s">
        <v>30</v>
      </c>
      <c r="K577" s="9" t="s">
        <v>40</v>
      </c>
      <c r="L577" s="12">
        <v>4</v>
      </c>
      <c r="M577" s="9" t="s">
        <v>2412</v>
      </c>
      <c r="N577" s="10">
        <v>2560</v>
      </c>
      <c r="O577" s="9" t="s">
        <v>42</v>
      </c>
      <c r="P577" s="9" t="s">
        <v>34</v>
      </c>
      <c r="Q577" s="10">
        <v>7</v>
      </c>
      <c r="R577" s="5">
        <f t="shared" ca="1" si="14"/>
        <v>0.75</v>
      </c>
      <c r="S577" s="5">
        <f t="shared" ca="1" si="15"/>
        <v>0.75</v>
      </c>
      <c r="T577" s="5">
        <f t="shared" ca="1" si="17"/>
        <v>0.75</v>
      </c>
      <c r="U577" s="5">
        <f t="shared" ca="1" si="16"/>
        <v>0.63749999999999996</v>
      </c>
      <c r="V577" s="5">
        <f>RANK(W577,W1:W1001,0)</f>
        <v>575</v>
      </c>
      <c r="W577" s="16">
        <v>0.796875</v>
      </c>
      <c r="X577" s="7"/>
      <c r="Y577" s="7"/>
      <c r="Z577" s="7"/>
    </row>
    <row r="578" spans="1:26" ht="15.75" customHeight="1" x14ac:dyDescent="0.25">
      <c r="A578" s="8" t="s">
        <v>2413</v>
      </c>
      <c r="B578" s="9" t="s">
        <v>2414</v>
      </c>
      <c r="C578" s="9" t="s">
        <v>25</v>
      </c>
      <c r="D578" s="10">
        <v>90</v>
      </c>
      <c r="E578" s="9" t="s">
        <v>2415</v>
      </c>
      <c r="F578" s="11">
        <f ca="1">((NOW()-Table2[[#This Row],[DOB]])/365)</f>
        <v>81.229141167237429</v>
      </c>
      <c r="G578" s="9" t="s">
        <v>700</v>
      </c>
      <c r="H578" s="9" t="s">
        <v>47</v>
      </c>
      <c r="I578" s="9" t="s">
        <v>48</v>
      </c>
      <c r="J578" s="9" t="s">
        <v>30</v>
      </c>
      <c r="K578" s="9" t="s">
        <v>40</v>
      </c>
      <c r="L578" s="12">
        <v>7</v>
      </c>
      <c r="M578" s="9" t="s">
        <v>2416</v>
      </c>
      <c r="N578" s="10">
        <v>3350</v>
      </c>
      <c r="O578" s="9" t="s">
        <v>50</v>
      </c>
      <c r="P578" s="9" t="s">
        <v>34</v>
      </c>
      <c r="Q578" s="13">
        <v>2</v>
      </c>
      <c r="R578" s="4">
        <f t="shared" ca="1" si="14"/>
        <v>0.94</v>
      </c>
      <c r="S578" s="4">
        <f t="shared" ca="1" si="15"/>
        <v>0.94</v>
      </c>
      <c r="T578" s="4">
        <f t="shared" ref="T578:T641" ca="1" si="18">S578*(IF(OR(VALUE(Q578)&gt;8,VALUE(D578)&gt;80),1.25,1))</f>
        <v>1.1749999999999998</v>
      </c>
      <c r="U578" s="4">
        <f t="shared" ca="1" si="16"/>
        <v>1.1749999999999998</v>
      </c>
      <c r="V578" s="5">
        <f>RANK(W578,W1:W1001,0)</f>
        <v>575</v>
      </c>
      <c r="W578" s="14">
        <v>0.796875</v>
      </c>
      <c r="X578" s="7"/>
      <c r="Y578" s="7"/>
      <c r="Z578" s="7"/>
    </row>
    <row r="579" spans="1:26" ht="15.75" customHeight="1" x14ac:dyDescent="0.25">
      <c r="A579" s="8" t="s">
        <v>2417</v>
      </c>
      <c r="B579" s="9" t="s">
        <v>2418</v>
      </c>
      <c r="C579" s="9" t="s">
        <v>25</v>
      </c>
      <c r="D579" s="10">
        <v>33</v>
      </c>
      <c r="E579" s="9" t="s">
        <v>2419</v>
      </c>
      <c r="F579" s="11">
        <f ca="1">((NOW()-Table2[[#This Row],[DOB]])/365)</f>
        <v>48.412702811073054</v>
      </c>
      <c r="G579" s="9" t="s">
        <v>951</v>
      </c>
      <c r="H579" s="9" t="s">
        <v>47</v>
      </c>
      <c r="I579" s="9" t="s">
        <v>66</v>
      </c>
      <c r="J579" s="9" t="s">
        <v>30</v>
      </c>
      <c r="K579" s="9" t="s">
        <v>31</v>
      </c>
      <c r="L579" s="12">
        <v>9</v>
      </c>
      <c r="M579" s="9" t="s">
        <v>2420</v>
      </c>
      <c r="N579" s="10">
        <v>2160</v>
      </c>
      <c r="O579" s="9" t="s">
        <v>42</v>
      </c>
      <c r="P579" s="9" t="s">
        <v>34</v>
      </c>
      <c r="Q579" s="13">
        <v>9</v>
      </c>
      <c r="R579" s="4">
        <f t="shared" ca="1" si="14"/>
        <v>0.93</v>
      </c>
      <c r="S579" s="4">
        <f t="shared" ca="1" si="15"/>
        <v>1.1625000000000001</v>
      </c>
      <c r="T579" s="4">
        <f t="shared" ca="1" si="18"/>
        <v>1.453125</v>
      </c>
      <c r="U579" s="4">
        <f t="shared" ca="1" si="16"/>
        <v>1.453125</v>
      </c>
      <c r="V579" s="5">
        <f>RANK(W579,W1:W1001,0)</f>
        <v>575</v>
      </c>
      <c r="W579" s="14">
        <v>0.796875</v>
      </c>
      <c r="X579" s="7"/>
      <c r="Y579" s="7"/>
      <c r="Z579" s="7"/>
    </row>
    <row r="580" spans="1:26" ht="15.75" customHeight="1" x14ac:dyDescent="0.25">
      <c r="A580" s="8" t="s">
        <v>2421</v>
      </c>
      <c r="B580" s="9" t="s">
        <v>2422</v>
      </c>
      <c r="C580" s="9" t="s">
        <v>45</v>
      </c>
      <c r="D580" s="10">
        <v>64</v>
      </c>
      <c r="E580" s="9" t="s">
        <v>2423</v>
      </c>
      <c r="F580" s="11">
        <f ca="1">((NOW()-Table2[[#This Row],[DOB]])/365)</f>
        <v>30.22640144121004</v>
      </c>
      <c r="G580" s="9" t="s">
        <v>533</v>
      </c>
      <c r="H580" s="9" t="s">
        <v>77</v>
      </c>
      <c r="I580" s="9" t="s">
        <v>29</v>
      </c>
      <c r="J580" s="9" t="s">
        <v>30</v>
      </c>
      <c r="K580" s="9" t="s">
        <v>40</v>
      </c>
      <c r="L580" s="12">
        <v>11</v>
      </c>
      <c r="M580" s="9" t="s">
        <v>2424</v>
      </c>
      <c r="N580" s="10">
        <v>2145</v>
      </c>
      <c r="O580" s="9" t="s">
        <v>42</v>
      </c>
      <c r="P580" s="9" t="s">
        <v>34</v>
      </c>
      <c r="Q580" s="13">
        <v>9</v>
      </c>
      <c r="R580" s="4">
        <f t="shared" ca="1" si="14"/>
        <v>0.83</v>
      </c>
      <c r="S580" s="4">
        <f t="shared" ca="1" si="15"/>
        <v>0.83</v>
      </c>
      <c r="T580" s="4">
        <f t="shared" ca="1" si="18"/>
        <v>1.0374999999999999</v>
      </c>
      <c r="U580" s="4">
        <f t="shared" ca="1" si="16"/>
        <v>0.88187499999999985</v>
      </c>
      <c r="V580" s="5">
        <f>RANK(W580,W1:W1001,0)</f>
        <v>575</v>
      </c>
      <c r="W580" s="14">
        <v>0.796875</v>
      </c>
      <c r="X580" s="7"/>
      <c r="Y580" s="7"/>
      <c r="Z580" s="7"/>
    </row>
    <row r="581" spans="1:26" ht="15.75" customHeight="1" x14ac:dyDescent="0.25">
      <c r="A581" s="8" t="s">
        <v>2425</v>
      </c>
      <c r="B581" s="9" t="s">
        <v>2426</v>
      </c>
      <c r="C581" s="9" t="s">
        <v>25</v>
      </c>
      <c r="D581" s="10">
        <v>75</v>
      </c>
      <c r="E581" s="9" t="s">
        <v>1011</v>
      </c>
      <c r="F581" s="11">
        <f ca="1">((NOW()-Table2[[#This Row],[DOB]])/365)</f>
        <v>30.727771304223737</v>
      </c>
      <c r="G581" s="9" t="s">
        <v>1509</v>
      </c>
      <c r="H581" s="9" t="s">
        <v>151</v>
      </c>
      <c r="I581" s="9" t="s">
        <v>29</v>
      </c>
      <c r="J581" s="9" t="s">
        <v>30</v>
      </c>
      <c r="K581" s="9" t="s">
        <v>31</v>
      </c>
      <c r="L581" s="12">
        <v>13</v>
      </c>
      <c r="M581" s="9" t="s">
        <v>2427</v>
      </c>
      <c r="N581" s="10">
        <v>3133</v>
      </c>
      <c r="O581" s="9" t="s">
        <v>50</v>
      </c>
      <c r="P581" s="9" t="s">
        <v>34</v>
      </c>
      <c r="Q581" s="13">
        <v>8</v>
      </c>
      <c r="R581" s="4">
        <f t="shared" ca="1" si="14"/>
        <v>0.46</v>
      </c>
      <c r="S581" s="4">
        <f t="shared" ca="1" si="15"/>
        <v>0.57500000000000007</v>
      </c>
      <c r="T581" s="4">
        <f t="shared" ca="1" si="18"/>
        <v>0.57500000000000007</v>
      </c>
      <c r="U581" s="4">
        <f t="shared" ca="1" si="16"/>
        <v>0.48875000000000002</v>
      </c>
      <c r="V581" s="5">
        <f>RANK(W581,W1:W1001,0)</f>
        <v>575</v>
      </c>
      <c r="W581" s="14">
        <v>0.796875</v>
      </c>
      <c r="X581" s="7"/>
      <c r="Y581" s="7"/>
      <c r="Z581" s="7"/>
    </row>
    <row r="582" spans="1:26" ht="15.75" customHeight="1" x14ac:dyDescent="0.25">
      <c r="A582" s="8" t="s">
        <v>2428</v>
      </c>
      <c r="B582" s="9" t="s">
        <v>2429</v>
      </c>
      <c r="C582" s="9" t="s">
        <v>45</v>
      </c>
      <c r="D582" s="10">
        <v>47</v>
      </c>
      <c r="E582" s="9" t="s">
        <v>2430</v>
      </c>
      <c r="F582" s="11">
        <f ca="1">((NOW()-Table2[[#This Row],[DOB]])/365)</f>
        <v>52.018182263127848</v>
      </c>
      <c r="G582" s="9" t="s">
        <v>38</v>
      </c>
      <c r="H582" s="9" t="s">
        <v>103</v>
      </c>
      <c r="I582" s="9" t="s">
        <v>29</v>
      </c>
      <c r="J582" s="9" t="s">
        <v>30</v>
      </c>
      <c r="K582" s="9" t="s">
        <v>40</v>
      </c>
      <c r="L582" s="12">
        <v>11</v>
      </c>
      <c r="M582" s="9" t="s">
        <v>2431</v>
      </c>
      <c r="N582" s="10">
        <v>2028</v>
      </c>
      <c r="O582" s="9" t="s">
        <v>42</v>
      </c>
      <c r="P582" s="9" t="s">
        <v>34</v>
      </c>
      <c r="Q582" s="13">
        <v>10</v>
      </c>
      <c r="R582" s="4">
        <f t="shared" ca="1" si="14"/>
        <v>0.8</v>
      </c>
      <c r="S582" s="4">
        <f t="shared" ca="1" si="15"/>
        <v>0.8</v>
      </c>
      <c r="T582" s="4">
        <f t="shared" ca="1" si="18"/>
        <v>1</v>
      </c>
      <c r="U582" s="4">
        <f t="shared" ca="1" si="16"/>
        <v>0.85</v>
      </c>
      <c r="V582" s="5">
        <f>RANK(W582,W1:W1001,0)</f>
        <v>575</v>
      </c>
      <c r="W582" s="14">
        <v>0.796875</v>
      </c>
      <c r="X582" s="7"/>
      <c r="Y582" s="7"/>
      <c r="Z582" s="7"/>
    </row>
    <row r="583" spans="1:26" ht="15.75" customHeight="1" x14ac:dyDescent="0.25">
      <c r="A583" s="8" t="s">
        <v>2432</v>
      </c>
      <c r="B583" s="9" t="s">
        <v>2433</v>
      </c>
      <c r="C583" s="9" t="s">
        <v>45</v>
      </c>
      <c r="D583" s="10">
        <v>3</v>
      </c>
      <c r="E583" s="9" t="s">
        <v>2434</v>
      </c>
      <c r="F583" s="11">
        <f ca="1">((NOW()-Table2[[#This Row],[DOB]])/365)</f>
        <v>34.505853496004562</v>
      </c>
      <c r="G583" s="9" t="s">
        <v>736</v>
      </c>
      <c r="H583" s="9" t="s">
        <v>28</v>
      </c>
      <c r="I583" s="9" t="s">
        <v>66</v>
      </c>
      <c r="J583" s="9" t="s">
        <v>30</v>
      </c>
      <c r="K583" s="9" t="s">
        <v>31</v>
      </c>
      <c r="L583" s="12">
        <v>13</v>
      </c>
      <c r="M583" s="9" t="s">
        <v>2435</v>
      </c>
      <c r="N583" s="10">
        <v>4551</v>
      </c>
      <c r="O583" s="9" t="s">
        <v>33</v>
      </c>
      <c r="P583" s="9" t="s">
        <v>34</v>
      </c>
      <c r="Q583" s="13">
        <v>8</v>
      </c>
      <c r="R583" s="4">
        <f t="shared" ca="1" si="14"/>
        <v>0.54</v>
      </c>
      <c r="S583" s="4">
        <f t="shared" ca="1" si="15"/>
        <v>0.67500000000000004</v>
      </c>
      <c r="T583" s="4">
        <f t="shared" ca="1" si="18"/>
        <v>0.67500000000000004</v>
      </c>
      <c r="U583" s="4">
        <f t="shared" ca="1" si="16"/>
        <v>0.67500000000000004</v>
      </c>
      <c r="V583" s="5">
        <f>RANK(W583,W1:W1001,0)</f>
        <v>582</v>
      </c>
      <c r="W583" s="14">
        <v>0.79</v>
      </c>
      <c r="X583" s="7"/>
      <c r="Y583" s="7"/>
      <c r="Z583" s="7"/>
    </row>
    <row r="584" spans="1:26" ht="15.75" customHeight="1" x14ac:dyDescent="0.25">
      <c r="A584" s="8" t="s">
        <v>2436</v>
      </c>
      <c r="B584" s="9" t="s">
        <v>2437</v>
      </c>
      <c r="C584" s="9" t="s">
        <v>45</v>
      </c>
      <c r="D584" s="10">
        <v>2</v>
      </c>
      <c r="E584" s="9" t="s">
        <v>2438</v>
      </c>
      <c r="F584" s="11">
        <f ca="1">((NOW()-Table2[[#This Row],[DOB]])/365)</f>
        <v>29.470237057648394</v>
      </c>
      <c r="G584" s="9" t="s">
        <v>303</v>
      </c>
      <c r="H584" s="9" t="s">
        <v>151</v>
      </c>
      <c r="I584" s="9" t="s">
        <v>48</v>
      </c>
      <c r="J584" s="9" t="s">
        <v>30</v>
      </c>
      <c r="K584" s="9" t="s">
        <v>31</v>
      </c>
      <c r="L584" s="12">
        <v>4</v>
      </c>
      <c r="M584" s="9" t="s">
        <v>2439</v>
      </c>
      <c r="N584" s="10">
        <v>2111</v>
      </c>
      <c r="O584" s="9" t="s">
        <v>42</v>
      </c>
      <c r="P584" s="9" t="s">
        <v>34</v>
      </c>
      <c r="Q584" s="13">
        <v>11</v>
      </c>
      <c r="R584" s="4">
        <f t="shared" ca="1" si="14"/>
        <v>0.8</v>
      </c>
      <c r="S584" s="4">
        <f t="shared" ca="1" si="15"/>
        <v>1</v>
      </c>
      <c r="T584" s="4">
        <f t="shared" ca="1" si="18"/>
        <v>1.25</v>
      </c>
      <c r="U584" s="4">
        <f t="shared" ca="1" si="16"/>
        <v>1.25</v>
      </c>
      <c r="V584" s="5">
        <f>RANK(W584,W1:W1001,0)</f>
        <v>583</v>
      </c>
      <c r="W584" s="14">
        <v>0.78749999999999998</v>
      </c>
      <c r="X584" s="7"/>
      <c r="Y584" s="7"/>
      <c r="Z584" s="7"/>
    </row>
    <row r="585" spans="1:26" ht="15.75" customHeight="1" x14ac:dyDescent="0.25">
      <c r="A585" s="8" t="s">
        <v>2440</v>
      </c>
      <c r="B585" s="9" t="s">
        <v>2441</v>
      </c>
      <c r="C585" s="9" t="s">
        <v>25</v>
      </c>
      <c r="D585" s="10">
        <v>9</v>
      </c>
      <c r="E585" s="9" t="s">
        <v>2442</v>
      </c>
      <c r="F585" s="11">
        <f ca="1">((NOW()-Table2[[#This Row],[DOB]])/365)</f>
        <v>29.053798701484013</v>
      </c>
      <c r="G585" s="9" t="s">
        <v>1562</v>
      </c>
      <c r="H585" s="9" t="s">
        <v>109</v>
      </c>
      <c r="I585" s="9" t="s">
        <v>29</v>
      </c>
      <c r="J585" s="9" t="s">
        <v>30</v>
      </c>
      <c r="K585" s="9" t="s">
        <v>31</v>
      </c>
      <c r="L585" s="12">
        <v>11</v>
      </c>
      <c r="M585" s="9" t="s">
        <v>2443</v>
      </c>
      <c r="N585" s="10">
        <v>2574</v>
      </c>
      <c r="O585" s="9" t="s">
        <v>42</v>
      </c>
      <c r="P585" s="9" t="s">
        <v>34</v>
      </c>
      <c r="Q585" s="13">
        <v>7</v>
      </c>
      <c r="R585" s="4">
        <f t="shared" ca="1" si="14"/>
        <v>0.57999999999999996</v>
      </c>
      <c r="S585" s="4">
        <f t="shared" ca="1" si="15"/>
        <v>0.72499999999999998</v>
      </c>
      <c r="T585" s="4">
        <f t="shared" ca="1" si="18"/>
        <v>0.72499999999999998</v>
      </c>
      <c r="U585" s="4">
        <f t="shared" ca="1" si="16"/>
        <v>0.61624999999999996</v>
      </c>
      <c r="V585" s="5">
        <f>RANK(W585,W1:W1001,0)</f>
        <v>583</v>
      </c>
      <c r="W585" s="14">
        <v>0.78749999999999998</v>
      </c>
      <c r="X585" s="7"/>
      <c r="Y585" s="7"/>
      <c r="Z585" s="7"/>
    </row>
    <row r="586" spans="1:26" ht="15.75" customHeight="1" x14ac:dyDescent="0.25">
      <c r="A586" s="8" t="s">
        <v>2444</v>
      </c>
      <c r="B586" s="9" t="s">
        <v>1527</v>
      </c>
      <c r="C586" s="9" t="s">
        <v>45</v>
      </c>
      <c r="D586" s="10">
        <v>26</v>
      </c>
      <c r="E586" s="9" t="s">
        <v>2445</v>
      </c>
      <c r="F586" s="11">
        <f ca="1">((NOW()-Table2[[#This Row],[DOB]])/365)</f>
        <v>73.220921989155244</v>
      </c>
      <c r="G586" s="9" t="s">
        <v>98</v>
      </c>
      <c r="H586" s="9" t="s">
        <v>109</v>
      </c>
      <c r="I586" s="9" t="s">
        <v>29</v>
      </c>
      <c r="J586" s="9" t="s">
        <v>30</v>
      </c>
      <c r="K586" s="9" t="s">
        <v>40</v>
      </c>
      <c r="L586" s="12">
        <v>10</v>
      </c>
      <c r="M586" s="9" t="s">
        <v>2446</v>
      </c>
      <c r="N586" s="10">
        <v>3585</v>
      </c>
      <c r="O586" s="9" t="s">
        <v>50</v>
      </c>
      <c r="P586" s="9" t="s">
        <v>34</v>
      </c>
      <c r="Q586" s="13">
        <v>1</v>
      </c>
      <c r="R586" s="4">
        <f t="shared" ca="1" si="14"/>
        <v>0.7</v>
      </c>
      <c r="S586" s="4">
        <f t="shared" ca="1" si="15"/>
        <v>0.7</v>
      </c>
      <c r="T586" s="4">
        <f t="shared" ca="1" si="18"/>
        <v>0.7</v>
      </c>
      <c r="U586" s="4">
        <f t="shared" ca="1" si="16"/>
        <v>0.59499999999999997</v>
      </c>
      <c r="V586" s="5">
        <f>RANK(W586,W1:W1001,0)</f>
        <v>583</v>
      </c>
      <c r="W586" s="14">
        <v>0.78749999999999998</v>
      </c>
      <c r="X586" s="7"/>
      <c r="Y586" s="7"/>
      <c r="Z586" s="7"/>
    </row>
    <row r="587" spans="1:26" ht="15.75" customHeight="1" x14ac:dyDescent="0.25">
      <c r="A587" s="8" t="s">
        <v>2447</v>
      </c>
      <c r="B587" s="9" t="s">
        <v>2448</v>
      </c>
      <c r="C587" s="9" t="s">
        <v>45</v>
      </c>
      <c r="D587" s="10">
        <v>27</v>
      </c>
      <c r="E587" s="9" t="s">
        <v>2449</v>
      </c>
      <c r="F587" s="11">
        <f ca="1">((NOW()-Table2[[#This Row],[DOB]])/365)</f>
        <v>86.390785002853875</v>
      </c>
      <c r="G587" s="9" t="s">
        <v>2450</v>
      </c>
      <c r="H587" s="9" t="s">
        <v>28</v>
      </c>
      <c r="I587" s="9" t="s">
        <v>48</v>
      </c>
      <c r="J587" s="9" t="s">
        <v>30</v>
      </c>
      <c r="K587" s="9" t="s">
        <v>40</v>
      </c>
      <c r="L587" s="12">
        <v>15</v>
      </c>
      <c r="M587" s="9" t="s">
        <v>2451</v>
      </c>
      <c r="N587" s="10">
        <v>3677</v>
      </c>
      <c r="O587" s="9" t="s">
        <v>50</v>
      </c>
      <c r="P587" s="9" t="s">
        <v>34</v>
      </c>
      <c r="Q587" s="13">
        <v>3</v>
      </c>
      <c r="R587" s="4">
        <f t="shared" ca="1" si="14"/>
        <v>0.78</v>
      </c>
      <c r="S587" s="4">
        <f t="shared" ca="1" si="15"/>
        <v>0.78</v>
      </c>
      <c r="T587" s="4">
        <f t="shared" ca="1" si="18"/>
        <v>0.78</v>
      </c>
      <c r="U587" s="4">
        <f t="shared" ca="1" si="16"/>
        <v>0.78</v>
      </c>
      <c r="V587" s="5">
        <f>RANK(W587,W1:W1001,0)</f>
        <v>583</v>
      </c>
      <c r="W587" s="14">
        <v>0.78749999999999998</v>
      </c>
      <c r="X587" s="7"/>
      <c r="Y587" s="7"/>
      <c r="Z587" s="7"/>
    </row>
    <row r="588" spans="1:26" ht="15.75" customHeight="1" x14ac:dyDescent="0.25">
      <c r="A588" s="8" t="s">
        <v>2452</v>
      </c>
      <c r="B588" s="10"/>
      <c r="C588" s="9" t="s">
        <v>25</v>
      </c>
      <c r="D588" s="10">
        <v>32</v>
      </c>
      <c r="E588" s="9" t="s">
        <v>2453</v>
      </c>
      <c r="F588" s="11">
        <f ca="1">((NOW()-Table2[[#This Row],[DOB]])/365)</f>
        <v>28.730511030251133</v>
      </c>
      <c r="G588" s="9" t="s">
        <v>2454</v>
      </c>
      <c r="H588" s="9" t="s">
        <v>109</v>
      </c>
      <c r="I588" s="9" t="s">
        <v>48</v>
      </c>
      <c r="J588" s="9" t="s">
        <v>30</v>
      </c>
      <c r="K588" s="9" t="s">
        <v>40</v>
      </c>
      <c r="L588" s="12">
        <v>14</v>
      </c>
      <c r="M588" s="9" t="s">
        <v>2455</v>
      </c>
      <c r="N588" s="10">
        <v>4132</v>
      </c>
      <c r="O588" s="9" t="s">
        <v>33</v>
      </c>
      <c r="P588" s="9" t="s">
        <v>34</v>
      </c>
      <c r="Q588" s="13">
        <v>6</v>
      </c>
      <c r="R588" s="4">
        <f t="shared" ca="1" si="14"/>
        <v>1.07</v>
      </c>
      <c r="S588" s="4">
        <f t="shared" ca="1" si="15"/>
        <v>1.07</v>
      </c>
      <c r="T588" s="4">
        <f t="shared" ca="1" si="18"/>
        <v>1.07</v>
      </c>
      <c r="U588" s="4">
        <f t="shared" ca="1" si="16"/>
        <v>1.07</v>
      </c>
      <c r="V588" s="5">
        <f>RANK(W588,W1:W1001,0)</f>
        <v>587</v>
      </c>
      <c r="W588" s="14">
        <v>0.78625</v>
      </c>
      <c r="X588" s="7"/>
      <c r="Y588" s="7"/>
      <c r="Z588" s="7"/>
    </row>
    <row r="589" spans="1:26" ht="15.75" customHeight="1" x14ac:dyDescent="0.25">
      <c r="A589" s="8" t="s">
        <v>2456</v>
      </c>
      <c r="B589" s="9" t="s">
        <v>2457</v>
      </c>
      <c r="C589" s="9" t="s">
        <v>25</v>
      </c>
      <c r="D589" s="10">
        <v>95</v>
      </c>
      <c r="E589" s="9" t="s">
        <v>2458</v>
      </c>
      <c r="F589" s="11">
        <f ca="1">((NOW()-Table2[[#This Row],[DOB]])/365)</f>
        <v>30.722291852168944</v>
      </c>
      <c r="G589" s="9" t="s">
        <v>266</v>
      </c>
      <c r="H589" s="9" t="s">
        <v>47</v>
      </c>
      <c r="I589" s="9" t="s">
        <v>48</v>
      </c>
      <c r="J589" s="9" t="s">
        <v>30</v>
      </c>
      <c r="K589" s="9" t="s">
        <v>31</v>
      </c>
      <c r="L589" s="12">
        <v>1</v>
      </c>
      <c r="M589" s="9" t="s">
        <v>2459</v>
      </c>
      <c r="N589" s="10">
        <v>4006</v>
      </c>
      <c r="O589" s="9" t="s">
        <v>33</v>
      </c>
      <c r="P589" s="9" t="s">
        <v>34</v>
      </c>
      <c r="Q589" s="13">
        <v>8</v>
      </c>
      <c r="R589" s="4">
        <f t="shared" ca="1" si="14"/>
        <v>0.93</v>
      </c>
      <c r="S589" s="4">
        <f t="shared" ca="1" si="15"/>
        <v>1.1625000000000001</v>
      </c>
      <c r="T589" s="4">
        <f t="shared" ca="1" si="18"/>
        <v>1.453125</v>
      </c>
      <c r="U589" s="4">
        <f t="shared" ca="1" si="16"/>
        <v>1.453125</v>
      </c>
      <c r="V589" s="5">
        <f>RANK(W589,W1:W1001,0)</f>
        <v>587</v>
      </c>
      <c r="W589" s="14">
        <v>0.78625</v>
      </c>
      <c r="X589" s="7"/>
      <c r="Y589" s="7"/>
      <c r="Z589" s="7"/>
    </row>
    <row r="590" spans="1:26" ht="15.75" customHeight="1" x14ac:dyDescent="0.25">
      <c r="A590" s="8" t="s">
        <v>2460</v>
      </c>
      <c r="B590" s="9" t="s">
        <v>2461</v>
      </c>
      <c r="C590" s="9" t="s">
        <v>25</v>
      </c>
      <c r="D590" s="10">
        <v>83</v>
      </c>
      <c r="E590" s="9" t="s">
        <v>2462</v>
      </c>
      <c r="F590" s="11">
        <f ca="1">((NOW()-Table2[[#This Row],[DOB]])/365)</f>
        <v>50.04557952340182</v>
      </c>
      <c r="G590" s="9" t="s">
        <v>2463</v>
      </c>
      <c r="H590" s="9" t="s">
        <v>109</v>
      </c>
      <c r="I590" s="9" t="s">
        <v>66</v>
      </c>
      <c r="J590" s="9" t="s">
        <v>30</v>
      </c>
      <c r="K590" s="9" t="s">
        <v>40</v>
      </c>
      <c r="L590" s="12">
        <v>18</v>
      </c>
      <c r="M590" s="9" t="s">
        <v>2464</v>
      </c>
      <c r="N590" s="10">
        <v>2539</v>
      </c>
      <c r="O590" s="9" t="s">
        <v>42</v>
      </c>
      <c r="P590" s="9" t="s">
        <v>34</v>
      </c>
      <c r="Q590" s="13">
        <v>8</v>
      </c>
      <c r="R590" s="4">
        <f t="shared" ca="1" si="14"/>
        <v>0.95</v>
      </c>
      <c r="S590" s="4">
        <f t="shared" ca="1" si="15"/>
        <v>0.95</v>
      </c>
      <c r="T590" s="4">
        <f t="shared" ca="1" si="18"/>
        <v>1.1875</v>
      </c>
      <c r="U590" s="4">
        <f t="shared" ca="1" si="16"/>
        <v>1.1875</v>
      </c>
      <c r="V590" s="5">
        <f>RANK(W590,W1:W1001,0)</f>
        <v>587</v>
      </c>
      <c r="W590" s="14">
        <v>0.78625</v>
      </c>
      <c r="X590" s="7"/>
      <c r="Y590" s="7"/>
      <c r="Z590" s="7"/>
    </row>
    <row r="591" spans="1:26" ht="15.75" customHeight="1" x14ac:dyDescent="0.25">
      <c r="A591" s="8" t="s">
        <v>2465</v>
      </c>
      <c r="B591" s="9" t="s">
        <v>2466</v>
      </c>
      <c r="C591" s="9" t="s">
        <v>45</v>
      </c>
      <c r="D591" s="10">
        <v>39</v>
      </c>
      <c r="E591" s="9" t="s">
        <v>2467</v>
      </c>
      <c r="F591" s="11">
        <f ca="1">((NOW()-Table2[[#This Row],[DOB]])/365)</f>
        <v>37.719552126141544</v>
      </c>
      <c r="G591" s="9" t="s">
        <v>160</v>
      </c>
      <c r="H591" s="9" t="s">
        <v>28</v>
      </c>
      <c r="I591" s="9" t="s">
        <v>66</v>
      </c>
      <c r="J591" s="9" t="s">
        <v>30</v>
      </c>
      <c r="K591" s="9" t="s">
        <v>31</v>
      </c>
      <c r="L591" s="12">
        <v>17</v>
      </c>
      <c r="M591" s="9" t="s">
        <v>2468</v>
      </c>
      <c r="N591" s="10">
        <v>3037</v>
      </c>
      <c r="O591" s="9" t="s">
        <v>50</v>
      </c>
      <c r="P591" s="9" t="s">
        <v>34</v>
      </c>
      <c r="Q591" s="13">
        <v>7</v>
      </c>
      <c r="R591" s="4">
        <f t="shared" ca="1" si="14"/>
        <v>1.07</v>
      </c>
      <c r="S591" s="4">
        <f t="shared" ca="1" si="15"/>
        <v>1.3375000000000001</v>
      </c>
      <c r="T591" s="4">
        <f t="shared" ca="1" si="18"/>
        <v>1.3375000000000001</v>
      </c>
      <c r="U591" s="4">
        <f t="shared" ca="1" si="16"/>
        <v>1.3375000000000001</v>
      </c>
      <c r="V591" s="5">
        <f>RANK(W591,W1:W1001,0)</f>
        <v>590</v>
      </c>
      <c r="W591" s="14">
        <v>0.78359374999999987</v>
      </c>
      <c r="X591" s="7"/>
      <c r="Y591" s="7"/>
      <c r="Z591" s="7"/>
    </row>
    <row r="592" spans="1:26" ht="15.75" customHeight="1" x14ac:dyDescent="0.25">
      <c r="A592" s="8" t="s">
        <v>2469</v>
      </c>
      <c r="B592" s="9" t="s">
        <v>2470</v>
      </c>
      <c r="C592" s="9" t="s">
        <v>25</v>
      </c>
      <c r="D592" s="10">
        <v>1</v>
      </c>
      <c r="E592" s="9" t="s">
        <v>2471</v>
      </c>
      <c r="F592" s="11">
        <f ca="1">((NOW()-Table2[[#This Row],[DOB]])/365)</f>
        <v>45.218182263127844</v>
      </c>
      <c r="G592" s="9" t="s">
        <v>1212</v>
      </c>
      <c r="H592" s="9" t="s">
        <v>28</v>
      </c>
      <c r="I592" s="9" t="s">
        <v>29</v>
      </c>
      <c r="J592" s="9" t="s">
        <v>30</v>
      </c>
      <c r="K592" s="9" t="s">
        <v>40</v>
      </c>
      <c r="L592" s="12">
        <v>10</v>
      </c>
      <c r="M592" s="9" t="s">
        <v>2472</v>
      </c>
      <c r="N592" s="10">
        <v>3977</v>
      </c>
      <c r="O592" s="9" t="s">
        <v>50</v>
      </c>
      <c r="P592" s="9" t="s">
        <v>34</v>
      </c>
      <c r="Q592" s="13">
        <v>6</v>
      </c>
      <c r="R592" s="4">
        <f t="shared" ca="1" si="14"/>
        <v>0.56999999999999995</v>
      </c>
      <c r="S592" s="4">
        <f t="shared" ca="1" si="15"/>
        <v>0.56999999999999995</v>
      </c>
      <c r="T592" s="4">
        <f t="shared" ca="1" si="18"/>
        <v>0.56999999999999995</v>
      </c>
      <c r="U592" s="4">
        <f t="shared" ca="1" si="16"/>
        <v>0.48449999999999993</v>
      </c>
      <c r="V592" s="5">
        <f>RANK(W592,W1:W1001,0)</f>
        <v>591</v>
      </c>
      <c r="W592" s="14">
        <v>0.78200000000000003</v>
      </c>
      <c r="X592" s="7"/>
      <c r="Y592" s="7"/>
      <c r="Z592" s="7"/>
    </row>
    <row r="593" spans="1:26" ht="15.75" customHeight="1" x14ac:dyDescent="0.25">
      <c r="A593" s="8" t="s">
        <v>2473</v>
      </c>
      <c r="B593" s="9" t="s">
        <v>2474</v>
      </c>
      <c r="C593" s="9" t="s">
        <v>45</v>
      </c>
      <c r="D593" s="10">
        <v>44</v>
      </c>
      <c r="E593" s="9" t="s">
        <v>2475</v>
      </c>
      <c r="F593" s="11">
        <f ca="1">((NOW()-Table2[[#This Row],[DOB]])/365)</f>
        <v>28.656538427511407</v>
      </c>
      <c r="G593" s="9" t="s">
        <v>1888</v>
      </c>
      <c r="H593" s="9" t="s">
        <v>77</v>
      </c>
      <c r="I593" s="9" t="s">
        <v>48</v>
      </c>
      <c r="J593" s="9" t="s">
        <v>30</v>
      </c>
      <c r="K593" s="9" t="s">
        <v>31</v>
      </c>
      <c r="L593" s="12">
        <v>13</v>
      </c>
      <c r="M593" s="9" t="s">
        <v>2476</v>
      </c>
      <c r="N593" s="10">
        <v>3020</v>
      </c>
      <c r="O593" s="9" t="s">
        <v>50</v>
      </c>
      <c r="P593" s="9" t="s">
        <v>34</v>
      </c>
      <c r="Q593" s="13">
        <v>8</v>
      </c>
      <c r="R593" s="4">
        <f t="shared" ca="1" si="14"/>
        <v>0.56999999999999995</v>
      </c>
      <c r="S593" s="4">
        <f t="shared" ca="1" si="15"/>
        <v>0.71249999999999991</v>
      </c>
      <c r="T593" s="4">
        <f t="shared" ca="1" si="18"/>
        <v>0.71249999999999991</v>
      </c>
      <c r="U593" s="4">
        <f t="shared" ca="1" si="16"/>
        <v>0.71249999999999991</v>
      </c>
      <c r="V593" s="5">
        <f>RANK(W593,W1:W1001,0)</f>
        <v>591</v>
      </c>
      <c r="W593" s="14">
        <v>0.78200000000000003</v>
      </c>
      <c r="X593" s="7"/>
      <c r="Y593" s="7"/>
      <c r="Z593" s="7"/>
    </row>
    <row r="594" spans="1:26" ht="15.75" customHeight="1" x14ac:dyDescent="0.25">
      <c r="A594" s="8" t="s">
        <v>2477</v>
      </c>
      <c r="B594" s="9" t="s">
        <v>2478</v>
      </c>
      <c r="C594" s="9" t="s">
        <v>25</v>
      </c>
      <c r="D594" s="10">
        <v>83</v>
      </c>
      <c r="E594" s="9" t="s">
        <v>2479</v>
      </c>
      <c r="F594" s="11">
        <f ca="1">((NOW()-Table2[[#This Row],[DOB]])/365)</f>
        <v>59.925031578196339</v>
      </c>
      <c r="G594" s="9" t="s">
        <v>382</v>
      </c>
      <c r="H594" s="9" t="s">
        <v>47</v>
      </c>
      <c r="I594" s="9" t="s">
        <v>29</v>
      </c>
      <c r="J594" s="9" t="s">
        <v>30</v>
      </c>
      <c r="K594" s="9" t="s">
        <v>40</v>
      </c>
      <c r="L594" s="12">
        <v>7</v>
      </c>
      <c r="M594" s="9" t="s">
        <v>2480</v>
      </c>
      <c r="N594" s="10">
        <v>3029</v>
      </c>
      <c r="O594" s="9" t="s">
        <v>50</v>
      </c>
      <c r="P594" s="9" t="s">
        <v>34</v>
      </c>
      <c r="Q594" s="13">
        <v>5</v>
      </c>
      <c r="R594" s="4">
        <f t="shared" ca="1" si="14"/>
        <v>0.84</v>
      </c>
      <c r="S594" s="4">
        <f t="shared" ca="1" si="15"/>
        <v>0.84</v>
      </c>
      <c r="T594" s="4">
        <f t="shared" ca="1" si="18"/>
        <v>1.05</v>
      </c>
      <c r="U594" s="4">
        <f t="shared" ca="1" si="16"/>
        <v>0.89249999999999996</v>
      </c>
      <c r="V594" s="5">
        <f>RANK(W594,W1:W1001,0)</f>
        <v>591</v>
      </c>
      <c r="W594" s="14">
        <v>0.78200000000000003</v>
      </c>
      <c r="X594" s="7"/>
      <c r="Y594" s="7"/>
      <c r="Z594" s="7"/>
    </row>
    <row r="595" spans="1:26" ht="15.75" customHeight="1" x14ac:dyDescent="0.25">
      <c r="A595" s="8" t="s">
        <v>2481</v>
      </c>
      <c r="B595" s="9" t="s">
        <v>2482</v>
      </c>
      <c r="C595" s="9" t="s">
        <v>25</v>
      </c>
      <c r="D595" s="10">
        <v>13</v>
      </c>
      <c r="E595" s="9" t="s">
        <v>2483</v>
      </c>
      <c r="F595" s="11">
        <f ca="1">((NOW()-Table2[[#This Row],[DOB]])/365)</f>
        <v>69.23462061929223</v>
      </c>
      <c r="G595" s="9" t="s">
        <v>2484</v>
      </c>
      <c r="H595" s="9" t="s">
        <v>39</v>
      </c>
      <c r="I595" s="9" t="s">
        <v>29</v>
      </c>
      <c r="J595" s="9" t="s">
        <v>30</v>
      </c>
      <c r="K595" s="9" t="s">
        <v>40</v>
      </c>
      <c r="L595" s="12">
        <v>20</v>
      </c>
      <c r="M595" s="9" t="s">
        <v>2485</v>
      </c>
      <c r="N595" s="10">
        <v>2753</v>
      </c>
      <c r="O595" s="9" t="s">
        <v>42</v>
      </c>
      <c r="P595" s="9" t="s">
        <v>34</v>
      </c>
      <c r="Q595" s="13">
        <v>8</v>
      </c>
      <c r="R595" s="4">
        <f t="shared" ca="1" si="14"/>
        <v>0.99</v>
      </c>
      <c r="S595" s="4">
        <f t="shared" ca="1" si="15"/>
        <v>0.99</v>
      </c>
      <c r="T595" s="4">
        <f t="shared" ca="1" si="18"/>
        <v>0.99</v>
      </c>
      <c r="U595" s="4">
        <f t="shared" ca="1" si="16"/>
        <v>0.84150000000000003</v>
      </c>
      <c r="V595" s="5">
        <f>RANK(W595,W1:W1001,0)</f>
        <v>594</v>
      </c>
      <c r="W595" s="14">
        <v>0.78125</v>
      </c>
      <c r="X595" s="7"/>
      <c r="Y595" s="7"/>
      <c r="Z595" s="7"/>
    </row>
    <row r="596" spans="1:26" ht="15.75" customHeight="1" x14ac:dyDescent="0.25">
      <c r="A596" s="8" t="s">
        <v>2486</v>
      </c>
      <c r="B596" s="9" t="s">
        <v>2487</v>
      </c>
      <c r="C596" s="9" t="s">
        <v>45</v>
      </c>
      <c r="D596" s="10">
        <v>21</v>
      </c>
      <c r="E596" s="15">
        <v>26738</v>
      </c>
      <c r="F596" s="11">
        <f ca="1">((NOW()-Table2[[#This Row],[DOB]])/365)</f>
        <v>51.826401441210038</v>
      </c>
      <c r="G596" s="9" t="s">
        <v>700</v>
      </c>
      <c r="H596" s="9" t="s">
        <v>47</v>
      </c>
      <c r="I596" s="9" t="s">
        <v>48</v>
      </c>
      <c r="J596" s="9" t="s">
        <v>30</v>
      </c>
      <c r="K596" s="9" t="s">
        <v>31</v>
      </c>
      <c r="L596" s="12">
        <v>8</v>
      </c>
      <c r="M596" s="9" t="s">
        <v>2488</v>
      </c>
      <c r="N596" s="10">
        <v>3174</v>
      </c>
      <c r="O596" s="9" t="s">
        <v>50</v>
      </c>
      <c r="P596" s="9" t="s">
        <v>34</v>
      </c>
      <c r="Q596" s="13">
        <v>3</v>
      </c>
      <c r="R596" s="4">
        <f t="shared" ca="1" si="14"/>
        <v>1.1000000000000001</v>
      </c>
      <c r="S596" s="4">
        <f t="shared" ca="1" si="15"/>
        <v>1.375</v>
      </c>
      <c r="T596" s="4">
        <f t="shared" ca="1" si="18"/>
        <v>1.375</v>
      </c>
      <c r="U596" s="4">
        <f t="shared" ca="1" si="16"/>
        <v>1.375</v>
      </c>
      <c r="V596" s="5">
        <f>RANK(W596,W1:W1001,0)</f>
        <v>595</v>
      </c>
      <c r="W596" s="14">
        <v>0.77562500000000001</v>
      </c>
      <c r="X596" s="7"/>
      <c r="Y596" s="7"/>
      <c r="Z596" s="7"/>
    </row>
    <row r="597" spans="1:26" ht="15.75" customHeight="1" x14ac:dyDescent="0.25">
      <c r="A597" s="8" t="s">
        <v>2489</v>
      </c>
      <c r="B597" s="9" t="s">
        <v>2490</v>
      </c>
      <c r="C597" s="9" t="s">
        <v>45</v>
      </c>
      <c r="D597" s="10">
        <v>6</v>
      </c>
      <c r="E597" s="9" t="s">
        <v>2491</v>
      </c>
      <c r="F597" s="11">
        <f ca="1">((NOW()-Table2[[#This Row],[DOB]])/365)</f>
        <v>66.492154865867576</v>
      </c>
      <c r="G597" s="9" t="s">
        <v>488</v>
      </c>
      <c r="H597" s="9" t="s">
        <v>151</v>
      </c>
      <c r="I597" s="9" t="s">
        <v>29</v>
      </c>
      <c r="J597" s="9" t="s">
        <v>30</v>
      </c>
      <c r="K597" s="9" t="s">
        <v>31</v>
      </c>
      <c r="L597" s="12">
        <v>10</v>
      </c>
      <c r="M597" s="9" t="s">
        <v>2492</v>
      </c>
      <c r="N597" s="10">
        <v>3032</v>
      </c>
      <c r="O597" s="9" t="s">
        <v>50</v>
      </c>
      <c r="P597" s="9" t="s">
        <v>34</v>
      </c>
      <c r="Q597" s="13">
        <v>8</v>
      </c>
      <c r="R597" s="4">
        <f t="shared" ca="1" si="14"/>
        <v>0.81</v>
      </c>
      <c r="S597" s="4">
        <f t="shared" ca="1" si="15"/>
        <v>1.0125000000000002</v>
      </c>
      <c r="T597" s="4">
        <f t="shared" ca="1" si="18"/>
        <v>1.0125000000000002</v>
      </c>
      <c r="U597" s="4">
        <f t="shared" ca="1" si="16"/>
        <v>0.86062500000000008</v>
      </c>
      <c r="V597" s="5">
        <f>RANK(W597,W1:W1001,0)</f>
        <v>595</v>
      </c>
      <c r="W597" s="14">
        <v>0.77562500000000001</v>
      </c>
      <c r="X597" s="7"/>
      <c r="Y597" s="7"/>
      <c r="Z597" s="7"/>
    </row>
    <row r="598" spans="1:26" ht="15.75" customHeight="1" x14ac:dyDescent="0.25">
      <c r="A598" s="8" t="s">
        <v>2493</v>
      </c>
      <c r="B598" s="9" t="s">
        <v>2494</v>
      </c>
      <c r="C598" s="9" t="s">
        <v>25</v>
      </c>
      <c r="D598" s="10">
        <v>57</v>
      </c>
      <c r="E598" s="15">
        <v>28855</v>
      </c>
      <c r="F598" s="11">
        <f ca="1">((NOW()-Table2[[#This Row],[DOB]])/365)</f>
        <v>46.026401441210041</v>
      </c>
      <c r="G598" s="9" t="s">
        <v>951</v>
      </c>
      <c r="H598" s="9" t="s">
        <v>151</v>
      </c>
      <c r="I598" s="9" t="s">
        <v>29</v>
      </c>
      <c r="J598" s="9" t="s">
        <v>30</v>
      </c>
      <c r="K598" s="9" t="s">
        <v>31</v>
      </c>
      <c r="L598" s="12">
        <v>9</v>
      </c>
      <c r="M598" s="9" t="s">
        <v>2495</v>
      </c>
      <c r="N598" s="10">
        <v>2323</v>
      </c>
      <c r="O598" s="9" t="s">
        <v>42</v>
      </c>
      <c r="P598" s="9" t="s">
        <v>34</v>
      </c>
      <c r="Q598" s="13">
        <v>5</v>
      </c>
      <c r="R598" s="4">
        <f t="shared" ca="1" si="14"/>
        <v>0.86</v>
      </c>
      <c r="S598" s="4">
        <f t="shared" ca="1" si="15"/>
        <v>1.075</v>
      </c>
      <c r="T598" s="4">
        <f t="shared" ca="1" si="18"/>
        <v>1.075</v>
      </c>
      <c r="U598" s="4">
        <f t="shared" ca="1" si="16"/>
        <v>0.91374999999999995</v>
      </c>
      <c r="V598" s="5">
        <f>RANK(W598,W1:W1001,0)</f>
        <v>595</v>
      </c>
      <c r="W598" s="14">
        <v>0.77562500000000001</v>
      </c>
      <c r="X598" s="7"/>
      <c r="Y598" s="7"/>
      <c r="Z598" s="7"/>
    </row>
    <row r="599" spans="1:26" ht="15.75" customHeight="1" x14ac:dyDescent="0.25">
      <c r="A599" s="8" t="s">
        <v>2496</v>
      </c>
      <c r="B599" s="9" t="s">
        <v>2497</v>
      </c>
      <c r="C599" s="9" t="s">
        <v>25</v>
      </c>
      <c r="D599" s="10">
        <v>29</v>
      </c>
      <c r="E599" s="9" t="s">
        <v>2498</v>
      </c>
      <c r="F599" s="11">
        <f ca="1">((NOW()-Table2[[#This Row],[DOB]])/365)</f>
        <v>30.163387742579904</v>
      </c>
      <c r="G599" s="9" t="s">
        <v>64</v>
      </c>
      <c r="H599" s="9" t="s">
        <v>65</v>
      </c>
      <c r="I599" s="9" t="s">
        <v>66</v>
      </c>
      <c r="J599" s="9" t="s">
        <v>30</v>
      </c>
      <c r="K599" s="9" t="s">
        <v>40</v>
      </c>
      <c r="L599" s="12">
        <v>1</v>
      </c>
      <c r="M599" s="9" t="s">
        <v>2499</v>
      </c>
      <c r="N599" s="10">
        <v>2126</v>
      </c>
      <c r="O599" s="9" t="s">
        <v>42</v>
      </c>
      <c r="P599" s="9" t="s">
        <v>34</v>
      </c>
      <c r="Q599" s="13">
        <v>11</v>
      </c>
      <c r="R599" s="4">
        <f t="shared" ca="1" si="14"/>
        <v>0.66</v>
      </c>
      <c r="S599" s="4">
        <f t="shared" ca="1" si="15"/>
        <v>0.66</v>
      </c>
      <c r="T599" s="4">
        <f t="shared" ca="1" si="18"/>
        <v>0.82500000000000007</v>
      </c>
      <c r="U599" s="4">
        <f t="shared" ca="1" si="16"/>
        <v>0.82500000000000007</v>
      </c>
      <c r="V599" s="5">
        <f>RANK(W599,W1:W1001,0)</f>
        <v>595</v>
      </c>
      <c r="W599" s="14">
        <v>0.77562500000000001</v>
      </c>
      <c r="X599" s="7"/>
      <c r="Y599" s="7"/>
      <c r="Z599" s="7"/>
    </row>
    <row r="600" spans="1:26" ht="15.75" customHeight="1" x14ac:dyDescent="0.25">
      <c r="A600" s="8" t="s">
        <v>2500</v>
      </c>
      <c r="B600" s="9" t="s">
        <v>2501</v>
      </c>
      <c r="C600" s="9" t="s">
        <v>316</v>
      </c>
      <c r="D600" s="10">
        <v>15</v>
      </c>
      <c r="E600" s="17"/>
      <c r="F600" s="11">
        <f ca="1">((NOW()-Table2[[#This Row],[DOB]])/365)</f>
        <v>125.08119596175798</v>
      </c>
      <c r="G600" s="9" t="s">
        <v>2502</v>
      </c>
      <c r="H600" s="9" t="s">
        <v>88</v>
      </c>
      <c r="I600" s="9" t="s">
        <v>48</v>
      </c>
      <c r="J600" s="9" t="s">
        <v>30</v>
      </c>
      <c r="K600" s="9" t="s">
        <v>40</v>
      </c>
      <c r="L600" s="12">
        <v>5</v>
      </c>
      <c r="M600" s="9" t="s">
        <v>2503</v>
      </c>
      <c r="N600" s="10">
        <v>2121</v>
      </c>
      <c r="O600" s="9" t="s">
        <v>42</v>
      </c>
      <c r="P600" s="9" t="s">
        <v>34</v>
      </c>
      <c r="Q600" s="13">
        <v>11</v>
      </c>
      <c r="R600" s="4">
        <f t="shared" ca="1" si="14"/>
        <v>0.8</v>
      </c>
      <c r="S600" s="4">
        <f t="shared" ca="1" si="15"/>
        <v>0.8</v>
      </c>
      <c r="T600" s="4">
        <f t="shared" ca="1" si="18"/>
        <v>1</v>
      </c>
      <c r="U600" s="4">
        <f t="shared" ca="1" si="16"/>
        <v>1</v>
      </c>
      <c r="V600" s="5">
        <f>RANK(W600,W1:W1001,0)</f>
        <v>599</v>
      </c>
      <c r="W600" s="14">
        <v>0.77500000000000002</v>
      </c>
      <c r="X600" s="7"/>
      <c r="Y600" s="7"/>
      <c r="Z600" s="7"/>
    </row>
    <row r="601" spans="1:26" ht="15.75" customHeight="1" x14ac:dyDescent="0.25">
      <c r="A601" s="8" t="s">
        <v>422</v>
      </c>
      <c r="B601" s="9" t="s">
        <v>2504</v>
      </c>
      <c r="C601" s="9" t="s">
        <v>45</v>
      </c>
      <c r="D601" s="10">
        <v>59</v>
      </c>
      <c r="E601" s="9" t="s">
        <v>2505</v>
      </c>
      <c r="F601" s="11">
        <f ca="1">((NOW()-Table2[[#This Row],[DOB]])/365)</f>
        <v>85.653798701484007</v>
      </c>
      <c r="G601" s="9" t="s">
        <v>994</v>
      </c>
      <c r="H601" s="9" t="s">
        <v>151</v>
      </c>
      <c r="I601" s="9" t="s">
        <v>29</v>
      </c>
      <c r="J601" s="9" t="s">
        <v>30</v>
      </c>
      <c r="K601" s="9" t="s">
        <v>40</v>
      </c>
      <c r="L601" s="12">
        <v>14</v>
      </c>
      <c r="M601" s="9" t="s">
        <v>2506</v>
      </c>
      <c r="N601" s="10">
        <v>2096</v>
      </c>
      <c r="O601" s="9" t="s">
        <v>42</v>
      </c>
      <c r="P601" s="9" t="s">
        <v>34</v>
      </c>
      <c r="Q601" s="13">
        <v>12</v>
      </c>
      <c r="R601" s="4">
        <f t="shared" ca="1" si="14"/>
        <v>0.74</v>
      </c>
      <c r="S601" s="4">
        <f t="shared" ca="1" si="15"/>
        <v>0.74</v>
      </c>
      <c r="T601" s="4">
        <f t="shared" ca="1" si="18"/>
        <v>0.92500000000000004</v>
      </c>
      <c r="U601" s="4">
        <f t="shared" ca="1" si="16"/>
        <v>0.78625</v>
      </c>
      <c r="V601" s="5">
        <f>RANK(W601,W1:W1001,0)</f>
        <v>599</v>
      </c>
      <c r="W601" s="14">
        <v>0.77500000000000002</v>
      </c>
      <c r="X601" s="7"/>
      <c r="Y601" s="7"/>
      <c r="Z601" s="7"/>
    </row>
    <row r="602" spans="1:26" ht="15.75" customHeight="1" x14ac:dyDescent="0.25">
      <c r="A602" s="8" t="s">
        <v>2507</v>
      </c>
      <c r="B602" s="9" t="s">
        <v>2508</v>
      </c>
      <c r="C602" s="9" t="s">
        <v>25</v>
      </c>
      <c r="D602" s="10">
        <v>63</v>
      </c>
      <c r="E602" s="9" t="s">
        <v>2509</v>
      </c>
      <c r="F602" s="11">
        <f ca="1">((NOW()-Table2[[#This Row],[DOB]])/365)</f>
        <v>28.957908290525108</v>
      </c>
      <c r="G602" s="9" t="s">
        <v>71</v>
      </c>
      <c r="H602" s="9" t="s">
        <v>47</v>
      </c>
      <c r="I602" s="9" t="s">
        <v>48</v>
      </c>
      <c r="J602" s="9" t="s">
        <v>30</v>
      </c>
      <c r="K602" s="9" t="s">
        <v>31</v>
      </c>
      <c r="L602" s="12">
        <v>15</v>
      </c>
      <c r="M602" s="9" t="s">
        <v>2510</v>
      </c>
      <c r="N602" s="10">
        <v>2097</v>
      </c>
      <c r="O602" s="9" t="s">
        <v>42</v>
      </c>
      <c r="P602" s="9" t="s">
        <v>34</v>
      </c>
      <c r="Q602" s="13">
        <v>9</v>
      </c>
      <c r="R602" s="4">
        <f t="shared" ca="1" si="14"/>
        <v>0.97</v>
      </c>
      <c r="S602" s="4">
        <f t="shared" ca="1" si="15"/>
        <v>1.2124999999999999</v>
      </c>
      <c r="T602" s="4">
        <f t="shared" ca="1" si="18"/>
        <v>1.515625</v>
      </c>
      <c r="U602" s="4">
        <f t="shared" ca="1" si="16"/>
        <v>1.515625</v>
      </c>
      <c r="V602" s="5">
        <f>RANK(W602,W1:W1001,0)</f>
        <v>599</v>
      </c>
      <c r="W602" s="14">
        <v>0.77500000000000002</v>
      </c>
      <c r="X602" s="7"/>
      <c r="Y602" s="7"/>
      <c r="Z602" s="7"/>
    </row>
    <row r="603" spans="1:26" ht="15.75" customHeight="1" x14ac:dyDescent="0.25">
      <c r="A603" s="8" t="s">
        <v>2511</v>
      </c>
      <c r="B603" s="9" t="s">
        <v>2512</v>
      </c>
      <c r="C603" s="9" t="s">
        <v>25</v>
      </c>
      <c r="D603" s="10">
        <v>68</v>
      </c>
      <c r="E603" s="9" t="s">
        <v>2513</v>
      </c>
      <c r="F603" s="11">
        <f ca="1">((NOW()-Table2[[#This Row],[DOB]])/365)</f>
        <v>27.519552126141544</v>
      </c>
      <c r="G603" s="9" t="s">
        <v>1509</v>
      </c>
      <c r="H603" s="9" t="s">
        <v>109</v>
      </c>
      <c r="I603" s="9" t="s">
        <v>48</v>
      </c>
      <c r="J603" s="9" t="s">
        <v>30</v>
      </c>
      <c r="K603" s="9" t="s">
        <v>31</v>
      </c>
      <c r="L603" s="12">
        <v>11</v>
      </c>
      <c r="M603" s="9" t="s">
        <v>2514</v>
      </c>
      <c r="N603" s="10">
        <v>2103</v>
      </c>
      <c r="O603" s="9" t="s">
        <v>42</v>
      </c>
      <c r="P603" s="9" t="s">
        <v>34</v>
      </c>
      <c r="Q603" s="13">
        <v>11</v>
      </c>
      <c r="R603" s="4">
        <f t="shared" ca="1" si="14"/>
        <v>0.84</v>
      </c>
      <c r="S603" s="4">
        <f t="shared" ca="1" si="15"/>
        <v>1.05</v>
      </c>
      <c r="T603" s="4">
        <f t="shared" ca="1" si="18"/>
        <v>1.3125</v>
      </c>
      <c r="U603" s="4">
        <f t="shared" ca="1" si="16"/>
        <v>1.3125</v>
      </c>
      <c r="V603" s="5">
        <f>RANK(W603,W1:W1001,0)</f>
        <v>602</v>
      </c>
      <c r="W603" s="14">
        <v>0.77349999999999997</v>
      </c>
      <c r="X603" s="7"/>
      <c r="Y603" s="7"/>
      <c r="Z603" s="7"/>
    </row>
    <row r="604" spans="1:26" ht="15.75" customHeight="1" x14ac:dyDescent="0.25">
      <c r="A604" s="8" t="s">
        <v>2515</v>
      </c>
      <c r="B604" s="9" t="s">
        <v>2516</v>
      </c>
      <c r="C604" s="9" t="s">
        <v>45</v>
      </c>
      <c r="D604" s="10">
        <v>45</v>
      </c>
      <c r="E604" s="9" t="s">
        <v>2517</v>
      </c>
      <c r="F604" s="11">
        <f ca="1">((NOW()-Table2[[#This Row],[DOB]])/365)</f>
        <v>51.949689112442918</v>
      </c>
      <c r="G604" s="9" t="s">
        <v>462</v>
      </c>
      <c r="H604" s="9" t="s">
        <v>28</v>
      </c>
      <c r="I604" s="9" t="s">
        <v>29</v>
      </c>
      <c r="J604" s="9" t="s">
        <v>30</v>
      </c>
      <c r="K604" s="9" t="s">
        <v>31</v>
      </c>
      <c r="L604" s="12">
        <v>10</v>
      </c>
      <c r="M604" s="9" t="s">
        <v>2518</v>
      </c>
      <c r="N604" s="10">
        <v>4113</v>
      </c>
      <c r="O604" s="9" t="s">
        <v>33</v>
      </c>
      <c r="P604" s="9" t="s">
        <v>34</v>
      </c>
      <c r="Q604" s="13">
        <v>7</v>
      </c>
      <c r="R604" s="4">
        <f t="shared" ca="1" si="14"/>
        <v>0.97</v>
      </c>
      <c r="S604" s="4">
        <f t="shared" ca="1" si="15"/>
        <v>1.2124999999999999</v>
      </c>
      <c r="T604" s="4">
        <f t="shared" ca="1" si="18"/>
        <v>1.2124999999999999</v>
      </c>
      <c r="U604" s="4">
        <f t="shared" ca="1" si="16"/>
        <v>1.0306249999999999</v>
      </c>
      <c r="V604" s="5">
        <f>RANK(W604,W1:W1001,0)</f>
        <v>603</v>
      </c>
      <c r="W604" s="14">
        <v>0.77031249999999996</v>
      </c>
      <c r="X604" s="7"/>
      <c r="Y604" s="7"/>
      <c r="Z604" s="7"/>
    </row>
    <row r="605" spans="1:26" ht="15.75" customHeight="1" x14ac:dyDescent="0.25">
      <c r="A605" s="8" t="s">
        <v>2519</v>
      </c>
      <c r="B605" s="9" t="s">
        <v>2520</v>
      </c>
      <c r="C605" s="9" t="s">
        <v>25</v>
      </c>
      <c r="D605" s="10">
        <v>93</v>
      </c>
      <c r="E605" s="9" t="s">
        <v>2521</v>
      </c>
      <c r="F605" s="11">
        <f ca="1">((NOW()-Table2[[#This Row],[DOB]])/365)</f>
        <v>63.645579523401821</v>
      </c>
      <c r="G605" s="9" t="s">
        <v>450</v>
      </c>
      <c r="H605" s="9" t="s">
        <v>151</v>
      </c>
      <c r="I605" s="9" t="s">
        <v>48</v>
      </c>
      <c r="J605" s="9" t="s">
        <v>30</v>
      </c>
      <c r="K605" s="9" t="s">
        <v>31</v>
      </c>
      <c r="L605" s="12">
        <v>10</v>
      </c>
      <c r="M605" s="9" t="s">
        <v>2522</v>
      </c>
      <c r="N605" s="10">
        <v>3163</v>
      </c>
      <c r="O605" s="9" t="s">
        <v>50</v>
      </c>
      <c r="P605" s="9" t="s">
        <v>34</v>
      </c>
      <c r="Q605" s="13">
        <v>7</v>
      </c>
      <c r="R605" s="4">
        <f t="shared" ca="1" si="14"/>
        <v>0.97</v>
      </c>
      <c r="S605" s="4">
        <f t="shared" ca="1" si="15"/>
        <v>1.2124999999999999</v>
      </c>
      <c r="T605" s="4">
        <f t="shared" ca="1" si="18"/>
        <v>1.515625</v>
      </c>
      <c r="U605" s="4">
        <f t="shared" ca="1" si="16"/>
        <v>1.515625</v>
      </c>
      <c r="V605" s="5">
        <f>RANK(W605,W1:W1001,0)</f>
        <v>604</v>
      </c>
      <c r="W605" s="14">
        <v>0.76500000000000001</v>
      </c>
      <c r="X605" s="7"/>
      <c r="Y605" s="7"/>
      <c r="Z605" s="7"/>
    </row>
    <row r="606" spans="1:26" ht="15.75" customHeight="1" x14ac:dyDescent="0.25">
      <c r="A606" s="8" t="s">
        <v>351</v>
      </c>
      <c r="B606" s="9" t="s">
        <v>2523</v>
      </c>
      <c r="C606" s="9" t="s">
        <v>45</v>
      </c>
      <c r="D606" s="10">
        <v>27</v>
      </c>
      <c r="E606" s="9" t="s">
        <v>2524</v>
      </c>
      <c r="F606" s="11">
        <f ca="1">((NOW()-Table2[[#This Row],[DOB]])/365)</f>
        <v>58.316812400114145</v>
      </c>
      <c r="G606" s="9" t="s">
        <v>1399</v>
      </c>
      <c r="H606" s="9" t="s">
        <v>88</v>
      </c>
      <c r="I606" s="9" t="s">
        <v>48</v>
      </c>
      <c r="J606" s="9" t="s">
        <v>30</v>
      </c>
      <c r="K606" s="9" t="s">
        <v>31</v>
      </c>
      <c r="L606" s="12">
        <v>12</v>
      </c>
      <c r="M606" s="9" t="s">
        <v>2525</v>
      </c>
      <c r="N606" s="10">
        <v>3129</v>
      </c>
      <c r="O606" s="9" t="s">
        <v>50</v>
      </c>
      <c r="P606" s="9" t="s">
        <v>34</v>
      </c>
      <c r="Q606" s="13">
        <v>10</v>
      </c>
      <c r="R606" s="4">
        <f t="shared" ca="1" si="14"/>
        <v>0.72</v>
      </c>
      <c r="S606" s="4">
        <f t="shared" ca="1" si="15"/>
        <v>0.89999999999999991</v>
      </c>
      <c r="T606" s="4">
        <f t="shared" ca="1" si="18"/>
        <v>1.125</v>
      </c>
      <c r="U606" s="4">
        <f t="shared" ca="1" si="16"/>
        <v>1.125</v>
      </c>
      <c r="V606" s="5">
        <f>RANK(W606,W1:W1001,0)</f>
        <v>604</v>
      </c>
      <c r="W606" s="14">
        <v>0.76500000000000001</v>
      </c>
      <c r="X606" s="7"/>
      <c r="Y606" s="7"/>
      <c r="Z606" s="7"/>
    </row>
    <row r="607" spans="1:26" ht="15.75" customHeight="1" x14ac:dyDescent="0.25">
      <c r="A607" s="8" t="s">
        <v>2526</v>
      </c>
      <c r="B607" s="9" t="s">
        <v>2527</v>
      </c>
      <c r="C607" s="9" t="s">
        <v>45</v>
      </c>
      <c r="D607" s="10">
        <v>33</v>
      </c>
      <c r="E607" s="9" t="s">
        <v>2371</v>
      </c>
      <c r="F607" s="11">
        <f ca="1">((NOW()-Table2[[#This Row],[DOB]])/365)</f>
        <v>69.141469934360728</v>
      </c>
      <c r="G607" s="9" t="s">
        <v>2528</v>
      </c>
      <c r="H607" s="9" t="s">
        <v>151</v>
      </c>
      <c r="I607" s="9" t="s">
        <v>48</v>
      </c>
      <c r="J607" s="9" t="s">
        <v>30</v>
      </c>
      <c r="K607" s="9" t="s">
        <v>40</v>
      </c>
      <c r="L607" s="12">
        <v>20</v>
      </c>
      <c r="M607" s="9" t="s">
        <v>2529</v>
      </c>
      <c r="N607" s="10">
        <v>2763</v>
      </c>
      <c r="O607" s="9" t="s">
        <v>42</v>
      </c>
      <c r="P607" s="9" t="s">
        <v>34</v>
      </c>
      <c r="Q607" s="13">
        <v>9</v>
      </c>
      <c r="R607" s="4">
        <f t="shared" ca="1" si="14"/>
        <v>0.8</v>
      </c>
      <c r="S607" s="4">
        <f t="shared" ca="1" si="15"/>
        <v>0.8</v>
      </c>
      <c r="T607" s="4">
        <f t="shared" ca="1" si="18"/>
        <v>1</v>
      </c>
      <c r="U607" s="4">
        <f t="shared" ca="1" si="16"/>
        <v>1</v>
      </c>
      <c r="V607" s="5">
        <f>RANK(W607,W1:W1001,0)</f>
        <v>606</v>
      </c>
      <c r="W607" s="14">
        <v>0.7649999999999999</v>
      </c>
      <c r="X607" s="7"/>
      <c r="Y607" s="7"/>
      <c r="Z607" s="7"/>
    </row>
    <row r="608" spans="1:26" ht="15.75" customHeight="1" x14ac:dyDescent="0.25">
      <c r="A608" s="8" t="s">
        <v>2530</v>
      </c>
      <c r="B608" s="9" t="s">
        <v>2531</v>
      </c>
      <c r="C608" s="9" t="s">
        <v>25</v>
      </c>
      <c r="D608" s="10">
        <v>96</v>
      </c>
      <c r="E608" s="9" t="s">
        <v>2532</v>
      </c>
      <c r="F608" s="11">
        <f ca="1">((NOW()-Table2[[#This Row],[DOB]])/365)</f>
        <v>69.511332948059348</v>
      </c>
      <c r="G608" s="9" t="s">
        <v>2533</v>
      </c>
      <c r="H608" s="9" t="s">
        <v>28</v>
      </c>
      <c r="I608" s="9" t="s">
        <v>29</v>
      </c>
      <c r="J608" s="9" t="s">
        <v>30</v>
      </c>
      <c r="K608" s="9" t="s">
        <v>31</v>
      </c>
      <c r="L608" s="12">
        <v>20</v>
      </c>
      <c r="M608" s="9" t="s">
        <v>2534</v>
      </c>
      <c r="N608" s="10">
        <v>2750</v>
      </c>
      <c r="O608" s="9" t="s">
        <v>42</v>
      </c>
      <c r="P608" s="9" t="s">
        <v>34</v>
      </c>
      <c r="Q608" s="13">
        <v>8</v>
      </c>
      <c r="R608" s="4">
        <f t="shared" ca="1" si="14"/>
        <v>0.97</v>
      </c>
      <c r="S608" s="4">
        <f t="shared" ca="1" si="15"/>
        <v>1.2124999999999999</v>
      </c>
      <c r="T608" s="4">
        <f t="shared" ca="1" si="18"/>
        <v>1.515625</v>
      </c>
      <c r="U608" s="4">
        <f t="shared" ca="1" si="16"/>
        <v>1.28828125</v>
      </c>
      <c r="V608" s="5">
        <f>RANK(W608,W1:W1001,0)</f>
        <v>606</v>
      </c>
      <c r="W608" s="14">
        <v>0.7649999999999999</v>
      </c>
      <c r="X608" s="7"/>
      <c r="Y608" s="7"/>
      <c r="Z608" s="7"/>
    </row>
    <row r="609" spans="1:26" ht="15.75" customHeight="1" x14ac:dyDescent="0.25">
      <c r="A609" s="8" t="s">
        <v>2535</v>
      </c>
      <c r="B609" s="9" t="s">
        <v>2536</v>
      </c>
      <c r="C609" s="9" t="s">
        <v>45</v>
      </c>
      <c r="D609" s="10">
        <v>80</v>
      </c>
      <c r="E609" s="9" t="s">
        <v>2537</v>
      </c>
      <c r="F609" s="11">
        <f ca="1">((NOW()-Table2[[#This Row],[DOB]])/365)</f>
        <v>45.278456235730587</v>
      </c>
      <c r="G609" s="9" t="s">
        <v>862</v>
      </c>
      <c r="H609" s="9" t="s">
        <v>28</v>
      </c>
      <c r="I609" s="9" t="s">
        <v>29</v>
      </c>
      <c r="J609" s="9" t="s">
        <v>30</v>
      </c>
      <c r="K609" s="9" t="s">
        <v>31</v>
      </c>
      <c r="L609" s="12">
        <v>12</v>
      </c>
      <c r="M609" s="9" t="s">
        <v>2538</v>
      </c>
      <c r="N609" s="10">
        <v>2800</v>
      </c>
      <c r="O609" s="9" t="s">
        <v>42</v>
      </c>
      <c r="P609" s="9" t="s">
        <v>34</v>
      </c>
      <c r="Q609" s="13">
        <v>6</v>
      </c>
      <c r="R609" s="4">
        <f t="shared" ca="1" si="14"/>
        <v>1.1000000000000001</v>
      </c>
      <c r="S609" s="4">
        <f t="shared" ca="1" si="15"/>
        <v>1.375</v>
      </c>
      <c r="T609" s="4">
        <f t="shared" ca="1" si="18"/>
        <v>1.375</v>
      </c>
      <c r="U609" s="4">
        <f t="shared" ca="1" si="16"/>
        <v>1.16875</v>
      </c>
      <c r="V609" s="5">
        <f>RANK(W609,W1:W1001,0)</f>
        <v>606</v>
      </c>
      <c r="W609" s="14">
        <v>0.7649999999999999</v>
      </c>
      <c r="X609" s="7"/>
      <c r="Y609" s="7"/>
      <c r="Z609" s="7"/>
    </row>
    <row r="610" spans="1:26" ht="15.75" customHeight="1" x14ac:dyDescent="0.25">
      <c r="A610" s="8" t="s">
        <v>2539</v>
      </c>
      <c r="B610" s="9" t="s">
        <v>2540</v>
      </c>
      <c r="C610" s="9" t="s">
        <v>25</v>
      </c>
      <c r="D610" s="10">
        <v>70</v>
      </c>
      <c r="E610" s="9" t="s">
        <v>2541</v>
      </c>
      <c r="F610" s="11">
        <f ca="1">((NOW()-Table2[[#This Row],[DOB]])/365)</f>
        <v>54.651058975456614</v>
      </c>
      <c r="G610" s="9" t="s">
        <v>308</v>
      </c>
      <c r="H610" s="9" t="s">
        <v>109</v>
      </c>
      <c r="I610" s="9" t="s">
        <v>29</v>
      </c>
      <c r="J610" s="9" t="s">
        <v>30</v>
      </c>
      <c r="K610" s="9" t="s">
        <v>31</v>
      </c>
      <c r="L610" s="12">
        <v>5</v>
      </c>
      <c r="M610" s="9" t="s">
        <v>2542</v>
      </c>
      <c r="N610" s="10">
        <v>2477</v>
      </c>
      <c r="O610" s="9" t="s">
        <v>42</v>
      </c>
      <c r="P610" s="9" t="s">
        <v>34</v>
      </c>
      <c r="Q610" s="13">
        <v>8</v>
      </c>
      <c r="R610" s="4">
        <f t="shared" ca="1" si="14"/>
        <v>0.66</v>
      </c>
      <c r="S610" s="4">
        <f t="shared" ca="1" si="15"/>
        <v>0.82500000000000007</v>
      </c>
      <c r="T610" s="4">
        <f t="shared" ca="1" si="18"/>
        <v>0.82500000000000007</v>
      </c>
      <c r="U610" s="4">
        <f t="shared" ca="1" si="16"/>
        <v>0.70125000000000004</v>
      </c>
      <c r="V610" s="5">
        <f>RANK(W610,W1:W1001,0)</f>
        <v>609</v>
      </c>
      <c r="W610" s="14">
        <v>0.76249999999999996</v>
      </c>
      <c r="X610" s="7"/>
      <c r="Y610" s="7"/>
      <c r="Z610" s="7"/>
    </row>
    <row r="611" spans="1:26" ht="15.75" customHeight="1" x14ac:dyDescent="0.25">
      <c r="A611" s="8" t="s">
        <v>851</v>
      </c>
      <c r="B611" s="9" t="s">
        <v>2543</v>
      </c>
      <c r="C611" s="9" t="s">
        <v>45</v>
      </c>
      <c r="D611" s="10">
        <v>94</v>
      </c>
      <c r="E611" s="9" t="s">
        <v>2544</v>
      </c>
      <c r="F611" s="11">
        <f ca="1">((NOW()-Table2[[#This Row],[DOB]])/365)</f>
        <v>26.366127468607299</v>
      </c>
      <c r="G611" s="9" t="s">
        <v>1092</v>
      </c>
      <c r="H611" s="9" t="s">
        <v>28</v>
      </c>
      <c r="I611" s="9" t="s">
        <v>29</v>
      </c>
      <c r="J611" s="9" t="s">
        <v>30</v>
      </c>
      <c r="K611" s="9" t="s">
        <v>31</v>
      </c>
      <c r="L611" s="12">
        <v>9</v>
      </c>
      <c r="M611" s="9" t="s">
        <v>2545</v>
      </c>
      <c r="N611" s="10">
        <v>2168</v>
      </c>
      <c r="O611" s="9" t="s">
        <v>42</v>
      </c>
      <c r="P611" s="9" t="s">
        <v>34</v>
      </c>
      <c r="Q611" s="13">
        <v>8</v>
      </c>
      <c r="R611" s="4">
        <f t="shared" ca="1" si="14"/>
        <v>0.87</v>
      </c>
      <c r="S611" s="4">
        <f t="shared" ca="1" si="15"/>
        <v>1.0874999999999999</v>
      </c>
      <c r="T611" s="4">
        <f t="shared" ca="1" si="18"/>
        <v>1.359375</v>
      </c>
      <c r="U611" s="4">
        <f t="shared" ca="1" si="16"/>
        <v>1.15546875</v>
      </c>
      <c r="V611" s="5">
        <f>RANK(W611,W1:W1001,0)</f>
        <v>609</v>
      </c>
      <c r="W611" s="14">
        <v>0.76249999999999996</v>
      </c>
      <c r="X611" s="7"/>
      <c r="Y611" s="7"/>
      <c r="Z611" s="7"/>
    </row>
    <row r="612" spans="1:26" ht="15.75" customHeight="1" x14ac:dyDescent="0.25">
      <c r="A612" s="8" t="s">
        <v>2546</v>
      </c>
      <c r="B612" s="9" t="s">
        <v>2547</v>
      </c>
      <c r="C612" s="9" t="s">
        <v>25</v>
      </c>
      <c r="D612" s="10">
        <v>65</v>
      </c>
      <c r="E612" s="15">
        <v>28101</v>
      </c>
      <c r="F612" s="11">
        <f ca="1">((NOW()-Table2[[#This Row],[DOB]])/365)</f>
        <v>48.09215486586757</v>
      </c>
      <c r="G612" s="9" t="s">
        <v>108</v>
      </c>
      <c r="H612" s="9" t="s">
        <v>39</v>
      </c>
      <c r="I612" s="9" t="s">
        <v>66</v>
      </c>
      <c r="J612" s="9" t="s">
        <v>30</v>
      </c>
      <c r="K612" s="9" t="s">
        <v>40</v>
      </c>
      <c r="L612" s="12">
        <v>16</v>
      </c>
      <c r="M612" s="9" t="s">
        <v>2548</v>
      </c>
      <c r="N612" s="10">
        <v>4157</v>
      </c>
      <c r="O612" s="9" t="s">
        <v>33</v>
      </c>
      <c r="P612" s="9" t="s">
        <v>34</v>
      </c>
      <c r="Q612" s="13">
        <v>7</v>
      </c>
      <c r="R612" s="4">
        <f t="shared" ca="1" si="14"/>
        <v>1.07</v>
      </c>
      <c r="S612" s="4">
        <f t="shared" ca="1" si="15"/>
        <v>1.07</v>
      </c>
      <c r="T612" s="4">
        <f t="shared" ca="1" si="18"/>
        <v>1.07</v>
      </c>
      <c r="U612" s="4">
        <f t="shared" ca="1" si="16"/>
        <v>1.07</v>
      </c>
      <c r="V612" s="5">
        <f>RANK(W612,W1:W1001,0)</f>
        <v>609</v>
      </c>
      <c r="W612" s="14">
        <v>0.76249999999999996</v>
      </c>
      <c r="X612" s="7"/>
      <c r="Y612" s="7"/>
      <c r="Z612" s="7"/>
    </row>
    <row r="613" spans="1:26" ht="15.75" hidden="1" customHeight="1" x14ac:dyDescent="0.25">
      <c r="A613" s="8" t="s">
        <v>2549</v>
      </c>
      <c r="B613" s="9" t="s">
        <v>2550</v>
      </c>
      <c r="C613" s="9" t="s">
        <v>45</v>
      </c>
      <c r="D613" s="10">
        <v>88</v>
      </c>
      <c r="E613" s="9" t="s">
        <v>2551</v>
      </c>
      <c r="F613" s="9">
        <f ca="1">((NOW()-Table2[[#This Row],[DOB]])/365)</f>
        <v>55.85653842751141</v>
      </c>
      <c r="G613" s="10"/>
      <c r="H613" s="9" t="s">
        <v>39</v>
      </c>
      <c r="I613" s="9" t="s">
        <v>29</v>
      </c>
      <c r="J613" s="9" t="s">
        <v>30</v>
      </c>
      <c r="K613" s="9" t="s">
        <v>31</v>
      </c>
      <c r="L613" s="12">
        <v>7</v>
      </c>
      <c r="M613" s="9" t="s">
        <v>2552</v>
      </c>
      <c r="N613" s="10">
        <v>4114</v>
      </c>
      <c r="O613" s="9" t="s">
        <v>33</v>
      </c>
      <c r="P613" s="9" t="s">
        <v>34</v>
      </c>
      <c r="Q613" s="10">
        <v>3</v>
      </c>
      <c r="R613" s="5">
        <f t="shared" ca="1" si="14"/>
        <v>0.98</v>
      </c>
      <c r="S613" s="5">
        <f t="shared" ca="1" si="15"/>
        <v>1.2250000000000001</v>
      </c>
      <c r="T613" s="5">
        <f t="shared" ca="1" si="18"/>
        <v>1.53125</v>
      </c>
      <c r="U613" s="5">
        <f t="shared" ca="1" si="16"/>
        <v>1.3015625</v>
      </c>
      <c r="V613" s="5">
        <f>RANK(W613,W1:W1001,0)</f>
        <v>612</v>
      </c>
      <c r="W613" s="16">
        <v>0.75703124999999993</v>
      </c>
      <c r="X613" s="7"/>
      <c r="Y613" s="7"/>
      <c r="Z613" s="7"/>
    </row>
    <row r="614" spans="1:26" ht="15.75" customHeight="1" x14ac:dyDescent="0.25">
      <c r="A614" s="8" t="s">
        <v>2553</v>
      </c>
      <c r="B614" s="9" t="s">
        <v>2554</v>
      </c>
      <c r="C614" s="9" t="s">
        <v>25</v>
      </c>
      <c r="D614" s="10">
        <v>29</v>
      </c>
      <c r="E614" s="9" t="s">
        <v>2555</v>
      </c>
      <c r="F614" s="11">
        <f ca="1">((NOW()-Table2[[#This Row],[DOB]])/365)</f>
        <v>74.694894591894965</v>
      </c>
      <c r="G614" s="9" t="s">
        <v>727</v>
      </c>
      <c r="H614" s="9" t="s">
        <v>109</v>
      </c>
      <c r="I614" s="9" t="s">
        <v>48</v>
      </c>
      <c r="J614" s="9" t="s">
        <v>30</v>
      </c>
      <c r="K614" s="9" t="s">
        <v>31</v>
      </c>
      <c r="L614" s="12">
        <v>17</v>
      </c>
      <c r="M614" s="9" t="s">
        <v>2556</v>
      </c>
      <c r="N614" s="10">
        <v>2148</v>
      </c>
      <c r="O614" s="9" t="s">
        <v>42</v>
      </c>
      <c r="P614" s="9" t="s">
        <v>34</v>
      </c>
      <c r="Q614" s="13">
        <v>8</v>
      </c>
      <c r="R614" s="4">
        <f t="shared" ca="1" si="14"/>
        <v>1.06</v>
      </c>
      <c r="S614" s="4">
        <f t="shared" ca="1" si="15"/>
        <v>1.3250000000000002</v>
      </c>
      <c r="T614" s="4">
        <f t="shared" ca="1" si="18"/>
        <v>1.3250000000000002</v>
      </c>
      <c r="U614" s="4">
        <f t="shared" ca="1" si="16"/>
        <v>1.3250000000000002</v>
      </c>
      <c r="V614" s="5">
        <f>RANK(W614,W1:W1001,0)</f>
        <v>612</v>
      </c>
      <c r="W614" s="14">
        <v>0.75703124999999993</v>
      </c>
      <c r="X614" s="7"/>
      <c r="Y614" s="7"/>
      <c r="Z614" s="7"/>
    </row>
    <row r="615" spans="1:26" ht="15.75" customHeight="1" x14ac:dyDescent="0.25">
      <c r="A615" s="8" t="s">
        <v>2557</v>
      </c>
      <c r="B615" s="9" t="s">
        <v>2558</v>
      </c>
      <c r="C615" s="9" t="s">
        <v>25</v>
      </c>
      <c r="D615" s="10">
        <v>37</v>
      </c>
      <c r="E615" s="9" t="s">
        <v>2559</v>
      </c>
      <c r="F615" s="11">
        <f ca="1">((NOW()-Table2[[#This Row],[DOB]])/365)</f>
        <v>73.831880893264838</v>
      </c>
      <c r="G615" s="9" t="s">
        <v>1071</v>
      </c>
      <c r="H615" s="9" t="s">
        <v>77</v>
      </c>
      <c r="I615" s="9" t="s">
        <v>29</v>
      </c>
      <c r="J615" s="9" t="s">
        <v>30</v>
      </c>
      <c r="K615" s="9" t="s">
        <v>31</v>
      </c>
      <c r="L615" s="12">
        <v>14</v>
      </c>
      <c r="M615" s="9" t="s">
        <v>2560</v>
      </c>
      <c r="N615" s="10">
        <v>3782</v>
      </c>
      <c r="O615" s="9" t="s">
        <v>50</v>
      </c>
      <c r="P615" s="9" t="s">
        <v>34</v>
      </c>
      <c r="Q615" s="13">
        <v>8</v>
      </c>
      <c r="R615" s="4">
        <f t="shared" ca="1" si="14"/>
        <v>0.69</v>
      </c>
      <c r="S615" s="4">
        <f t="shared" ca="1" si="15"/>
        <v>0.86249999999999993</v>
      </c>
      <c r="T615" s="4">
        <f t="shared" ca="1" si="18"/>
        <v>0.86249999999999993</v>
      </c>
      <c r="U615" s="4">
        <f t="shared" ca="1" si="16"/>
        <v>0.73312499999999992</v>
      </c>
      <c r="V615" s="5">
        <f>RANK(W615,W1:W1001,0)</f>
        <v>612</v>
      </c>
      <c r="W615" s="14">
        <v>0.75703124999999993</v>
      </c>
      <c r="X615" s="7"/>
      <c r="Y615" s="7"/>
      <c r="Z615" s="7"/>
    </row>
    <row r="616" spans="1:26" ht="15.75" customHeight="1" x14ac:dyDescent="0.25">
      <c r="A616" s="8" t="s">
        <v>2561</v>
      </c>
      <c r="B616" s="9" t="s">
        <v>2562</v>
      </c>
      <c r="C616" s="9" t="s">
        <v>45</v>
      </c>
      <c r="D616" s="10">
        <v>63</v>
      </c>
      <c r="E616" s="9" t="s">
        <v>2563</v>
      </c>
      <c r="F616" s="11">
        <f ca="1">((NOW()-Table2[[#This Row],[DOB]])/365)</f>
        <v>67.599004180936063</v>
      </c>
      <c r="G616" s="9" t="s">
        <v>1187</v>
      </c>
      <c r="H616" s="9" t="s">
        <v>88</v>
      </c>
      <c r="I616" s="9" t="s">
        <v>29</v>
      </c>
      <c r="J616" s="9" t="s">
        <v>30</v>
      </c>
      <c r="K616" s="9" t="s">
        <v>40</v>
      </c>
      <c r="L616" s="12">
        <v>8</v>
      </c>
      <c r="M616" s="9" t="s">
        <v>2564</v>
      </c>
      <c r="N616" s="10">
        <v>2177</v>
      </c>
      <c r="O616" s="9" t="s">
        <v>42</v>
      </c>
      <c r="P616" s="9" t="s">
        <v>34</v>
      </c>
      <c r="Q616" s="13">
        <v>9</v>
      </c>
      <c r="R616" s="4">
        <f t="shared" ca="1" si="14"/>
        <v>0.96</v>
      </c>
      <c r="S616" s="4">
        <f t="shared" ca="1" si="15"/>
        <v>0.96</v>
      </c>
      <c r="T616" s="4">
        <f t="shared" ca="1" si="18"/>
        <v>1.2</v>
      </c>
      <c r="U616" s="4">
        <f t="shared" ca="1" si="16"/>
        <v>1.02</v>
      </c>
      <c r="V616" s="5">
        <f>RANK(W616,W1:W1001,0)</f>
        <v>615</v>
      </c>
      <c r="W616" s="14">
        <v>0.75649999999999995</v>
      </c>
      <c r="X616" s="7"/>
      <c r="Y616" s="7"/>
      <c r="Z616" s="7"/>
    </row>
    <row r="617" spans="1:26" ht="15.75" customHeight="1" x14ac:dyDescent="0.25">
      <c r="A617" s="8" t="s">
        <v>211</v>
      </c>
      <c r="B617" s="9" t="s">
        <v>2565</v>
      </c>
      <c r="C617" s="9" t="s">
        <v>25</v>
      </c>
      <c r="D617" s="10">
        <v>62</v>
      </c>
      <c r="E617" s="9" t="s">
        <v>2566</v>
      </c>
      <c r="F617" s="11">
        <f ca="1">((NOW()-Table2[[#This Row],[DOB]])/365)</f>
        <v>61.456538427511411</v>
      </c>
      <c r="G617" s="9" t="s">
        <v>2567</v>
      </c>
      <c r="H617" s="9" t="s">
        <v>109</v>
      </c>
      <c r="I617" s="9" t="s">
        <v>29</v>
      </c>
      <c r="J617" s="9" t="s">
        <v>30</v>
      </c>
      <c r="K617" s="9" t="s">
        <v>31</v>
      </c>
      <c r="L617" s="12">
        <v>6</v>
      </c>
      <c r="M617" s="9" t="s">
        <v>2568</v>
      </c>
      <c r="N617" s="10">
        <v>2070</v>
      </c>
      <c r="O617" s="9" t="s">
        <v>42</v>
      </c>
      <c r="P617" s="9" t="s">
        <v>34</v>
      </c>
      <c r="Q617" s="13">
        <v>12</v>
      </c>
      <c r="R617" s="4">
        <f t="shared" ca="1" si="14"/>
        <v>1.06</v>
      </c>
      <c r="S617" s="4">
        <f t="shared" ca="1" si="15"/>
        <v>1.3250000000000002</v>
      </c>
      <c r="T617" s="4">
        <f t="shared" ca="1" si="18"/>
        <v>1.6562500000000002</v>
      </c>
      <c r="U617" s="4">
        <f t="shared" ca="1" si="16"/>
        <v>1.4078125000000001</v>
      </c>
      <c r="V617" s="5">
        <f>RANK(W617,W1:W1001,0)</f>
        <v>615</v>
      </c>
      <c r="W617" s="14">
        <v>0.75649999999999995</v>
      </c>
      <c r="X617" s="7"/>
      <c r="Y617" s="7"/>
      <c r="Z617" s="7"/>
    </row>
    <row r="618" spans="1:26" ht="15.75" customHeight="1" x14ac:dyDescent="0.25">
      <c r="A618" s="8" t="s">
        <v>2569</v>
      </c>
      <c r="B618" s="10"/>
      <c r="C618" s="9" t="s">
        <v>45</v>
      </c>
      <c r="D618" s="10">
        <v>47</v>
      </c>
      <c r="E618" s="9" t="s">
        <v>2570</v>
      </c>
      <c r="F618" s="11">
        <f ca="1">((NOW()-Table2[[#This Row],[DOB]])/365)</f>
        <v>68.530511030251134</v>
      </c>
      <c r="G618" s="9" t="s">
        <v>1580</v>
      </c>
      <c r="H618" s="9" t="s">
        <v>39</v>
      </c>
      <c r="I618" s="9" t="s">
        <v>48</v>
      </c>
      <c r="J618" s="9" t="s">
        <v>30</v>
      </c>
      <c r="K618" s="9" t="s">
        <v>31</v>
      </c>
      <c r="L618" s="12">
        <v>17</v>
      </c>
      <c r="M618" s="9" t="s">
        <v>2571</v>
      </c>
      <c r="N618" s="10">
        <v>2049</v>
      </c>
      <c r="O618" s="9" t="s">
        <v>42</v>
      </c>
      <c r="P618" s="9" t="s">
        <v>34</v>
      </c>
      <c r="Q618" s="13">
        <v>11</v>
      </c>
      <c r="R618" s="4">
        <f t="shared" ca="1" si="14"/>
        <v>0.81</v>
      </c>
      <c r="S618" s="4">
        <f t="shared" ca="1" si="15"/>
        <v>1.0125000000000002</v>
      </c>
      <c r="T618" s="4">
        <f t="shared" ca="1" si="18"/>
        <v>1.2656250000000002</v>
      </c>
      <c r="U618" s="4">
        <f t="shared" ca="1" si="16"/>
        <v>1.2656250000000002</v>
      </c>
      <c r="V618" s="5">
        <f>RANK(W618,W1:W1001,0)</f>
        <v>617</v>
      </c>
      <c r="W618" s="14">
        <v>0.75437499999999991</v>
      </c>
      <c r="X618" s="7"/>
      <c r="Y618" s="7"/>
      <c r="Z618" s="7"/>
    </row>
    <row r="619" spans="1:26" ht="15.75" customHeight="1" x14ac:dyDescent="0.25">
      <c r="A619" s="8" t="s">
        <v>2311</v>
      </c>
      <c r="B619" s="9" t="s">
        <v>2572</v>
      </c>
      <c r="C619" s="9" t="s">
        <v>45</v>
      </c>
      <c r="D619" s="10">
        <v>49</v>
      </c>
      <c r="E619" s="15">
        <v>26940</v>
      </c>
      <c r="F619" s="11">
        <f ca="1">((NOW()-Table2[[#This Row],[DOB]])/365)</f>
        <v>51.272976783675794</v>
      </c>
      <c r="G619" s="9" t="s">
        <v>620</v>
      </c>
      <c r="H619" s="9" t="s">
        <v>28</v>
      </c>
      <c r="I619" s="9" t="s">
        <v>29</v>
      </c>
      <c r="J619" s="9" t="s">
        <v>30</v>
      </c>
      <c r="K619" s="9" t="s">
        <v>40</v>
      </c>
      <c r="L619" s="12">
        <v>8</v>
      </c>
      <c r="M619" s="9" t="s">
        <v>2573</v>
      </c>
      <c r="N619" s="10">
        <v>4020</v>
      </c>
      <c r="O619" s="9" t="s">
        <v>33</v>
      </c>
      <c r="P619" s="9" t="s">
        <v>34</v>
      </c>
      <c r="Q619" s="13">
        <v>7</v>
      </c>
      <c r="R619" s="4">
        <f t="shared" ca="1" si="14"/>
        <v>0.88</v>
      </c>
      <c r="S619" s="4">
        <f t="shared" ca="1" si="15"/>
        <v>0.88</v>
      </c>
      <c r="T619" s="4">
        <f t="shared" ca="1" si="18"/>
        <v>0.88</v>
      </c>
      <c r="U619" s="4">
        <f t="shared" ca="1" si="16"/>
        <v>0.748</v>
      </c>
      <c r="V619" s="5">
        <f>RANK(W619,W1:W1001,0)</f>
        <v>617</v>
      </c>
      <c r="W619" s="14">
        <v>0.75437499999999991</v>
      </c>
      <c r="X619" s="7"/>
      <c r="Y619" s="7"/>
      <c r="Z619" s="7"/>
    </row>
    <row r="620" spans="1:26" ht="15.75" hidden="1" customHeight="1" x14ac:dyDescent="0.25">
      <c r="A620" s="8" t="s">
        <v>2574</v>
      </c>
      <c r="B620" s="9" t="s">
        <v>2575</v>
      </c>
      <c r="C620" s="9" t="s">
        <v>45</v>
      </c>
      <c r="D620" s="10">
        <v>61</v>
      </c>
      <c r="E620" s="9" t="s">
        <v>2576</v>
      </c>
      <c r="F620" s="9">
        <f ca="1">((NOW()-Table2[[#This Row],[DOB]])/365)</f>
        <v>66.018182263127841</v>
      </c>
      <c r="G620" s="10"/>
      <c r="H620" s="9" t="s">
        <v>77</v>
      </c>
      <c r="I620" s="9" t="s">
        <v>66</v>
      </c>
      <c r="J620" s="9" t="s">
        <v>30</v>
      </c>
      <c r="K620" s="9" t="s">
        <v>40</v>
      </c>
      <c r="L620" s="12">
        <v>16</v>
      </c>
      <c r="M620" s="9" t="s">
        <v>2577</v>
      </c>
      <c r="N620" s="10">
        <v>2161</v>
      </c>
      <c r="O620" s="9" t="s">
        <v>42</v>
      </c>
      <c r="P620" s="9" t="s">
        <v>34</v>
      </c>
      <c r="Q620" s="10">
        <v>9</v>
      </c>
      <c r="R620" s="5">
        <f t="shared" ca="1" si="14"/>
        <v>1.06</v>
      </c>
      <c r="S620" s="5">
        <f t="shared" ca="1" si="15"/>
        <v>1.06</v>
      </c>
      <c r="T620" s="5">
        <f t="shared" ca="1" si="18"/>
        <v>1.3250000000000002</v>
      </c>
      <c r="U620" s="5">
        <f t="shared" ca="1" si="16"/>
        <v>1.3250000000000002</v>
      </c>
      <c r="V620" s="5">
        <f>RANK(W620,W1:W1001,0)</f>
        <v>617</v>
      </c>
      <c r="W620" s="16">
        <v>0.75437499999999991</v>
      </c>
      <c r="X620" s="7"/>
      <c r="Y620" s="7"/>
      <c r="Z620" s="7"/>
    </row>
    <row r="621" spans="1:26" ht="15.75" hidden="1" customHeight="1" x14ac:dyDescent="0.25">
      <c r="A621" s="8" t="s">
        <v>2578</v>
      </c>
      <c r="B621" s="9" t="s">
        <v>2579</v>
      </c>
      <c r="C621" s="9" t="s">
        <v>45</v>
      </c>
      <c r="D621" s="10">
        <v>22</v>
      </c>
      <c r="E621" s="9" t="s">
        <v>2580</v>
      </c>
      <c r="F621" s="9">
        <f ca="1">((NOW()-Table2[[#This Row],[DOB]])/365)</f>
        <v>56.04557952340182</v>
      </c>
      <c r="G621" s="10"/>
      <c r="H621" s="9" t="s">
        <v>47</v>
      </c>
      <c r="I621" s="9" t="s">
        <v>29</v>
      </c>
      <c r="J621" s="9" t="s">
        <v>30</v>
      </c>
      <c r="K621" s="9" t="s">
        <v>31</v>
      </c>
      <c r="L621" s="12">
        <v>7</v>
      </c>
      <c r="M621" s="9" t="s">
        <v>2581</v>
      </c>
      <c r="N621" s="10">
        <v>4132</v>
      </c>
      <c r="O621" s="9" t="s">
        <v>33</v>
      </c>
      <c r="P621" s="9" t="s">
        <v>34</v>
      </c>
      <c r="Q621" s="10">
        <v>4</v>
      </c>
      <c r="R621" s="5">
        <f t="shared" ca="1" si="14"/>
        <v>0.91</v>
      </c>
      <c r="S621" s="5">
        <f t="shared" ca="1" si="15"/>
        <v>1.1375</v>
      </c>
      <c r="T621" s="5">
        <f t="shared" ca="1" si="18"/>
        <v>1.1375</v>
      </c>
      <c r="U621" s="5">
        <f t="shared" ca="1" si="16"/>
        <v>0.96687499999999993</v>
      </c>
      <c r="V621" s="5">
        <f>RANK(W621,W1:W1001,0)</f>
        <v>620</v>
      </c>
      <c r="W621" s="16">
        <v>0.75</v>
      </c>
      <c r="X621" s="7"/>
      <c r="Y621" s="7"/>
      <c r="Z621" s="7"/>
    </row>
    <row r="622" spans="1:26" ht="15.75" customHeight="1" x14ac:dyDescent="0.25">
      <c r="A622" s="8" t="s">
        <v>2582</v>
      </c>
      <c r="B622" s="9" t="s">
        <v>2583</v>
      </c>
      <c r="C622" s="9" t="s">
        <v>25</v>
      </c>
      <c r="D622" s="10">
        <v>88</v>
      </c>
      <c r="E622" s="9" t="s">
        <v>2584</v>
      </c>
      <c r="F622" s="11">
        <f ca="1">((NOW()-Table2[[#This Row],[DOB]])/365)</f>
        <v>69.297634317922373</v>
      </c>
      <c r="G622" s="9" t="s">
        <v>271</v>
      </c>
      <c r="H622" s="9" t="s">
        <v>47</v>
      </c>
      <c r="I622" s="9" t="s">
        <v>29</v>
      </c>
      <c r="J622" s="9" t="s">
        <v>30</v>
      </c>
      <c r="K622" s="9" t="s">
        <v>31</v>
      </c>
      <c r="L622" s="12">
        <v>6</v>
      </c>
      <c r="M622" s="9" t="s">
        <v>2585</v>
      </c>
      <c r="N622" s="10">
        <v>2460</v>
      </c>
      <c r="O622" s="9" t="s">
        <v>42</v>
      </c>
      <c r="P622" s="9" t="s">
        <v>34</v>
      </c>
      <c r="Q622" s="13">
        <v>2</v>
      </c>
      <c r="R622" s="4">
        <f t="shared" ca="1" si="14"/>
        <v>0.94</v>
      </c>
      <c r="S622" s="4">
        <f t="shared" ca="1" si="15"/>
        <v>1.1749999999999998</v>
      </c>
      <c r="T622" s="4">
        <f t="shared" ca="1" si="18"/>
        <v>1.4687499999999998</v>
      </c>
      <c r="U622" s="4">
        <f t="shared" ca="1" si="16"/>
        <v>1.2484374999999999</v>
      </c>
      <c r="V622" s="5">
        <f>RANK(W622,W1:W1001,0)</f>
        <v>620</v>
      </c>
      <c r="W622" s="14">
        <v>0.75</v>
      </c>
      <c r="X622" s="7"/>
      <c r="Y622" s="7"/>
      <c r="Z622" s="7"/>
    </row>
    <row r="623" spans="1:26" ht="15.75" hidden="1" customHeight="1" x14ac:dyDescent="0.25">
      <c r="A623" s="8" t="s">
        <v>2586</v>
      </c>
      <c r="B623" s="9" t="s">
        <v>2587</v>
      </c>
      <c r="C623" s="9" t="s">
        <v>45</v>
      </c>
      <c r="D623" s="10">
        <v>62</v>
      </c>
      <c r="E623" s="9" t="s">
        <v>2588</v>
      </c>
      <c r="F623" s="9">
        <f ca="1">((NOW()-Table2[[#This Row],[DOB]])/365)</f>
        <v>84.618182263127849</v>
      </c>
      <c r="G623" s="10"/>
      <c r="H623" s="9" t="s">
        <v>151</v>
      </c>
      <c r="I623" s="9" t="s">
        <v>29</v>
      </c>
      <c r="J623" s="9" t="s">
        <v>30</v>
      </c>
      <c r="K623" s="9" t="s">
        <v>31</v>
      </c>
      <c r="L623" s="12">
        <v>22</v>
      </c>
      <c r="M623" s="9" t="s">
        <v>2589</v>
      </c>
      <c r="N623" s="10">
        <v>2161</v>
      </c>
      <c r="O623" s="9" t="s">
        <v>42</v>
      </c>
      <c r="P623" s="9" t="s">
        <v>34</v>
      </c>
      <c r="Q623" s="10">
        <v>9</v>
      </c>
      <c r="R623" s="5">
        <f t="shared" ca="1" si="14"/>
        <v>0.68</v>
      </c>
      <c r="S623" s="5">
        <f t="shared" ca="1" si="15"/>
        <v>0.85000000000000009</v>
      </c>
      <c r="T623" s="5">
        <f t="shared" ca="1" si="18"/>
        <v>1.0625</v>
      </c>
      <c r="U623" s="5">
        <f t="shared" ca="1" si="16"/>
        <v>0.90312499999999996</v>
      </c>
      <c r="V623" s="5">
        <f>RANK(W623,W1:W1001,0)</f>
        <v>620</v>
      </c>
      <c r="W623" s="16">
        <v>0.75</v>
      </c>
      <c r="X623" s="7"/>
      <c r="Y623" s="7"/>
      <c r="Z623" s="7"/>
    </row>
    <row r="624" spans="1:26" ht="15.75" customHeight="1" x14ac:dyDescent="0.25">
      <c r="A624" s="8" t="s">
        <v>2590</v>
      </c>
      <c r="B624" s="9" t="s">
        <v>2591</v>
      </c>
      <c r="C624" s="9" t="s">
        <v>25</v>
      </c>
      <c r="D624" s="10">
        <v>31</v>
      </c>
      <c r="E624" s="9" t="s">
        <v>2592</v>
      </c>
      <c r="F624" s="11">
        <f ca="1">((NOW()-Table2[[#This Row],[DOB]])/365)</f>
        <v>26.971606920662094</v>
      </c>
      <c r="G624" s="9" t="s">
        <v>2593</v>
      </c>
      <c r="H624" s="9" t="s">
        <v>28</v>
      </c>
      <c r="I624" s="9" t="s">
        <v>29</v>
      </c>
      <c r="J624" s="9" t="s">
        <v>30</v>
      </c>
      <c r="K624" s="9" t="s">
        <v>31</v>
      </c>
      <c r="L624" s="12">
        <v>8</v>
      </c>
      <c r="M624" s="9" t="s">
        <v>2594</v>
      </c>
      <c r="N624" s="10">
        <v>4032</v>
      </c>
      <c r="O624" s="9" t="s">
        <v>33</v>
      </c>
      <c r="P624" s="9" t="s">
        <v>34</v>
      </c>
      <c r="Q624" s="13">
        <v>7</v>
      </c>
      <c r="R624" s="4">
        <f t="shared" ca="1" si="14"/>
        <v>0.73</v>
      </c>
      <c r="S624" s="4">
        <f t="shared" ca="1" si="15"/>
        <v>0.91249999999999998</v>
      </c>
      <c r="T624" s="4">
        <f t="shared" ca="1" si="18"/>
        <v>0.91249999999999998</v>
      </c>
      <c r="U624" s="4">
        <f t="shared" ca="1" si="16"/>
        <v>0.77562500000000001</v>
      </c>
      <c r="V624" s="5">
        <f>RANK(W624,W1:W1001,0)</f>
        <v>620</v>
      </c>
      <c r="W624" s="14">
        <v>0.75</v>
      </c>
      <c r="X624" s="7"/>
      <c r="Y624" s="7"/>
      <c r="Z624" s="7"/>
    </row>
    <row r="625" spans="1:26" ht="15.75" customHeight="1" x14ac:dyDescent="0.25">
      <c r="A625" s="8" t="s">
        <v>2595</v>
      </c>
      <c r="B625" s="9" t="s">
        <v>2596</v>
      </c>
      <c r="C625" s="9" t="s">
        <v>25</v>
      </c>
      <c r="D625" s="10">
        <v>11</v>
      </c>
      <c r="E625" s="9" t="s">
        <v>2597</v>
      </c>
      <c r="F625" s="11">
        <f ca="1">((NOW()-Table2[[#This Row],[DOB]])/365)</f>
        <v>57.982565824771683</v>
      </c>
      <c r="G625" s="9" t="s">
        <v>2598</v>
      </c>
      <c r="H625" s="9" t="s">
        <v>109</v>
      </c>
      <c r="I625" s="9" t="s">
        <v>29</v>
      </c>
      <c r="J625" s="9" t="s">
        <v>30</v>
      </c>
      <c r="K625" s="9" t="s">
        <v>40</v>
      </c>
      <c r="L625" s="12">
        <v>19</v>
      </c>
      <c r="M625" s="9" t="s">
        <v>2599</v>
      </c>
      <c r="N625" s="10">
        <v>4500</v>
      </c>
      <c r="O625" s="9" t="s">
        <v>33</v>
      </c>
      <c r="P625" s="9" t="s">
        <v>34</v>
      </c>
      <c r="Q625" s="13">
        <v>9</v>
      </c>
      <c r="R625" s="4">
        <f t="shared" ca="1" si="14"/>
        <v>1.02</v>
      </c>
      <c r="S625" s="4">
        <f t="shared" ca="1" si="15"/>
        <v>1.02</v>
      </c>
      <c r="T625" s="4">
        <f t="shared" ca="1" si="18"/>
        <v>1.2749999999999999</v>
      </c>
      <c r="U625" s="4">
        <f t="shared" ca="1" si="16"/>
        <v>1.08375</v>
      </c>
      <c r="V625" s="5">
        <f>RANK(W625,W1:W1001,0)</f>
        <v>620</v>
      </c>
      <c r="W625" s="14">
        <v>0.75</v>
      </c>
      <c r="X625" s="7"/>
      <c r="Y625" s="7"/>
      <c r="Z625" s="7"/>
    </row>
    <row r="626" spans="1:26" ht="15.75" customHeight="1" x14ac:dyDescent="0.25">
      <c r="A626" s="8" t="s">
        <v>2600</v>
      </c>
      <c r="B626" s="9" t="s">
        <v>2601</v>
      </c>
      <c r="C626" s="9" t="s">
        <v>45</v>
      </c>
      <c r="D626" s="10">
        <v>97</v>
      </c>
      <c r="E626" s="9" t="s">
        <v>2602</v>
      </c>
      <c r="F626" s="11">
        <f ca="1">((NOW()-Table2[[#This Row],[DOB]])/365)</f>
        <v>64.757908290525108</v>
      </c>
      <c r="G626" s="9" t="s">
        <v>1222</v>
      </c>
      <c r="H626" s="9" t="s">
        <v>28</v>
      </c>
      <c r="I626" s="9" t="s">
        <v>48</v>
      </c>
      <c r="J626" s="9" t="s">
        <v>30</v>
      </c>
      <c r="K626" s="9" t="s">
        <v>31</v>
      </c>
      <c r="L626" s="12">
        <v>5</v>
      </c>
      <c r="M626" s="9" t="s">
        <v>2603</v>
      </c>
      <c r="N626" s="10">
        <v>4128</v>
      </c>
      <c r="O626" s="9" t="s">
        <v>33</v>
      </c>
      <c r="P626" s="9" t="s">
        <v>34</v>
      </c>
      <c r="Q626" s="13">
        <v>9</v>
      </c>
      <c r="R626" s="4">
        <f t="shared" ca="1" si="14"/>
        <v>0.73</v>
      </c>
      <c r="S626" s="4">
        <f t="shared" ca="1" si="15"/>
        <v>0.91249999999999998</v>
      </c>
      <c r="T626" s="4">
        <f t="shared" ca="1" si="18"/>
        <v>1.140625</v>
      </c>
      <c r="U626" s="4">
        <f t="shared" ca="1" si="16"/>
        <v>1.140625</v>
      </c>
      <c r="V626" s="5">
        <f>RANK(W626,W1:W1001,0)</f>
        <v>625</v>
      </c>
      <c r="W626" s="14">
        <v>0.748</v>
      </c>
      <c r="X626" s="7"/>
      <c r="Y626" s="7"/>
      <c r="Z626" s="7"/>
    </row>
    <row r="627" spans="1:26" ht="15.75" customHeight="1" x14ac:dyDescent="0.25">
      <c r="A627" s="8" t="s">
        <v>95</v>
      </c>
      <c r="B627" s="9" t="s">
        <v>2604</v>
      </c>
      <c r="C627" s="9" t="s">
        <v>25</v>
      </c>
      <c r="D627" s="10">
        <v>51</v>
      </c>
      <c r="E627" s="9" t="s">
        <v>2605</v>
      </c>
      <c r="F627" s="11">
        <f ca="1">((NOW()-Table2[[#This Row],[DOB]])/365)</f>
        <v>31.29489459189497</v>
      </c>
      <c r="G627" s="9" t="s">
        <v>563</v>
      </c>
      <c r="H627" s="9" t="s">
        <v>28</v>
      </c>
      <c r="I627" s="9" t="s">
        <v>48</v>
      </c>
      <c r="J627" s="9" t="s">
        <v>30</v>
      </c>
      <c r="K627" s="9" t="s">
        <v>31</v>
      </c>
      <c r="L627" s="12">
        <v>6</v>
      </c>
      <c r="M627" s="9" t="s">
        <v>2606</v>
      </c>
      <c r="N627" s="10">
        <v>2147</v>
      </c>
      <c r="O627" s="9" t="s">
        <v>42</v>
      </c>
      <c r="P627" s="9" t="s">
        <v>34</v>
      </c>
      <c r="Q627" s="13">
        <v>9</v>
      </c>
      <c r="R627" s="4">
        <f t="shared" ca="1" si="14"/>
        <v>0.91</v>
      </c>
      <c r="S627" s="4">
        <f t="shared" ca="1" si="15"/>
        <v>1.1375</v>
      </c>
      <c r="T627" s="4">
        <f t="shared" ca="1" si="18"/>
        <v>1.421875</v>
      </c>
      <c r="U627" s="4">
        <f t="shared" ca="1" si="16"/>
        <v>1.421875</v>
      </c>
      <c r="V627" s="5">
        <f>RANK(W627,W1:W1001,0)</f>
        <v>626</v>
      </c>
      <c r="W627" s="14">
        <v>0.74375000000000002</v>
      </c>
      <c r="X627" s="7"/>
      <c r="Y627" s="7"/>
      <c r="Z627" s="7"/>
    </row>
    <row r="628" spans="1:26" ht="15.75" hidden="1" customHeight="1" x14ac:dyDescent="0.25">
      <c r="A628" s="8" t="s">
        <v>2607</v>
      </c>
      <c r="B628" s="9" t="s">
        <v>2608</v>
      </c>
      <c r="C628" s="9" t="s">
        <v>45</v>
      </c>
      <c r="D628" s="10">
        <v>17</v>
      </c>
      <c r="E628" s="9" t="s">
        <v>2609</v>
      </c>
      <c r="F628" s="9">
        <f ca="1">((NOW()-Table2[[#This Row],[DOB]])/365)</f>
        <v>51.497634317922369</v>
      </c>
      <c r="G628" s="10"/>
      <c r="H628" s="9" t="s">
        <v>151</v>
      </c>
      <c r="I628" s="9" t="s">
        <v>48</v>
      </c>
      <c r="J628" s="9" t="s">
        <v>30</v>
      </c>
      <c r="K628" s="9" t="s">
        <v>31</v>
      </c>
      <c r="L628" s="12">
        <v>7</v>
      </c>
      <c r="M628" s="9" t="s">
        <v>2610</v>
      </c>
      <c r="N628" s="10">
        <v>3199</v>
      </c>
      <c r="O628" s="9" t="s">
        <v>50</v>
      </c>
      <c r="P628" s="9" t="s">
        <v>34</v>
      </c>
      <c r="Q628" s="10">
        <v>7</v>
      </c>
      <c r="R628" s="5">
        <f t="shared" ca="1" si="14"/>
        <v>0.98</v>
      </c>
      <c r="S628" s="5">
        <f t="shared" ca="1" si="15"/>
        <v>1.2250000000000001</v>
      </c>
      <c r="T628" s="5">
        <f t="shared" ca="1" si="18"/>
        <v>1.2250000000000001</v>
      </c>
      <c r="U628" s="5">
        <f t="shared" ca="1" si="16"/>
        <v>1.2250000000000001</v>
      </c>
      <c r="V628" s="5">
        <f>RANK(W628,W1:W1001,0)</f>
        <v>626</v>
      </c>
      <c r="W628" s="16">
        <v>0.74375000000000002</v>
      </c>
      <c r="X628" s="7"/>
      <c r="Y628" s="7"/>
      <c r="Z628" s="7"/>
    </row>
    <row r="629" spans="1:26" ht="15.75" customHeight="1" x14ac:dyDescent="0.25">
      <c r="A629" s="8" t="s">
        <v>2611</v>
      </c>
      <c r="B629" s="9" t="s">
        <v>2612</v>
      </c>
      <c r="C629" s="9" t="s">
        <v>25</v>
      </c>
      <c r="D629" s="10">
        <v>30</v>
      </c>
      <c r="E629" s="9" t="s">
        <v>2613</v>
      </c>
      <c r="F629" s="11">
        <f ca="1">((NOW()-Table2[[#This Row],[DOB]])/365)</f>
        <v>63.73599048230593</v>
      </c>
      <c r="G629" s="9" t="s">
        <v>577</v>
      </c>
      <c r="H629" s="9" t="s">
        <v>28</v>
      </c>
      <c r="I629" s="9" t="s">
        <v>29</v>
      </c>
      <c r="J629" s="9" t="s">
        <v>30</v>
      </c>
      <c r="K629" s="9" t="s">
        <v>40</v>
      </c>
      <c r="L629" s="12">
        <v>9</v>
      </c>
      <c r="M629" s="9" t="s">
        <v>2614</v>
      </c>
      <c r="N629" s="10">
        <v>4221</v>
      </c>
      <c r="O629" s="9" t="s">
        <v>33</v>
      </c>
      <c r="P629" s="9" t="s">
        <v>34</v>
      </c>
      <c r="Q629" s="13">
        <v>7</v>
      </c>
      <c r="R629" s="4">
        <f t="shared" ca="1" si="14"/>
        <v>0.9</v>
      </c>
      <c r="S629" s="4">
        <f t="shared" ca="1" si="15"/>
        <v>0.9</v>
      </c>
      <c r="T629" s="4">
        <f t="shared" ca="1" si="18"/>
        <v>0.9</v>
      </c>
      <c r="U629" s="4">
        <f t="shared" ca="1" si="16"/>
        <v>0.76500000000000001</v>
      </c>
      <c r="V629" s="5">
        <f>RANK(W629,W1:W1001,0)</f>
        <v>626</v>
      </c>
      <c r="W629" s="14">
        <v>0.74375000000000002</v>
      </c>
      <c r="X629" s="7"/>
      <c r="Y629" s="7"/>
      <c r="Z629" s="7"/>
    </row>
    <row r="630" spans="1:26" ht="15.75" hidden="1" customHeight="1" x14ac:dyDescent="0.25">
      <c r="A630" s="8" t="s">
        <v>2615</v>
      </c>
      <c r="B630" s="9" t="s">
        <v>2616</v>
      </c>
      <c r="C630" s="9" t="s">
        <v>25</v>
      </c>
      <c r="D630" s="10">
        <v>42</v>
      </c>
      <c r="E630" s="9" t="s">
        <v>2617</v>
      </c>
      <c r="F630" s="9">
        <f ca="1">((NOW()-Table2[[#This Row],[DOB]])/365)</f>
        <v>85.412702811073046</v>
      </c>
      <c r="G630" s="10"/>
      <c r="H630" s="9" t="s">
        <v>39</v>
      </c>
      <c r="I630" s="9" t="s">
        <v>48</v>
      </c>
      <c r="J630" s="9" t="s">
        <v>30</v>
      </c>
      <c r="K630" s="9" t="s">
        <v>31</v>
      </c>
      <c r="L630" s="12">
        <v>13</v>
      </c>
      <c r="M630" s="9" t="s">
        <v>2618</v>
      </c>
      <c r="N630" s="10">
        <v>2400</v>
      </c>
      <c r="O630" s="9" t="s">
        <v>42</v>
      </c>
      <c r="P630" s="9" t="s">
        <v>34</v>
      </c>
      <c r="Q630" s="10">
        <v>2</v>
      </c>
      <c r="R630" s="5">
        <f t="shared" ca="1" si="14"/>
        <v>0.89</v>
      </c>
      <c r="S630" s="5">
        <f t="shared" ca="1" si="15"/>
        <v>1.1125</v>
      </c>
      <c r="T630" s="5">
        <f t="shared" ca="1" si="18"/>
        <v>1.1125</v>
      </c>
      <c r="U630" s="5">
        <f t="shared" ca="1" si="16"/>
        <v>1.1125</v>
      </c>
      <c r="V630" s="5">
        <f>RANK(W630,W1:W1001,0)</f>
        <v>626</v>
      </c>
      <c r="W630" s="16">
        <v>0.74375000000000002</v>
      </c>
      <c r="X630" s="7"/>
      <c r="Y630" s="7"/>
      <c r="Z630" s="7"/>
    </row>
    <row r="631" spans="1:26" ht="15.75" customHeight="1" x14ac:dyDescent="0.25">
      <c r="A631" s="8" t="s">
        <v>2619</v>
      </c>
      <c r="B631" s="9" t="s">
        <v>2620</v>
      </c>
      <c r="C631" s="9" t="s">
        <v>25</v>
      </c>
      <c r="D631" s="10">
        <v>7</v>
      </c>
      <c r="E631" s="9" t="s">
        <v>2621</v>
      </c>
      <c r="F631" s="11">
        <f ca="1">((NOW()-Table2[[#This Row],[DOB]])/365)</f>
        <v>79.067497331620999</v>
      </c>
      <c r="G631" s="9" t="s">
        <v>1888</v>
      </c>
      <c r="H631" s="9" t="s">
        <v>151</v>
      </c>
      <c r="I631" s="9" t="s">
        <v>29</v>
      </c>
      <c r="J631" s="9" t="s">
        <v>30</v>
      </c>
      <c r="K631" s="9" t="s">
        <v>40</v>
      </c>
      <c r="L631" s="12">
        <v>11</v>
      </c>
      <c r="M631" s="9" t="s">
        <v>2622</v>
      </c>
      <c r="N631" s="10">
        <v>2062</v>
      </c>
      <c r="O631" s="9" t="s">
        <v>42</v>
      </c>
      <c r="P631" s="9" t="s">
        <v>34</v>
      </c>
      <c r="Q631" s="13">
        <v>9</v>
      </c>
      <c r="R631" s="4">
        <f t="shared" ca="1" si="14"/>
        <v>0.67</v>
      </c>
      <c r="S631" s="4">
        <f t="shared" ca="1" si="15"/>
        <v>0.67</v>
      </c>
      <c r="T631" s="4">
        <f t="shared" ca="1" si="18"/>
        <v>0.83750000000000002</v>
      </c>
      <c r="U631" s="4">
        <f t="shared" ca="1" si="16"/>
        <v>0.71187500000000004</v>
      </c>
      <c r="V631" s="5">
        <f>RANK(W631,W1:W1001,0)</f>
        <v>626</v>
      </c>
      <c r="W631" s="14">
        <v>0.74375000000000002</v>
      </c>
      <c r="X631" s="7"/>
      <c r="Y631" s="7"/>
      <c r="Z631" s="7"/>
    </row>
    <row r="632" spans="1:26" ht="15.75" hidden="1" customHeight="1" x14ac:dyDescent="0.25">
      <c r="A632" s="8" t="s">
        <v>2623</v>
      </c>
      <c r="B632" s="9" t="s">
        <v>2624</v>
      </c>
      <c r="C632" s="9" t="s">
        <v>25</v>
      </c>
      <c r="D632" s="10">
        <v>43</v>
      </c>
      <c r="E632" s="9" t="s">
        <v>2625</v>
      </c>
      <c r="F632" s="9">
        <f ca="1">((NOW()-Table2[[#This Row],[DOB]])/365)</f>
        <v>37.689415139840179</v>
      </c>
      <c r="G632" s="10"/>
      <c r="H632" s="9" t="s">
        <v>151</v>
      </c>
      <c r="I632" s="9" t="s">
        <v>66</v>
      </c>
      <c r="J632" s="9" t="s">
        <v>30</v>
      </c>
      <c r="K632" s="9" t="s">
        <v>31</v>
      </c>
      <c r="L632" s="12">
        <v>16</v>
      </c>
      <c r="M632" s="9" t="s">
        <v>2626</v>
      </c>
      <c r="N632" s="10">
        <v>2782</v>
      </c>
      <c r="O632" s="9" t="s">
        <v>42</v>
      </c>
      <c r="P632" s="9" t="s">
        <v>34</v>
      </c>
      <c r="Q632" s="10">
        <v>7</v>
      </c>
      <c r="R632" s="5">
        <f t="shared" ca="1" si="14"/>
        <v>0.53</v>
      </c>
      <c r="S632" s="5">
        <f t="shared" ca="1" si="15"/>
        <v>0.66250000000000009</v>
      </c>
      <c r="T632" s="5">
        <f t="shared" ca="1" si="18"/>
        <v>0.66250000000000009</v>
      </c>
      <c r="U632" s="5">
        <f t="shared" ca="1" si="16"/>
        <v>0.66250000000000009</v>
      </c>
      <c r="V632" s="5">
        <f>RANK(W632,W1:W1001,0)</f>
        <v>626</v>
      </c>
      <c r="W632" s="16">
        <v>0.74375000000000002</v>
      </c>
      <c r="X632" s="7"/>
      <c r="Y632" s="7"/>
      <c r="Z632" s="7"/>
    </row>
    <row r="633" spans="1:26" ht="15.75" customHeight="1" x14ac:dyDescent="0.25">
      <c r="A633" s="8" t="s">
        <v>2627</v>
      </c>
      <c r="B633" s="9" t="s">
        <v>2628</v>
      </c>
      <c r="C633" s="9" t="s">
        <v>45</v>
      </c>
      <c r="D633" s="10">
        <v>86</v>
      </c>
      <c r="E633" s="9" t="s">
        <v>2629</v>
      </c>
      <c r="F633" s="11">
        <f ca="1">((NOW()-Table2[[#This Row],[DOB]])/365)</f>
        <v>62.314072674086752</v>
      </c>
      <c r="G633" s="9" t="s">
        <v>994</v>
      </c>
      <c r="H633" s="9" t="s">
        <v>109</v>
      </c>
      <c r="I633" s="9" t="s">
        <v>29</v>
      </c>
      <c r="J633" s="9" t="s">
        <v>30</v>
      </c>
      <c r="K633" s="9" t="s">
        <v>31</v>
      </c>
      <c r="L633" s="12">
        <v>17</v>
      </c>
      <c r="M633" s="9" t="s">
        <v>2630</v>
      </c>
      <c r="N633" s="10">
        <v>4503</v>
      </c>
      <c r="O633" s="9" t="s">
        <v>33</v>
      </c>
      <c r="P633" s="9" t="s">
        <v>34</v>
      </c>
      <c r="Q633" s="13">
        <v>5</v>
      </c>
      <c r="R633" s="4">
        <f t="shared" ca="1" si="14"/>
        <v>1.07</v>
      </c>
      <c r="S633" s="4">
        <f t="shared" ca="1" si="15"/>
        <v>1.3375000000000001</v>
      </c>
      <c r="T633" s="4">
        <f t="shared" ca="1" si="18"/>
        <v>1.6718750000000002</v>
      </c>
      <c r="U633" s="4">
        <f t="shared" ca="1" si="16"/>
        <v>1.42109375</v>
      </c>
      <c r="V633" s="5">
        <f>RANK(W633,W1:W1001,0)</f>
        <v>632</v>
      </c>
      <c r="W633" s="14">
        <v>0.74</v>
      </c>
      <c r="X633" s="7"/>
      <c r="Y633" s="7"/>
      <c r="Z633" s="7"/>
    </row>
    <row r="634" spans="1:26" ht="15.75" customHeight="1" x14ac:dyDescent="0.25">
      <c r="A634" s="8" t="s">
        <v>2631</v>
      </c>
      <c r="B634" s="9" t="s">
        <v>2632</v>
      </c>
      <c r="C634" s="9" t="s">
        <v>45</v>
      </c>
      <c r="D634" s="10">
        <v>3</v>
      </c>
      <c r="E634" s="9" t="s">
        <v>2633</v>
      </c>
      <c r="F634" s="11">
        <f ca="1">((NOW()-Table2[[#This Row],[DOB]])/365)</f>
        <v>49.196264454908672</v>
      </c>
      <c r="G634" s="9" t="s">
        <v>293</v>
      </c>
      <c r="H634" s="9" t="s">
        <v>47</v>
      </c>
      <c r="I634" s="9" t="s">
        <v>29</v>
      </c>
      <c r="J634" s="9" t="s">
        <v>30</v>
      </c>
      <c r="K634" s="9" t="s">
        <v>31</v>
      </c>
      <c r="L634" s="12">
        <v>13</v>
      </c>
      <c r="M634" s="9" t="s">
        <v>2634</v>
      </c>
      <c r="N634" s="10">
        <v>3175</v>
      </c>
      <c r="O634" s="9" t="s">
        <v>50</v>
      </c>
      <c r="P634" s="9" t="s">
        <v>34</v>
      </c>
      <c r="Q634" s="13">
        <v>8</v>
      </c>
      <c r="R634" s="4">
        <f t="shared" ca="1" si="14"/>
        <v>0.76</v>
      </c>
      <c r="S634" s="4">
        <f t="shared" ca="1" si="15"/>
        <v>0.95</v>
      </c>
      <c r="T634" s="4">
        <f t="shared" ca="1" si="18"/>
        <v>0.95</v>
      </c>
      <c r="U634" s="4">
        <f t="shared" ca="1" si="16"/>
        <v>0.8075</v>
      </c>
      <c r="V634" s="5">
        <f>RANK(W634,W1:W1001,0)</f>
        <v>632</v>
      </c>
      <c r="W634" s="14">
        <v>0.74</v>
      </c>
      <c r="X634" s="7"/>
      <c r="Y634" s="7"/>
      <c r="Z634" s="7"/>
    </row>
    <row r="635" spans="1:26" ht="15.75" customHeight="1" x14ac:dyDescent="0.25">
      <c r="A635" s="8" t="s">
        <v>2635</v>
      </c>
      <c r="B635" s="9" t="s">
        <v>2636</v>
      </c>
      <c r="C635" s="9" t="s">
        <v>25</v>
      </c>
      <c r="D635" s="10">
        <v>88</v>
      </c>
      <c r="E635" s="9" t="s">
        <v>2637</v>
      </c>
      <c r="F635" s="11">
        <f ca="1">((NOW()-Table2[[#This Row],[DOB]])/365)</f>
        <v>27.634620619292232</v>
      </c>
      <c r="G635" s="9" t="s">
        <v>298</v>
      </c>
      <c r="H635" s="9" t="s">
        <v>77</v>
      </c>
      <c r="I635" s="9" t="s">
        <v>29</v>
      </c>
      <c r="J635" s="9" t="s">
        <v>30</v>
      </c>
      <c r="K635" s="9" t="s">
        <v>40</v>
      </c>
      <c r="L635" s="12">
        <v>12</v>
      </c>
      <c r="M635" s="9" t="s">
        <v>2638</v>
      </c>
      <c r="N635" s="10">
        <v>4207</v>
      </c>
      <c r="O635" s="9" t="s">
        <v>33</v>
      </c>
      <c r="P635" s="9" t="s">
        <v>34</v>
      </c>
      <c r="Q635" s="13">
        <v>6</v>
      </c>
      <c r="R635" s="4">
        <f t="shared" ca="1" si="14"/>
        <v>1.02</v>
      </c>
      <c r="S635" s="4">
        <f t="shared" ca="1" si="15"/>
        <v>1.02</v>
      </c>
      <c r="T635" s="4">
        <f t="shared" ca="1" si="18"/>
        <v>1.2749999999999999</v>
      </c>
      <c r="U635" s="4">
        <f t="shared" ca="1" si="16"/>
        <v>1.08375</v>
      </c>
      <c r="V635" s="5">
        <f>RANK(W635,W1:W1001,0)</f>
        <v>634</v>
      </c>
      <c r="W635" s="14">
        <v>0.73949999999999994</v>
      </c>
      <c r="X635" s="7"/>
      <c r="Y635" s="7"/>
      <c r="Z635" s="7"/>
    </row>
    <row r="636" spans="1:26" ht="15.75" customHeight="1" x14ac:dyDescent="0.25">
      <c r="A636" s="8" t="s">
        <v>2639</v>
      </c>
      <c r="B636" s="9" t="s">
        <v>2640</v>
      </c>
      <c r="C636" s="9" t="s">
        <v>25</v>
      </c>
      <c r="D636" s="10">
        <v>96</v>
      </c>
      <c r="E636" s="9" t="s">
        <v>2641</v>
      </c>
      <c r="F636" s="11">
        <f ca="1">((NOW()-Table2[[#This Row],[DOB]])/365)</f>
        <v>71.026401441210041</v>
      </c>
      <c r="G636" s="9" t="s">
        <v>415</v>
      </c>
      <c r="H636" s="9" t="s">
        <v>47</v>
      </c>
      <c r="I636" s="9" t="s">
        <v>29</v>
      </c>
      <c r="J636" s="9" t="s">
        <v>30</v>
      </c>
      <c r="K636" s="9" t="s">
        <v>31</v>
      </c>
      <c r="L636" s="12">
        <v>16</v>
      </c>
      <c r="M636" s="9" t="s">
        <v>2642</v>
      </c>
      <c r="N636" s="10">
        <v>4503</v>
      </c>
      <c r="O636" s="9" t="s">
        <v>33</v>
      </c>
      <c r="P636" s="9" t="s">
        <v>34</v>
      </c>
      <c r="Q636" s="13">
        <v>5</v>
      </c>
      <c r="R636" s="4">
        <f t="shared" ca="1" si="14"/>
        <v>0.82</v>
      </c>
      <c r="S636" s="4">
        <f t="shared" ca="1" si="15"/>
        <v>1.0249999999999999</v>
      </c>
      <c r="T636" s="4">
        <f t="shared" ca="1" si="18"/>
        <v>1.28125</v>
      </c>
      <c r="U636" s="4">
        <f t="shared" ca="1" si="16"/>
        <v>1.0890625</v>
      </c>
      <c r="V636" s="5">
        <f>RANK(W636,W1:W1001,0)</f>
        <v>634</v>
      </c>
      <c r="W636" s="14">
        <v>0.73949999999999994</v>
      </c>
      <c r="X636" s="7"/>
      <c r="Y636" s="7"/>
      <c r="Z636" s="7"/>
    </row>
    <row r="637" spans="1:26" ht="15.75" customHeight="1" x14ac:dyDescent="0.25">
      <c r="A637" s="8" t="s">
        <v>2643</v>
      </c>
      <c r="B637" s="9" t="s">
        <v>2644</v>
      </c>
      <c r="C637" s="9" t="s">
        <v>25</v>
      </c>
      <c r="D637" s="10">
        <v>23</v>
      </c>
      <c r="E637" s="9" t="s">
        <v>2645</v>
      </c>
      <c r="F637" s="11">
        <f ca="1">((NOW()-Table2[[#This Row],[DOB]])/365)</f>
        <v>74.834620619292224</v>
      </c>
      <c r="G637" s="9" t="s">
        <v>682</v>
      </c>
      <c r="H637" s="9" t="s">
        <v>109</v>
      </c>
      <c r="I637" s="9" t="s">
        <v>66</v>
      </c>
      <c r="J637" s="9" t="s">
        <v>30</v>
      </c>
      <c r="K637" s="9" t="s">
        <v>40</v>
      </c>
      <c r="L637" s="12">
        <v>18</v>
      </c>
      <c r="M637" s="9" t="s">
        <v>2646</v>
      </c>
      <c r="N637" s="10">
        <v>3690</v>
      </c>
      <c r="O637" s="9" t="s">
        <v>50</v>
      </c>
      <c r="P637" s="9" t="s">
        <v>34</v>
      </c>
      <c r="Q637" s="13">
        <v>1</v>
      </c>
      <c r="R637" s="4">
        <f t="shared" ca="1" si="14"/>
        <v>1.0900000000000001</v>
      </c>
      <c r="S637" s="4">
        <f t="shared" ca="1" si="15"/>
        <v>1.0900000000000001</v>
      </c>
      <c r="T637" s="4">
        <f t="shared" ca="1" si="18"/>
        <v>1.0900000000000001</v>
      </c>
      <c r="U637" s="4">
        <f t="shared" ca="1" si="16"/>
        <v>1.0900000000000001</v>
      </c>
      <c r="V637" s="5">
        <f>RANK(W637,W1:W1001,0)</f>
        <v>634</v>
      </c>
      <c r="W637" s="14">
        <v>0.73949999999999994</v>
      </c>
      <c r="X637" s="7"/>
      <c r="Y637" s="7"/>
      <c r="Z637" s="7"/>
    </row>
    <row r="638" spans="1:26" ht="15.75" customHeight="1" x14ac:dyDescent="0.25">
      <c r="A638" s="8" t="s">
        <v>2647</v>
      </c>
      <c r="B638" s="9" t="s">
        <v>2648</v>
      </c>
      <c r="C638" s="9" t="s">
        <v>25</v>
      </c>
      <c r="D638" s="10">
        <v>97</v>
      </c>
      <c r="E638" s="9" t="s">
        <v>2649</v>
      </c>
      <c r="F638" s="11">
        <f ca="1">((NOW()-Table2[[#This Row],[DOB]])/365)</f>
        <v>46.768867194634694</v>
      </c>
      <c r="G638" s="9" t="s">
        <v>377</v>
      </c>
      <c r="H638" s="9" t="s">
        <v>77</v>
      </c>
      <c r="I638" s="9" t="s">
        <v>66</v>
      </c>
      <c r="J638" s="9" t="s">
        <v>30</v>
      </c>
      <c r="K638" s="9" t="s">
        <v>40</v>
      </c>
      <c r="L638" s="12">
        <v>8</v>
      </c>
      <c r="M638" s="9" t="s">
        <v>2650</v>
      </c>
      <c r="N638" s="10">
        <v>2197</v>
      </c>
      <c r="O638" s="9" t="s">
        <v>42</v>
      </c>
      <c r="P638" s="9" t="s">
        <v>34</v>
      </c>
      <c r="Q638" s="13">
        <v>10</v>
      </c>
      <c r="R638" s="4">
        <f t="shared" ca="1" si="14"/>
        <v>0.52</v>
      </c>
      <c r="S638" s="4">
        <f t="shared" ca="1" si="15"/>
        <v>0.52</v>
      </c>
      <c r="T638" s="4">
        <f t="shared" ca="1" si="18"/>
        <v>0.65</v>
      </c>
      <c r="U638" s="4">
        <f t="shared" ca="1" si="16"/>
        <v>0.65</v>
      </c>
      <c r="V638" s="5">
        <f>RANK(W638,W1:W1001,0)</f>
        <v>637</v>
      </c>
      <c r="W638" s="14">
        <v>0.73749999999999993</v>
      </c>
      <c r="X638" s="7"/>
      <c r="Y638" s="7"/>
      <c r="Z638" s="7"/>
    </row>
    <row r="639" spans="1:26" ht="15.75" customHeight="1" x14ac:dyDescent="0.25">
      <c r="A639" s="8" t="s">
        <v>2651</v>
      </c>
      <c r="B639" s="9" t="s">
        <v>2652</v>
      </c>
      <c r="C639" s="9" t="s">
        <v>45</v>
      </c>
      <c r="D639" s="10">
        <v>31</v>
      </c>
      <c r="E639" s="9" t="s">
        <v>2653</v>
      </c>
      <c r="F639" s="11">
        <f ca="1">((NOW()-Table2[[#This Row],[DOB]])/365)</f>
        <v>70.242839797374415</v>
      </c>
      <c r="G639" s="9" t="s">
        <v>695</v>
      </c>
      <c r="H639" s="9" t="s">
        <v>47</v>
      </c>
      <c r="I639" s="9" t="s">
        <v>48</v>
      </c>
      <c r="J639" s="9" t="s">
        <v>30</v>
      </c>
      <c r="K639" s="9" t="s">
        <v>31</v>
      </c>
      <c r="L639" s="12">
        <v>11</v>
      </c>
      <c r="M639" s="9" t="s">
        <v>2654</v>
      </c>
      <c r="N639" s="10">
        <v>3152</v>
      </c>
      <c r="O639" s="9" t="s">
        <v>50</v>
      </c>
      <c r="P639" s="9" t="s">
        <v>34</v>
      </c>
      <c r="Q639" s="13">
        <v>6</v>
      </c>
      <c r="R639" s="4">
        <f t="shared" ca="1" si="14"/>
        <v>1.1000000000000001</v>
      </c>
      <c r="S639" s="4">
        <f t="shared" ca="1" si="15"/>
        <v>1.375</v>
      </c>
      <c r="T639" s="4">
        <f t="shared" ca="1" si="18"/>
        <v>1.375</v>
      </c>
      <c r="U639" s="4">
        <f t="shared" ca="1" si="16"/>
        <v>1.375</v>
      </c>
      <c r="V639" s="5">
        <f>RANK(W639,W1:W1001,0)</f>
        <v>637</v>
      </c>
      <c r="W639" s="14">
        <v>0.73749999999999993</v>
      </c>
      <c r="X639" s="7"/>
      <c r="Y639" s="7"/>
      <c r="Z639" s="7"/>
    </row>
    <row r="640" spans="1:26" ht="15.75" hidden="1" customHeight="1" x14ac:dyDescent="0.25">
      <c r="A640" s="8" t="s">
        <v>2655</v>
      </c>
      <c r="B640" s="9" t="s">
        <v>2656</v>
      </c>
      <c r="C640" s="9" t="s">
        <v>45</v>
      </c>
      <c r="D640" s="10">
        <v>70</v>
      </c>
      <c r="E640" s="9" t="s">
        <v>2657</v>
      </c>
      <c r="F640" s="9">
        <f ca="1">((NOW()-Table2[[#This Row],[DOB]])/365)</f>
        <v>74.705853496004565</v>
      </c>
      <c r="G640" s="10"/>
      <c r="H640" s="9" t="s">
        <v>77</v>
      </c>
      <c r="I640" s="9" t="s">
        <v>48</v>
      </c>
      <c r="J640" s="9" t="s">
        <v>30</v>
      </c>
      <c r="K640" s="9" t="s">
        <v>31</v>
      </c>
      <c r="L640" s="12">
        <v>13</v>
      </c>
      <c r="M640" s="9" t="s">
        <v>2658</v>
      </c>
      <c r="N640" s="10">
        <v>2196</v>
      </c>
      <c r="O640" s="9" t="s">
        <v>42</v>
      </c>
      <c r="P640" s="9" t="s">
        <v>34</v>
      </c>
      <c r="Q640" s="10">
        <v>10</v>
      </c>
      <c r="R640" s="5">
        <f t="shared" ca="1" si="14"/>
        <v>0.74</v>
      </c>
      <c r="S640" s="5">
        <f t="shared" ca="1" si="15"/>
        <v>0.92500000000000004</v>
      </c>
      <c r="T640" s="5">
        <f t="shared" ca="1" si="18"/>
        <v>1.15625</v>
      </c>
      <c r="U640" s="5">
        <f t="shared" ca="1" si="16"/>
        <v>1.15625</v>
      </c>
      <c r="V640" s="5">
        <f>RANK(W640,W1:W1001,0)</f>
        <v>637</v>
      </c>
      <c r="W640" s="16">
        <v>0.73749999999999993</v>
      </c>
      <c r="X640" s="7"/>
      <c r="Y640" s="7"/>
      <c r="Z640" s="7"/>
    </row>
    <row r="641" spans="1:26" ht="15.75" customHeight="1" x14ac:dyDescent="0.25">
      <c r="A641" s="8" t="s">
        <v>2659</v>
      </c>
      <c r="B641" s="9" t="s">
        <v>2660</v>
      </c>
      <c r="C641" s="9" t="s">
        <v>45</v>
      </c>
      <c r="D641" s="10">
        <v>18</v>
      </c>
      <c r="E641" s="9" t="s">
        <v>2661</v>
      </c>
      <c r="F641" s="11">
        <f ca="1">((NOW()-Table2[[#This Row],[DOB]])/365)</f>
        <v>58.442839797374425</v>
      </c>
      <c r="G641" s="9" t="s">
        <v>2662</v>
      </c>
      <c r="H641" s="9" t="s">
        <v>77</v>
      </c>
      <c r="I641" s="9" t="s">
        <v>48</v>
      </c>
      <c r="J641" s="9" t="s">
        <v>30</v>
      </c>
      <c r="K641" s="9" t="s">
        <v>40</v>
      </c>
      <c r="L641" s="12">
        <v>14</v>
      </c>
      <c r="M641" s="9" t="s">
        <v>2663</v>
      </c>
      <c r="N641" s="10">
        <v>3143</v>
      </c>
      <c r="O641" s="9" t="s">
        <v>50</v>
      </c>
      <c r="P641" s="9" t="s">
        <v>34</v>
      </c>
      <c r="Q641" s="13">
        <v>8</v>
      </c>
      <c r="R641" s="4">
        <f t="shared" ca="1" si="14"/>
        <v>0.64</v>
      </c>
      <c r="S641" s="4">
        <f t="shared" ca="1" si="15"/>
        <v>0.64</v>
      </c>
      <c r="T641" s="4">
        <f t="shared" ca="1" si="18"/>
        <v>0.64</v>
      </c>
      <c r="U641" s="4">
        <f t="shared" ca="1" si="16"/>
        <v>0.64</v>
      </c>
      <c r="V641" s="5">
        <f>RANK(W641,W1:W1001,0)</f>
        <v>637</v>
      </c>
      <c r="W641" s="14">
        <v>0.73749999999999993</v>
      </c>
      <c r="X641" s="7"/>
      <c r="Y641" s="7"/>
      <c r="Z641" s="7"/>
    </row>
    <row r="642" spans="1:26" ht="15.75" customHeight="1" x14ac:dyDescent="0.25">
      <c r="A642" s="8" t="s">
        <v>2664</v>
      </c>
      <c r="B642" s="9" t="s">
        <v>2665</v>
      </c>
      <c r="C642" s="9" t="s">
        <v>45</v>
      </c>
      <c r="D642" s="10">
        <v>96</v>
      </c>
      <c r="E642" s="9" t="s">
        <v>2666</v>
      </c>
      <c r="F642" s="11">
        <f ca="1">((NOW()-Table2[[#This Row],[DOB]])/365)</f>
        <v>56.903113769977161</v>
      </c>
      <c r="G642" s="9" t="s">
        <v>433</v>
      </c>
      <c r="H642" s="9" t="s">
        <v>151</v>
      </c>
      <c r="I642" s="9" t="s">
        <v>66</v>
      </c>
      <c r="J642" s="9" t="s">
        <v>30</v>
      </c>
      <c r="K642" s="9" t="s">
        <v>40</v>
      </c>
      <c r="L642" s="12">
        <v>8</v>
      </c>
      <c r="M642" s="9" t="s">
        <v>2667</v>
      </c>
      <c r="N642" s="10">
        <v>4000</v>
      </c>
      <c r="O642" s="9" t="s">
        <v>33</v>
      </c>
      <c r="P642" s="9" t="s">
        <v>34</v>
      </c>
      <c r="Q642" s="13">
        <v>7</v>
      </c>
      <c r="R642" s="4">
        <f t="shared" ca="1" si="14"/>
        <v>0.45</v>
      </c>
      <c r="S642" s="4">
        <f t="shared" ca="1" si="15"/>
        <v>0.45</v>
      </c>
      <c r="T642" s="4">
        <f t="shared" ref="T642:T705" ca="1" si="19">S642*(IF(OR(VALUE(Q642)&gt;8,VALUE(D642)&gt;80),1.25,1))</f>
        <v>0.5625</v>
      </c>
      <c r="U642" s="4">
        <f t="shared" ca="1" si="16"/>
        <v>0.5625</v>
      </c>
      <c r="V642" s="5">
        <f>RANK(W642,W1:W1001,0)</f>
        <v>641</v>
      </c>
      <c r="W642" s="14">
        <v>0.73437499999999989</v>
      </c>
      <c r="X642" s="7"/>
      <c r="Y642" s="7"/>
      <c r="Z642" s="7"/>
    </row>
    <row r="643" spans="1:26" ht="15.75" customHeight="1" x14ac:dyDescent="0.25">
      <c r="A643" s="8" t="s">
        <v>2668</v>
      </c>
      <c r="B643" s="9" t="s">
        <v>2669</v>
      </c>
      <c r="C643" s="9" t="s">
        <v>25</v>
      </c>
      <c r="D643" s="10">
        <v>42</v>
      </c>
      <c r="E643" s="9" t="s">
        <v>2670</v>
      </c>
      <c r="F643" s="11">
        <f ca="1">((NOW()-Table2[[#This Row],[DOB]])/365)</f>
        <v>42.067497331620999</v>
      </c>
      <c r="G643" s="9" t="s">
        <v>1679</v>
      </c>
      <c r="H643" s="9" t="s">
        <v>39</v>
      </c>
      <c r="I643" s="9" t="s">
        <v>29</v>
      </c>
      <c r="J643" s="9" t="s">
        <v>30</v>
      </c>
      <c r="K643" s="9" t="s">
        <v>40</v>
      </c>
      <c r="L643" s="12">
        <v>13</v>
      </c>
      <c r="M643" s="9" t="s">
        <v>2671</v>
      </c>
      <c r="N643" s="10">
        <v>2525</v>
      </c>
      <c r="O643" s="9" t="s">
        <v>42</v>
      </c>
      <c r="P643" s="9" t="s">
        <v>34</v>
      </c>
      <c r="Q643" s="13">
        <v>8</v>
      </c>
      <c r="R643" s="4">
        <f t="shared" ca="1" si="14"/>
        <v>0.41</v>
      </c>
      <c r="S643" s="4">
        <f t="shared" ca="1" si="15"/>
        <v>0.41</v>
      </c>
      <c r="T643" s="4">
        <f t="shared" ca="1" si="19"/>
        <v>0.41</v>
      </c>
      <c r="U643" s="4">
        <f t="shared" ca="1" si="16"/>
        <v>0.34849999999999998</v>
      </c>
      <c r="V643" s="5">
        <f>RANK(W643,W1:W1001,0)</f>
        <v>642</v>
      </c>
      <c r="W643" s="14">
        <v>0.73312499999999992</v>
      </c>
      <c r="X643" s="7"/>
      <c r="Y643" s="7"/>
      <c r="Z643" s="7"/>
    </row>
    <row r="644" spans="1:26" ht="15.75" customHeight="1" x14ac:dyDescent="0.25">
      <c r="A644" s="8" t="s">
        <v>2672</v>
      </c>
      <c r="B644" s="9" t="s">
        <v>2673</v>
      </c>
      <c r="C644" s="9" t="s">
        <v>45</v>
      </c>
      <c r="D644" s="10">
        <v>48</v>
      </c>
      <c r="E644" s="9" t="s">
        <v>2674</v>
      </c>
      <c r="F644" s="11">
        <f ca="1">((NOW()-Table2[[#This Row],[DOB]])/365)</f>
        <v>28.607223359018256</v>
      </c>
      <c r="G644" s="9" t="s">
        <v>349</v>
      </c>
      <c r="H644" s="9" t="s">
        <v>28</v>
      </c>
      <c r="I644" s="9" t="s">
        <v>48</v>
      </c>
      <c r="J644" s="9" t="s">
        <v>30</v>
      </c>
      <c r="K644" s="9" t="s">
        <v>40</v>
      </c>
      <c r="L644" s="12">
        <v>14</v>
      </c>
      <c r="M644" s="9" t="s">
        <v>2675</v>
      </c>
      <c r="N644" s="10">
        <v>4132</v>
      </c>
      <c r="O644" s="9" t="s">
        <v>33</v>
      </c>
      <c r="P644" s="9" t="s">
        <v>34</v>
      </c>
      <c r="Q644" s="13">
        <v>3</v>
      </c>
      <c r="R644" s="4">
        <f t="shared" ca="1" si="14"/>
        <v>0.46</v>
      </c>
      <c r="S644" s="4">
        <f t="shared" ca="1" si="15"/>
        <v>0.46</v>
      </c>
      <c r="T644" s="4">
        <f t="shared" ca="1" si="19"/>
        <v>0.46</v>
      </c>
      <c r="U644" s="4">
        <f t="shared" ca="1" si="16"/>
        <v>0.46</v>
      </c>
      <c r="V644" s="5">
        <f>RANK(W644,W1:W1001,0)</f>
        <v>643</v>
      </c>
      <c r="W644" s="14">
        <v>0.73099999999999998</v>
      </c>
      <c r="X644" s="7"/>
      <c r="Y644" s="7"/>
      <c r="Z644" s="7"/>
    </row>
    <row r="645" spans="1:26" ht="15.75" customHeight="1" x14ac:dyDescent="0.25">
      <c r="A645" s="8" t="s">
        <v>2676</v>
      </c>
      <c r="B645" s="9" t="s">
        <v>2677</v>
      </c>
      <c r="C645" s="9" t="s">
        <v>25</v>
      </c>
      <c r="D645" s="10">
        <v>82</v>
      </c>
      <c r="E645" s="9" t="s">
        <v>2678</v>
      </c>
      <c r="F645" s="11">
        <f ca="1">((NOW()-Table2[[#This Row],[DOB]])/365)</f>
        <v>62.508593222031955</v>
      </c>
      <c r="G645" s="9" t="s">
        <v>293</v>
      </c>
      <c r="H645" s="9" t="s">
        <v>28</v>
      </c>
      <c r="I645" s="9" t="s">
        <v>29</v>
      </c>
      <c r="J645" s="9" t="s">
        <v>30</v>
      </c>
      <c r="K645" s="9" t="s">
        <v>40</v>
      </c>
      <c r="L645" s="12">
        <v>12</v>
      </c>
      <c r="M645" s="9" t="s">
        <v>2679</v>
      </c>
      <c r="N645" s="10">
        <v>2046</v>
      </c>
      <c r="O645" s="9" t="s">
        <v>42</v>
      </c>
      <c r="P645" s="9" t="s">
        <v>34</v>
      </c>
      <c r="Q645" s="13">
        <v>11</v>
      </c>
      <c r="R645" s="4">
        <f t="shared" ca="1" si="14"/>
        <v>0.5</v>
      </c>
      <c r="S645" s="4">
        <f t="shared" ca="1" si="15"/>
        <v>0.5</v>
      </c>
      <c r="T645" s="4">
        <f t="shared" ca="1" si="19"/>
        <v>0.625</v>
      </c>
      <c r="U645" s="4">
        <f t="shared" ca="1" si="16"/>
        <v>0.53125</v>
      </c>
      <c r="V645" s="5">
        <f>RANK(W645,W1:W1001,0)</f>
        <v>644</v>
      </c>
      <c r="W645" s="14">
        <v>0.73046875</v>
      </c>
      <c r="X645" s="7"/>
      <c r="Y645" s="7"/>
      <c r="Z645" s="7"/>
    </row>
    <row r="646" spans="1:26" ht="15.75" customHeight="1" x14ac:dyDescent="0.25">
      <c r="A646" s="8" t="s">
        <v>2680</v>
      </c>
      <c r="B646" s="9" t="s">
        <v>2681</v>
      </c>
      <c r="C646" s="9" t="s">
        <v>45</v>
      </c>
      <c r="D646" s="10">
        <v>51</v>
      </c>
      <c r="E646" s="15">
        <v>28041</v>
      </c>
      <c r="F646" s="11">
        <f ca="1">((NOW()-Table2[[#This Row],[DOB]])/365)</f>
        <v>48.256538427511408</v>
      </c>
      <c r="G646" s="9" t="s">
        <v>108</v>
      </c>
      <c r="H646" s="9" t="s">
        <v>151</v>
      </c>
      <c r="I646" s="9" t="s">
        <v>48</v>
      </c>
      <c r="J646" s="9" t="s">
        <v>30</v>
      </c>
      <c r="K646" s="9" t="s">
        <v>40</v>
      </c>
      <c r="L646" s="12">
        <v>18</v>
      </c>
      <c r="M646" s="9" t="s">
        <v>2682</v>
      </c>
      <c r="N646" s="10">
        <v>3175</v>
      </c>
      <c r="O646" s="9" t="s">
        <v>50</v>
      </c>
      <c r="P646" s="9" t="s">
        <v>34</v>
      </c>
      <c r="Q646" s="13">
        <v>8</v>
      </c>
      <c r="R646" s="4">
        <f t="shared" ca="1" si="14"/>
        <v>0.43</v>
      </c>
      <c r="S646" s="4">
        <f t="shared" ca="1" si="15"/>
        <v>0.43</v>
      </c>
      <c r="T646" s="4">
        <f t="shared" ca="1" si="19"/>
        <v>0.43</v>
      </c>
      <c r="U646" s="4">
        <f t="shared" ca="1" si="16"/>
        <v>0.43</v>
      </c>
      <c r="V646" s="5">
        <f>RANK(W646,W1:W1001,0)</f>
        <v>644</v>
      </c>
      <c r="W646" s="14">
        <v>0.73046875</v>
      </c>
      <c r="X646" s="7"/>
      <c r="Y646" s="7"/>
      <c r="Z646" s="7"/>
    </row>
    <row r="647" spans="1:26" ht="15.75" customHeight="1" x14ac:dyDescent="0.25">
      <c r="A647" s="8" t="s">
        <v>2683</v>
      </c>
      <c r="B647" s="9" t="s">
        <v>2684</v>
      </c>
      <c r="C647" s="9" t="s">
        <v>45</v>
      </c>
      <c r="D647" s="10">
        <v>38</v>
      </c>
      <c r="E647" s="9" t="s">
        <v>2685</v>
      </c>
      <c r="F647" s="11">
        <f ca="1">((NOW()-Table2[[#This Row],[DOB]])/365)</f>
        <v>84.659278153538807</v>
      </c>
      <c r="G647" s="9" t="s">
        <v>1187</v>
      </c>
      <c r="H647" s="9" t="s">
        <v>272</v>
      </c>
      <c r="I647" s="9" t="s">
        <v>66</v>
      </c>
      <c r="J647" s="9" t="s">
        <v>30</v>
      </c>
      <c r="K647" s="9" t="s">
        <v>31</v>
      </c>
      <c r="L647" s="12">
        <v>14</v>
      </c>
      <c r="M647" s="9" t="s">
        <v>2686</v>
      </c>
      <c r="N647" s="10">
        <v>2558</v>
      </c>
      <c r="O647" s="9" t="s">
        <v>42</v>
      </c>
      <c r="P647" s="9" t="s">
        <v>34</v>
      </c>
      <c r="Q647" s="13">
        <v>8</v>
      </c>
      <c r="R647" s="4">
        <f t="shared" ca="1" si="14"/>
        <v>1.0900000000000001</v>
      </c>
      <c r="S647" s="4">
        <f t="shared" ca="1" si="15"/>
        <v>1.3625</v>
      </c>
      <c r="T647" s="4">
        <f t="shared" ca="1" si="19"/>
        <v>1.3625</v>
      </c>
      <c r="U647" s="4">
        <f t="shared" ca="1" si="16"/>
        <v>1.3625</v>
      </c>
      <c r="V647" s="5">
        <f>RANK(W647,W1:W1001,0)</f>
        <v>646</v>
      </c>
      <c r="W647" s="14">
        <v>0.73</v>
      </c>
      <c r="X647" s="7"/>
      <c r="Y647" s="7"/>
      <c r="Z647" s="7"/>
    </row>
    <row r="648" spans="1:26" ht="15.75" customHeight="1" x14ac:dyDescent="0.25">
      <c r="A648" s="8" t="s">
        <v>2687</v>
      </c>
      <c r="B648" s="9" t="s">
        <v>2688</v>
      </c>
      <c r="C648" s="9" t="s">
        <v>25</v>
      </c>
      <c r="D648" s="10">
        <v>93</v>
      </c>
      <c r="E648" s="9" t="s">
        <v>2689</v>
      </c>
      <c r="F648" s="11">
        <f ca="1">((NOW()-Table2[[#This Row],[DOB]])/365)</f>
        <v>29.467497331620997</v>
      </c>
      <c r="G648" s="9" t="s">
        <v>433</v>
      </c>
      <c r="H648" s="9" t="s">
        <v>77</v>
      </c>
      <c r="I648" s="9" t="s">
        <v>48</v>
      </c>
      <c r="J648" s="9" t="s">
        <v>30</v>
      </c>
      <c r="K648" s="9" t="s">
        <v>31</v>
      </c>
      <c r="L648" s="12">
        <v>5</v>
      </c>
      <c r="M648" s="9" t="s">
        <v>2690</v>
      </c>
      <c r="N648" s="10">
        <v>2148</v>
      </c>
      <c r="O648" s="9" t="s">
        <v>42</v>
      </c>
      <c r="P648" s="9" t="s">
        <v>34</v>
      </c>
      <c r="Q648" s="13">
        <v>9</v>
      </c>
      <c r="R648" s="4">
        <f t="shared" ca="1" si="14"/>
        <v>0.64</v>
      </c>
      <c r="S648" s="4">
        <f t="shared" ca="1" si="15"/>
        <v>0.8</v>
      </c>
      <c r="T648" s="4">
        <f t="shared" ca="1" si="19"/>
        <v>1</v>
      </c>
      <c r="U648" s="4">
        <f t="shared" ca="1" si="16"/>
        <v>1</v>
      </c>
      <c r="V648" s="5">
        <f>RANK(W648,W1:W1001,0)</f>
        <v>646</v>
      </c>
      <c r="W648" s="14">
        <v>0.73</v>
      </c>
      <c r="X648" s="7"/>
      <c r="Y648" s="7"/>
      <c r="Z648" s="7"/>
    </row>
    <row r="649" spans="1:26" ht="15.75" customHeight="1" x14ac:dyDescent="0.25">
      <c r="A649" s="8" t="s">
        <v>2691</v>
      </c>
      <c r="B649" s="9" t="s">
        <v>2692</v>
      </c>
      <c r="C649" s="9" t="s">
        <v>25</v>
      </c>
      <c r="D649" s="10">
        <v>24</v>
      </c>
      <c r="E649" s="9" t="s">
        <v>2693</v>
      </c>
      <c r="F649" s="11">
        <f ca="1">((NOW()-Table2[[#This Row],[DOB]])/365)</f>
        <v>43.511332948059355</v>
      </c>
      <c r="G649" s="9" t="s">
        <v>59</v>
      </c>
      <c r="H649" s="9" t="s">
        <v>47</v>
      </c>
      <c r="I649" s="9" t="s">
        <v>29</v>
      </c>
      <c r="J649" s="9" t="s">
        <v>30</v>
      </c>
      <c r="K649" s="9" t="s">
        <v>40</v>
      </c>
      <c r="L649" s="12">
        <v>17</v>
      </c>
      <c r="M649" s="9" t="s">
        <v>2694</v>
      </c>
      <c r="N649" s="10">
        <v>2127</v>
      </c>
      <c r="O649" s="9" t="s">
        <v>42</v>
      </c>
      <c r="P649" s="9" t="s">
        <v>34</v>
      </c>
      <c r="Q649" s="13">
        <v>9</v>
      </c>
      <c r="R649" s="4">
        <f t="shared" ca="1" si="14"/>
        <v>0.51</v>
      </c>
      <c r="S649" s="4">
        <f t="shared" ca="1" si="15"/>
        <v>0.51</v>
      </c>
      <c r="T649" s="4">
        <f t="shared" ca="1" si="19"/>
        <v>0.63749999999999996</v>
      </c>
      <c r="U649" s="4">
        <f t="shared" ca="1" si="16"/>
        <v>0.541875</v>
      </c>
      <c r="V649" s="5">
        <f>RANK(W649,W1:W1001,0)</f>
        <v>648</v>
      </c>
      <c r="W649" s="14">
        <v>0.72499999999999998</v>
      </c>
      <c r="X649" s="7"/>
      <c r="Y649" s="7"/>
      <c r="Z649" s="7"/>
    </row>
    <row r="650" spans="1:26" ht="15.75" customHeight="1" x14ac:dyDescent="0.25">
      <c r="A650" s="8" t="s">
        <v>2695</v>
      </c>
      <c r="B650" s="9" t="s">
        <v>2696</v>
      </c>
      <c r="C650" s="9" t="s">
        <v>45</v>
      </c>
      <c r="D650" s="10">
        <v>18</v>
      </c>
      <c r="E650" s="9" t="s">
        <v>2697</v>
      </c>
      <c r="F650" s="11">
        <f ca="1">((NOW()-Table2[[#This Row],[DOB]])/365)</f>
        <v>82.245579523401815</v>
      </c>
      <c r="G650" s="9" t="s">
        <v>284</v>
      </c>
      <c r="H650" s="9" t="s">
        <v>109</v>
      </c>
      <c r="I650" s="9" t="s">
        <v>29</v>
      </c>
      <c r="J650" s="9" t="s">
        <v>30</v>
      </c>
      <c r="K650" s="9" t="s">
        <v>31</v>
      </c>
      <c r="L650" s="12">
        <v>15</v>
      </c>
      <c r="M650" s="9" t="s">
        <v>2698</v>
      </c>
      <c r="N650" s="10">
        <v>4030</v>
      </c>
      <c r="O650" s="9" t="s">
        <v>33</v>
      </c>
      <c r="P650" s="9" t="s">
        <v>34</v>
      </c>
      <c r="Q650" s="13">
        <v>9</v>
      </c>
      <c r="R650" s="4">
        <f t="shared" ca="1" si="14"/>
        <v>0.54</v>
      </c>
      <c r="S650" s="4">
        <f t="shared" ca="1" si="15"/>
        <v>0.67500000000000004</v>
      </c>
      <c r="T650" s="4">
        <f t="shared" ca="1" si="19"/>
        <v>0.84375</v>
      </c>
      <c r="U650" s="4">
        <f t="shared" ca="1" si="16"/>
        <v>0.71718749999999998</v>
      </c>
      <c r="V650" s="5">
        <f>RANK(W650,W1:W1001,0)</f>
        <v>648</v>
      </c>
      <c r="W650" s="14">
        <v>0.72499999999999998</v>
      </c>
      <c r="X650" s="7"/>
      <c r="Y650" s="7"/>
      <c r="Z650" s="7"/>
    </row>
    <row r="651" spans="1:26" ht="15.75" customHeight="1" x14ac:dyDescent="0.25">
      <c r="A651" s="8" t="s">
        <v>2699</v>
      </c>
      <c r="B651" s="9" t="s">
        <v>2700</v>
      </c>
      <c r="C651" s="9" t="s">
        <v>25</v>
      </c>
      <c r="D651" s="10">
        <v>58</v>
      </c>
      <c r="E651" s="9" t="s">
        <v>2701</v>
      </c>
      <c r="F651" s="11">
        <f ca="1">((NOW()-Table2[[#This Row],[DOB]])/365)</f>
        <v>66.557908290525106</v>
      </c>
      <c r="G651" s="9" t="s">
        <v>1019</v>
      </c>
      <c r="H651" s="9" t="s">
        <v>28</v>
      </c>
      <c r="I651" s="9" t="s">
        <v>66</v>
      </c>
      <c r="J651" s="9" t="s">
        <v>30</v>
      </c>
      <c r="K651" s="9" t="s">
        <v>31</v>
      </c>
      <c r="L651" s="12">
        <v>16</v>
      </c>
      <c r="M651" s="9" t="s">
        <v>2702</v>
      </c>
      <c r="N651" s="10">
        <v>2477</v>
      </c>
      <c r="O651" s="9" t="s">
        <v>42</v>
      </c>
      <c r="P651" s="9" t="s">
        <v>34</v>
      </c>
      <c r="Q651" s="13">
        <v>5</v>
      </c>
      <c r="R651" s="4">
        <f t="shared" ca="1" si="14"/>
        <v>0.56000000000000005</v>
      </c>
      <c r="S651" s="4">
        <f t="shared" ca="1" si="15"/>
        <v>0.70000000000000007</v>
      </c>
      <c r="T651" s="4">
        <f t="shared" ca="1" si="19"/>
        <v>0.70000000000000007</v>
      </c>
      <c r="U651" s="4">
        <f t="shared" ca="1" si="16"/>
        <v>0.70000000000000007</v>
      </c>
      <c r="V651" s="5">
        <f>RANK(W651,W1:W1001,0)</f>
        <v>648</v>
      </c>
      <c r="W651" s="14">
        <v>0.72499999999999998</v>
      </c>
      <c r="X651" s="7"/>
      <c r="Y651" s="7"/>
      <c r="Z651" s="7"/>
    </row>
    <row r="652" spans="1:26" ht="15.75" customHeight="1" x14ac:dyDescent="0.25">
      <c r="A652" s="8" t="s">
        <v>2703</v>
      </c>
      <c r="B652" s="9" t="s">
        <v>2704</v>
      </c>
      <c r="C652" s="9" t="s">
        <v>25</v>
      </c>
      <c r="D652" s="10">
        <v>42</v>
      </c>
      <c r="E652" s="9" t="s">
        <v>2705</v>
      </c>
      <c r="F652" s="11">
        <f ca="1">((NOW()-Table2[[#This Row],[DOB]])/365)</f>
        <v>37.001743906963462</v>
      </c>
      <c r="G652" s="9" t="s">
        <v>981</v>
      </c>
      <c r="H652" s="9" t="s">
        <v>151</v>
      </c>
      <c r="I652" s="9" t="s">
        <v>29</v>
      </c>
      <c r="J652" s="9" t="s">
        <v>30</v>
      </c>
      <c r="K652" s="9" t="s">
        <v>40</v>
      </c>
      <c r="L652" s="12">
        <v>5</v>
      </c>
      <c r="M652" s="9" t="s">
        <v>2706</v>
      </c>
      <c r="N652" s="10">
        <v>2750</v>
      </c>
      <c r="O652" s="9" t="s">
        <v>42</v>
      </c>
      <c r="P652" s="9" t="s">
        <v>34</v>
      </c>
      <c r="Q652" s="13">
        <v>8</v>
      </c>
      <c r="R652" s="4">
        <f t="shared" ca="1" si="14"/>
        <v>0.61</v>
      </c>
      <c r="S652" s="4">
        <f t="shared" ca="1" si="15"/>
        <v>0.61</v>
      </c>
      <c r="T652" s="4">
        <f t="shared" ca="1" si="19"/>
        <v>0.61</v>
      </c>
      <c r="U652" s="4">
        <f t="shared" ca="1" si="16"/>
        <v>0.51849999999999996</v>
      </c>
      <c r="V652" s="5">
        <f>RANK(W652,W1:W1001,0)</f>
        <v>651</v>
      </c>
      <c r="W652" s="14">
        <v>0.72250000000000003</v>
      </c>
      <c r="X652" s="7"/>
      <c r="Y652" s="7"/>
      <c r="Z652" s="7"/>
    </row>
    <row r="653" spans="1:26" ht="15.75" hidden="1" customHeight="1" x14ac:dyDescent="0.25">
      <c r="A653" s="8" t="s">
        <v>2707</v>
      </c>
      <c r="B653" s="9" t="s">
        <v>2708</v>
      </c>
      <c r="C653" s="9" t="s">
        <v>25</v>
      </c>
      <c r="D653" s="10">
        <v>29</v>
      </c>
      <c r="E653" s="9" t="s">
        <v>2709</v>
      </c>
      <c r="F653" s="9">
        <f ca="1">((NOW()-Table2[[#This Row],[DOB]])/365)</f>
        <v>48.199004180936065</v>
      </c>
      <c r="G653" s="10"/>
      <c r="H653" s="9" t="s">
        <v>151</v>
      </c>
      <c r="I653" s="9" t="s">
        <v>29</v>
      </c>
      <c r="J653" s="9" t="s">
        <v>30</v>
      </c>
      <c r="K653" s="9" t="s">
        <v>31</v>
      </c>
      <c r="L653" s="12">
        <v>8</v>
      </c>
      <c r="M653" s="9" t="s">
        <v>2710</v>
      </c>
      <c r="N653" s="10">
        <v>2281</v>
      </c>
      <c r="O653" s="9" t="s">
        <v>42</v>
      </c>
      <c r="P653" s="9" t="s">
        <v>34</v>
      </c>
      <c r="Q653" s="10">
        <v>7</v>
      </c>
      <c r="R653" s="5">
        <f t="shared" ca="1" si="14"/>
        <v>0.91</v>
      </c>
      <c r="S653" s="5">
        <f t="shared" ca="1" si="15"/>
        <v>1.1375</v>
      </c>
      <c r="T653" s="5">
        <f t="shared" ca="1" si="19"/>
        <v>1.1375</v>
      </c>
      <c r="U653" s="5">
        <f t="shared" ca="1" si="16"/>
        <v>0.96687499999999993</v>
      </c>
      <c r="V653" s="5">
        <f>RANK(W653,W1:W1001,0)</f>
        <v>651</v>
      </c>
      <c r="W653" s="16">
        <v>0.72250000000000003</v>
      </c>
      <c r="X653" s="7"/>
      <c r="Y653" s="7"/>
      <c r="Z653" s="7"/>
    </row>
    <row r="654" spans="1:26" ht="15.75" customHeight="1" x14ac:dyDescent="0.25">
      <c r="A654" s="8" t="s">
        <v>1085</v>
      </c>
      <c r="B654" s="9" t="s">
        <v>2711</v>
      </c>
      <c r="C654" s="9" t="s">
        <v>45</v>
      </c>
      <c r="D654" s="10">
        <v>98</v>
      </c>
      <c r="E654" s="9" t="s">
        <v>2712</v>
      </c>
      <c r="F654" s="11">
        <f ca="1">((NOW()-Table2[[#This Row],[DOB]])/365)</f>
        <v>27.757908290525108</v>
      </c>
      <c r="G654" s="9" t="s">
        <v>382</v>
      </c>
      <c r="H654" s="9" t="s">
        <v>77</v>
      </c>
      <c r="I654" s="9" t="s">
        <v>29</v>
      </c>
      <c r="J654" s="9" t="s">
        <v>30</v>
      </c>
      <c r="K654" s="9" t="s">
        <v>31</v>
      </c>
      <c r="L654" s="12">
        <v>1</v>
      </c>
      <c r="M654" s="9" t="s">
        <v>2713</v>
      </c>
      <c r="N654" s="10">
        <v>3178</v>
      </c>
      <c r="O654" s="9" t="s">
        <v>50</v>
      </c>
      <c r="P654" s="9" t="s">
        <v>34</v>
      </c>
      <c r="Q654" s="13">
        <v>9</v>
      </c>
      <c r="R654" s="4">
        <f t="shared" ca="1" si="14"/>
        <v>0.5</v>
      </c>
      <c r="S654" s="4">
        <f t="shared" ca="1" si="15"/>
        <v>0.625</v>
      </c>
      <c r="T654" s="4">
        <f t="shared" ca="1" si="19"/>
        <v>0.78125</v>
      </c>
      <c r="U654" s="4">
        <f t="shared" ca="1" si="16"/>
        <v>0.6640625</v>
      </c>
      <c r="V654" s="5">
        <f>RANK(W654,W1:W1001,0)</f>
        <v>653</v>
      </c>
      <c r="W654" s="14">
        <v>0.71875000000000011</v>
      </c>
      <c r="X654" s="7"/>
      <c r="Y654" s="7"/>
      <c r="Z654" s="7"/>
    </row>
    <row r="655" spans="1:26" ht="15.75" customHeight="1" x14ac:dyDescent="0.25">
      <c r="A655" s="8" t="s">
        <v>2714</v>
      </c>
      <c r="B655" s="9" t="s">
        <v>2715</v>
      </c>
      <c r="C655" s="9" t="s">
        <v>45</v>
      </c>
      <c r="D655" s="10">
        <v>86</v>
      </c>
      <c r="E655" s="9" t="s">
        <v>2716</v>
      </c>
      <c r="F655" s="11">
        <f ca="1">((NOW()-Table2[[#This Row],[DOB]])/365)</f>
        <v>66.725031578196337</v>
      </c>
      <c r="G655" s="9" t="s">
        <v>633</v>
      </c>
      <c r="H655" s="9" t="s">
        <v>28</v>
      </c>
      <c r="I655" s="9" t="s">
        <v>29</v>
      </c>
      <c r="J655" s="9" t="s">
        <v>30</v>
      </c>
      <c r="K655" s="9" t="s">
        <v>31</v>
      </c>
      <c r="L655" s="12">
        <v>17</v>
      </c>
      <c r="M655" s="9" t="s">
        <v>2717</v>
      </c>
      <c r="N655" s="10">
        <v>3976</v>
      </c>
      <c r="O655" s="9" t="s">
        <v>50</v>
      </c>
      <c r="P655" s="9" t="s">
        <v>34</v>
      </c>
      <c r="Q655" s="13">
        <v>5</v>
      </c>
      <c r="R655" s="4">
        <f t="shared" ca="1" si="14"/>
        <v>1.02</v>
      </c>
      <c r="S655" s="4">
        <f t="shared" ca="1" si="15"/>
        <v>1.2749999999999999</v>
      </c>
      <c r="T655" s="4">
        <f t="shared" ca="1" si="19"/>
        <v>1.59375</v>
      </c>
      <c r="U655" s="4">
        <f t="shared" ca="1" si="16"/>
        <v>1.3546875</v>
      </c>
      <c r="V655" s="5">
        <f>RANK(W655,W1:W1001,0)</f>
        <v>653</v>
      </c>
      <c r="W655" s="14">
        <v>0.71875000000000011</v>
      </c>
      <c r="X655" s="7"/>
      <c r="Y655" s="7"/>
      <c r="Z655" s="7"/>
    </row>
    <row r="656" spans="1:26" ht="15.75" customHeight="1" x14ac:dyDescent="0.25">
      <c r="A656" s="8" t="s">
        <v>2718</v>
      </c>
      <c r="B656" s="9" t="s">
        <v>2719</v>
      </c>
      <c r="C656" s="9" t="s">
        <v>45</v>
      </c>
      <c r="D656" s="10">
        <v>11</v>
      </c>
      <c r="E656" s="9" t="s">
        <v>191</v>
      </c>
      <c r="F656" s="11">
        <f ca="1">((NOW()-Table2[[#This Row],[DOB]])/365)</f>
        <v>73.135990482305928</v>
      </c>
      <c r="G656" s="9" t="s">
        <v>1092</v>
      </c>
      <c r="H656" s="9" t="s">
        <v>28</v>
      </c>
      <c r="I656" s="9" t="s">
        <v>66</v>
      </c>
      <c r="J656" s="9" t="s">
        <v>30</v>
      </c>
      <c r="K656" s="9" t="s">
        <v>31</v>
      </c>
      <c r="L656" s="12">
        <v>15</v>
      </c>
      <c r="M656" s="9" t="s">
        <v>2720</v>
      </c>
      <c r="N656" s="10">
        <v>3083</v>
      </c>
      <c r="O656" s="9" t="s">
        <v>50</v>
      </c>
      <c r="P656" s="9" t="s">
        <v>34</v>
      </c>
      <c r="Q656" s="13">
        <v>12</v>
      </c>
      <c r="R656" s="4">
        <f t="shared" ca="1" si="14"/>
        <v>0.94</v>
      </c>
      <c r="S656" s="4">
        <f t="shared" ca="1" si="15"/>
        <v>1.1749999999999998</v>
      </c>
      <c r="T656" s="4">
        <f t="shared" ca="1" si="19"/>
        <v>1.4687499999999998</v>
      </c>
      <c r="U656" s="4">
        <f t="shared" ca="1" si="16"/>
        <v>1.4687499999999998</v>
      </c>
      <c r="V656" s="5">
        <f>RANK(W656,W1:W1001,0)</f>
        <v>655</v>
      </c>
      <c r="W656" s="14">
        <v>0.71718749999999998</v>
      </c>
      <c r="X656" s="7"/>
      <c r="Y656" s="7"/>
      <c r="Z656" s="7"/>
    </row>
    <row r="657" spans="1:26" ht="15.75" customHeight="1" x14ac:dyDescent="0.25">
      <c r="A657" s="8" t="s">
        <v>2721</v>
      </c>
      <c r="B657" s="9" t="s">
        <v>2722</v>
      </c>
      <c r="C657" s="9" t="s">
        <v>45</v>
      </c>
      <c r="D657" s="10">
        <v>2</v>
      </c>
      <c r="E657" s="9" t="s">
        <v>2723</v>
      </c>
      <c r="F657" s="11">
        <f ca="1">((NOW()-Table2[[#This Row],[DOB]])/365)</f>
        <v>80.725031578196337</v>
      </c>
      <c r="G657" s="9" t="s">
        <v>1092</v>
      </c>
      <c r="H657" s="9" t="s">
        <v>47</v>
      </c>
      <c r="I657" s="9" t="s">
        <v>29</v>
      </c>
      <c r="J657" s="9" t="s">
        <v>30</v>
      </c>
      <c r="K657" s="9" t="s">
        <v>31</v>
      </c>
      <c r="L657" s="12">
        <v>19</v>
      </c>
      <c r="M657" s="9" t="s">
        <v>2724</v>
      </c>
      <c r="N657" s="10">
        <v>2047</v>
      </c>
      <c r="O657" s="9" t="s">
        <v>42</v>
      </c>
      <c r="P657" s="9" t="s">
        <v>34</v>
      </c>
      <c r="Q657" s="13">
        <v>12</v>
      </c>
      <c r="R657" s="4">
        <f t="shared" ca="1" si="14"/>
        <v>0.45</v>
      </c>
      <c r="S657" s="4">
        <f t="shared" ca="1" si="15"/>
        <v>0.5625</v>
      </c>
      <c r="T657" s="4">
        <f t="shared" ca="1" si="19"/>
        <v>0.703125</v>
      </c>
      <c r="U657" s="4">
        <f t="shared" ca="1" si="16"/>
        <v>0.59765625</v>
      </c>
      <c r="V657" s="5">
        <f>RANK(W657,W1:W1001,0)</f>
        <v>655</v>
      </c>
      <c r="W657" s="14">
        <v>0.71718749999999998</v>
      </c>
      <c r="X657" s="7"/>
      <c r="Y657" s="7"/>
      <c r="Z657" s="7"/>
    </row>
    <row r="658" spans="1:26" ht="15.75" customHeight="1" x14ac:dyDescent="0.25">
      <c r="A658" s="8" t="s">
        <v>2725</v>
      </c>
      <c r="B658" s="9" t="s">
        <v>2726</v>
      </c>
      <c r="C658" s="9" t="s">
        <v>45</v>
      </c>
      <c r="D658" s="10">
        <v>6</v>
      </c>
      <c r="E658" s="9" t="s">
        <v>2727</v>
      </c>
      <c r="F658" s="11">
        <f ca="1">((NOW()-Table2[[#This Row],[DOB]])/365)</f>
        <v>39.790785002853873</v>
      </c>
      <c r="G658" s="9" t="s">
        <v>410</v>
      </c>
      <c r="H658" s="9" t="s">
        <v>28</v>
      </c>
      <c r="I658" s="9" t="s">
        <v>66</v>
      </c>
      <c r="J658" s="9" t="s">
        <v>30</v>
      </c>
      <c r="K658" s="9" t="s">
        <v>31</v>
      </c>
      <c r="L658" s="12">
        <v>14</v>
      </c>
      <c r="M658" s="9" t="s">
        <v>2728</v>
      </c>
      <c r="N658" s="10">
        <v>3163</v>
      </c>
      <c r="O658" s="9" t="s">
        <v>50</v>
      </c>
      <c r="P658" s="9" t="s">
        <v>34</v>
      </c>
      <c r="Q658" s="13">
        <v>6</v>
      </c>
      <c r="R658" s="4">
        <f t="shared" ca="1" si="14"/>
        <v>0.62</v>
      </c>
      <c r="S658" s="4">
        <f t="shared" ca="1" si="15"/>
        <v>0.77500000000000002</v>
      </c>
      <c r="T658" s="4">
        <f t="shared" ca="1" si="19"/>
        <v>0.77500000000000002</v>
      </c>
      <c r="U658" s="4">
        <f t="shared" ca="1" si="16"/>
        <v>0.77500000000000002</v>
      </c>
      <c r="V658" s="5">
        <f>RANK(W658,W1:W1001,0)</f>
        <v>657</v>
      </c>
      <c r="W658" s="14">
        <v>0.71399999999999997</v>
      </c>
      <c r="X658" s="7"/>
      <c r="Y658" s="7"/>
      <c r="Z658" s="7"/>
    </row>
    <row r="659" spans="1:26" ht="15.75" hidden="1" customHeight="1" x14ac:dyDescent="0.25">
      <c r="A659" s="8" t="s">
        <v>2729</v>
      </c>
      <c r="B659" s="9" t="s">
        <v>2730</v>
      </c>
      <c r="C659" s="9" t="s">
        <v>45</v>
      </c>
      <c r="D659" s="10">
        <v>34</v>
      </c>
      <c r="E659" s="9" t="s">
        <v>2731</v>
      </c>
      <c r="F659" s="9">
        <f ca="1">((NOW()-Table2[[#This Row],[DOB]])/365)</f>
        <v>82.53873020833332</v>
      </c>
      <c r="G659" s="10"/>
      <c r="H659" s="9" t="s">
        <v>28</v>
      </c>
      <c r="I659" s="9" t="s">
        <v>48</v>
      </c>
      <c r="J659" s="9" t="s">
        <v>30</v>
      </c>
      <c r="K659" s="9" t="s">
        <v>31</v>
      </c>
      <c r="L659" s="12">
        <v>9</v>
      </c>
      <c r="M659" s="9" t="s">
        <v>2732</v>
      </c>
      <c r="N659" s="10">
        <v>2011</v>
      </c>
      <c r="O659" s="9" t="s">
        <v>42</v>
      </c>
      <c r="P659" s="9" t="s">
        <v>34</v>
      </c>
      <c r="Q659" s="10">
        <v>7</v>
      </c>
      <c r="R659" s="5">
        <f t="shared" ca="1" si="14"/>
        <v>0.43</v>
      </c>
      <c r="S659" s="5">
        <f t="shared" ca="1" si="15"/>
        <v>0.53749999999999998</v>
      </c>
      <c r="T659" s="5">
        <f t="shared" ca="1" si="19"/>
        <v>0.53749999999999998</v>
      </c>
      <c r="U659" s="5">
        <f t="shared" ca="1" si="16"/>
        <v>0.53749999999999998</v>
      </c>
      <c r="V659" s="5">
        <f>RANK(W659,W1:W1001,0)</f>
        <v>658</v>
      </c>
      <c r="W659" s="16">
        <v>0.71249999999999991</v>
      </c>
      <c r="X659" s="7"/>
      <c r="Y659" s="7"/>
      <c r="Z659" s="7"/>
    </row>
    <row r="660" spans="1:26" ht="15.75" customHeight="1" x14ac:dyDescent="0.25">
      <c r="A660" s="8" t="s">
        <v>2546</v>
      </c>
      <c r="B660" s="9" t="s">
        <v>2733</v>
      </c>
      <c r="C660" s="9" t="s">
        <v>45</v>
      </c>
      <c r="D660" s="10">
        <v>25</v>
      </c>
      <c r="E660" s="15">
        <v>28379</v>
      </c>
      <c r="F660" s="11">
        <f ca="1">((NOW()-Table2[[#This Row],[DOB]])/365)</f>
        <v>47.330511030251138</v>
      </c>
      <c r="G660" s="9" t="s">
        <v>1318</v>
      </c>
      <c r="H660" s="9" t="s">
        <v>47</v>
      </c>
      <c r="I660" s="9" t="s">
        <v>48</v>
      </c>
      <c r="J660" s="9" t="s">
        <v>30</v>
      </c>
      <c r="K660" s="9" t="s">
        <v>31</v>
      </c>
      <c r="L660" s="12">
        <v>18</v>
      </c>
      <c r="M660" s="9" t="s">
        <v>2734</v>
      </c>
      <c r="N660" s="10">
        <v>3060</v>
      </c>
      <c r="O660" s="9" t="s">
        <v>50</v>
      </c>
      <c r="P660" s="9" t="s">
        <v>34</v>
      </c>
      <c r="Q660" s="13">
        <v>5</v>
      </c>
      <c r="R660" s="4">
        <f t="shared" ca="1" si="14"/>
        <v>0.78</v>
      </c>
      <c r="S660" s="4">
        <f t="shared" ca="1" si="15"/>
        <v>0.97500000000000009</v>
      </c>
      <c r="T660" s="4">
        <f t="shared" ca="1" si="19"/>
        <v>0.97500000000000009</v>
      </c>
      <c r="U660" s="4">
        <f t="shared" ca="1" si="16"/>
        <v>0.97500000000000009</v>
      </c>
      <c r="V660" s="5">
        <f>RANK(W660,W1:W1001,0)</f>
        <v>658</v>
      </c>
      <c r="W660" s="14">
        <v>0.71249999999999991</v>
      </c>
      <c r="X660" s="7"/>
      <c r="Y660" s="7"/>
      <c r="Z660" s="7"/>
    </row>
    <row r="661" spans="1:26" ht="15.75" customHeight="1" x14ac:dyDescent="0.25">
      <c r="A661" s="8" t="s">
        <v>473</v>
      </c>
      <c r="B661" s="9" t="s">
        <v>2735</v>
      </c>
      <c r="C661" s="9" t="s">
        <v>25</v>
      </c>
      <c r="D661" s="10">
        <v>12</v>
      </c>
      <c r="E661" s="9" t="s">
        <v>2736</v>
      </c>
      <c r="F661" s="11">
        <f ca="1">((NOW()-Table2[[#This Row],[DOB]])/365)</f>
        <v>56.503113769977162</v>
      </c>
      <c r="G661" s="9" t="s">
        <v>668</v>
      </c>
      <c r="H661" s="9" t="s">
        <v>47</v>
      </c>
      <c r="I661" s="9" t="s">
        <v>29</v>
      </c>
      <c r="J661" s="9" t="s">
        <v>30</v>
      </c>
      <c r="K661" s="9" t="s">
        <v>40</v>
      </c>
      <c r="L661" s="12">
        <v>16</v>
      </c>
      <c r="M661" s="9" t="s">
        <v>2737</v>
      </c>
      <c r="N661" s="10">
        <v>3816</v>
      </c>
      <c r="O661" s="9" t="s">
        <v>50</v>
      </c>
      <c r="P661" s="9" t="s">
        <v>34</v>
      </c>
      <c r="Q661" s="13">
        <v>3</v>
      </c>
      <c r="R661" s="4">
        <f t="shared" ca="1" si="14"/>
        <v>0.92</v>
      </c>
      <c r="S661" s="4">
        <f t="shared" ca="1" si="15"/>
        <v>0.92</v>
      </c>
      <c r="T661" s="4">
        <f t="shared" ca="1" si="19"/>
        <v>0.92</v>
      </c>
      <c r="U661" s="4">
        <f t="shared" ca="1" si="16"/>
        <v>0.78200000000000003</v>
      </c>
      <c r="V661" s="5">
        <f>RANK(W661,W1:W1001,0)</f>
        <v>658</v>
      </c>
      <c r="W661" s="14">
        <v>0.71249999999999991</v>
      </c>
      <c r="X661" s="7"/>
      <c r="Y661" s="7"/>
      <c r="Z661" s="7"/>
    </row>
    <row r="662" spans="1:26" ht="15.75" customHeight="1" x14ac:dyDescent="0.25">
      <c r="A662" s="8" t="s">
        <v>2738</v>
      </c>
      <c r="B662" s="9" t="s">
        <v>2739</v>
      </c>
      <c r="C662" s="9" t="s">
        <v>25</v>
      </c>
      <c r="D662" s="10">
        <v>73</v>
      </c>
      <c r="E662" s="9" t="s">
        <v>2740</v>
      </c>
      <c r="F662" s="11">
        <f ca="1">((NOW()-Table2[[#This Row],[DOB]])/365)</f>
        <v>33.04557952340182</v>
      </c>
      <c r="G662" s="9" t="s">
        <v>488</v>
      </c>
      <c r="H662" s="9" t="s">
        <v>47</v>
      </c>
      <c r="I662" s="9" t="s">
        <v>66</v>
      </c>
      <c r="J662" s="9" t="s">
        <v>30</v>
      </c>
      <c r="K662" s="9" t="s">
        <v>40</v>
      </c>
      <c r="L662" s="12">
        <v>6</v>
      </c>
      <c r="M662" s="9" t="s">
        <v>2741</v>
      </c>
      <c r="N662" s="10">
        <v>3150</v>
      </c>
      <c r="O662" s="9" t="s">
        <v>50</v>
      </c>
      <c r="P662" s="9" t="s">
        <v>34</v>
      </c>
      <c r="Q662" s="13">
        <v>11</v>
      </c>
      <c r="R662" s="4">
        <f t="shared" ca="1" si="14"/>
        <v>0.94</v>
      </c>
      <c r="S662" s="4">
        <f t="shared" ca="1" si="15"/>
        <v>0.94</v>
      </c>
      <c r="T662" s="4">
        <f t="shared" ca="1" si="19"/>
        <v>1.1749999999999998</v>
      </c>
      <c r="U662" s="4">
        <f t="shared" ca="1" si="16"/>
        <v>1.1749999999999998</v>
      </c>
      <c r="V662" s="5">
        <f>RANK(W662,W1:W1001,0)</f>
        <v>658</v>
      </c>
      <c r="W662" s="14">
        <v>0.71249999999999991</v>
      </c>
      <c r="X662" s="7"/>
      <c r="Y662" s="7"/>
      <c r="Z662" s="7"/>
    </row>
    <row r="663" spans="1:26" ht="15.75" customHeight="1" x14ac:dyDescent="0.25">
      <c r="A663" s="8" t="s">
        <v>2742</v>
      </c>
      <c r="B663" s="9" t="s">
        <v>2743</v>
      </c>
      <c r="C663" s="9" t="s">
        <v>25</v>
      </c>
      <c r="D663" s="10">
        <v>94</v>
      </c>
      <c r="E663" s="9" t="s">
        <v>2744</v>
      </c>
      <c r="F663" s="11">
        <f ca="1">((NOW()-Table2[[#This Row],[DOB]])/365)</f>
        <v>65.467497331621004</v>
      </c>
      <c r="G663" s="9" t="s">
        <v>1888</v>
      </c>
      <c r="H663" s="9" t="s">
        <v>28</v>
      </c>
      <c r="I663" s="9" t="s">
        <v>48</v>
      </c>
      <c r="J663" s="9" t="s">
        <v>30</v>
      </c>
      <c r="K663" s="9" t="s">
        <v>31</v>
      </c>
      <c r="L663" s="12">
        <v>20</v>
      </c>
      <c r="M663" s="9" t="s">
        <v>2745</v>
      </c>
      <c r="N663" s="10">
        <v>2766</v>
      </c>
      <c r="O663" s="9" t="s">
        <v>42</v>
      </c>
      <c r="P663" s="9" t="s">
        <v>34</v>
      </c>
      <c r="Q663" s="13">
        <v>8</v>
      </c>
      <c r="R663" s="4">
        <f t="shared" ca="1" si="14"/>
        <v>1.06</v>
      </c>
      <c r="S663" s="4">
        <f t="shared" ca="1" si="15"/>
        <v>1.3250000000000002</v>
      </c>
      <c r="T663" s="4">
        <f t="shared" ca="1" si="19"/>
        <v>1.6562500000000002</v>
      </c>
      <c r="U663" s="4">
        <f t="shared" ca="1" si="16"/>
        <v>1.6562500000000002</v>
      </c>
      <c r="V663" s="5">
        <f>RANK(W663,W1:W1001,0)</f>
        <v>662</v>
      </c>
      <c r="W663" s="14">
        <v>0.71187500000000004</v>
      </c>
      <c r="X663" s="7"/>
      <c r="Y663" s="7"/>
      <c r="Z663" s="7"/>
    </row>
    <row r="664" spans="1:26" ht="15.75" hidden="1" customHeight="1" x14ac:dyDescent="0.25">
      <c r="A664" s="8" t="s">
        <v>983</v>
      </c>
      <c r="B664" s="9" t="s">
        <v>2746</v>
      </c>
      <c r="C664" s="9" t="s">
        <v>45</v>
      </c>
      <c r="D664" s="10">
        <v>50</v>
      </c>
      <c r="E664" s="9" t="s">
        <v>2747</v>
      </c>
      <c r="F664" s="9">
        <f ca="1">((NOW()-Table2[[#This Row],[DOB]])/365)</f>
        <v>44.196264454908672</v>
      </c>
      <c r="G664" s="10"/>
      <c r="H664" s="9" t="s">
        <v>47</v>
      </c>
      <c r="I664" s="9" t="s">
        <v>66</v>
      </c>
      <c r="J664" s="9" t="s">
        <v>30</v>
      </c>
      <c r="K664" s="9" t="s">
        <v>31</v>
      </c>
      <c r="L664" s="12">
        <v>16</v>
      </c>
      <c r="M664" s="9" t="s">
        <v>2748</v>
      </c>
      <c r="N664" s="10">
        <v>3198</v>
      </c>
      <c r="O664" s="9" t="s">
        <v>50</v>
      </c>
      <c r="P664" s="9" t="s">
        <v>34</v>
      </c>
      <c r="Q664" s="10">
        <v>8</v>
      </c>
      <c r="R664" s="5">
        <f t="shared" ca="1" si="14"/>
        <v>0.56000000000000005</v>
      </c>
      <c r="S664" s="5">
        <f t="shared" ca="1" si="15"/>
        <v>0.70000000000000007</v>
      </c>
      <c r="T664" s="5">
        <f t="shared" ca="1" si="19"/>
        <v>0.70000000000000007</v>
      </c>
      <c r="U664" s="5">
        <f t="shared" ca="1" si="16"/>
        <v>0.70000000000000007</v>
      </c>
      <c r="V664" s="5">
        <f>RANK(W664,W1:W1001,0)</f>
        <v>662</v>
      </c>
      <c r="W664" s="16">
        <v>0.71187500000000004</v>
      </c>
      <c r="X664" s="7"/>
      <c r="Y664" s="7"/>
      <c r="Z664" s="7"/>
    </row>
    <row r="665" spans="1:26" ht="15.75" customHeight="1" x14ac:dyDescent="0.25">
      <c r="A665" s="8" t="s">
        <v>2749</v>
      </c>
      <c r="B665" s="9" t="s">
        <v>2750</v>
      </c>
      <c r="C665" s="9" t="s">
        <v>45</v>
      </c>
      <c r="D665" s="10">
        <v>59</v>
      </c>
      <c r="E665" s="9" t="s">
        <v>2751</v>
      </c>
      <c r="F665" s="11">
        <f ca="1">((NOW()-Table2[[#This Row],[DOB]])/365)</f>
        <v>84.23188089326483</v>
      </c>
      <c r="G665" s="9" t="s">
        <v>2752</v>
      </c>
      <c r="H665" s="9" t="s">
        <v>109</v>
      </c>
      <c r="I665" s="9" t="s">
        <v>66</v>
      </c>
      <c r="J665" s="9" t="s">
        <v>30</v>
      </c>
      <c r="K665" s="9" t="s">
        <v>40</v>
      </c>
      <c r="L665" s="12">
        <v>17</v>
      </c>
      <c r="M665" s="9" t="s">
        <v>2753</v>
      </c>
      <c r="N665" s="10">
        <v>2130</v>
      </c>
      <c r="O665" s="9" t="s">
        <v>42</v>
      </c>
      <c r="P665" s="9" t="s">
        <v>34</v>
      </c>
      <c r="Q665" s="13">
        <v>11</v>
      </c>
      <c r="R665" s="4">
        <f t="shared" ca="1" si="14"/>
        <v>0.59</v>
      </c>
      <c r="S665" s="4">
        <f t="shared" ca="1" si="15"/>
        <v>0.59</v>
      </c>
      <c r="T665" s="4">
        <f t="shared" ca="1" si="19"/>
        <v>0.73749999999999993</v>
      </c>
      <c r="U665" s="4">
        <f t="shared" ca="1" si="16"/>
        <v>0.73749999999999993</v>
      </c>
      <c r="V665" s="5">
        <f>RANK(W665,W1:W1001,0)</f>
        <v>662</v>
      </c>
      <c r="W665" s="14">
        <v>0.71187500000000004</v>
      </c>
      <c r="X665" s="7"/>
      <c r="Y665" s="7"/>
      <c r="Z665" s="7"/>
    </row>
    <row r="666" spans="1:26" ht="15.75" customHeight="1" x14ac:dyDescent="0.25">
      <c r="A666" s="8" t="s">
        <v>2754</v>
      </c>
      <c r="B666" s="9" t="s">
        <v>2755</v>
      </c>
      <c r="C666" s="9" t="s">
        <v>316</v>
      </c>
      <c r="D666" s="10">
        <v>43</v>
      </c>
      <c r="E666" s="17"/>
      <c r="F666" s="11">
        <f ca="1">((NOW()-Table2[[#This Row],[DOB]])/365)</f>
        <v>125.08119596175798</v>
      </c>
      <c r="G666" s="9" t="s">
        <v>1399</v>
      </c>
      <c r="H666" s="9" t="s">
        <v>88</v>
      </c>
      <c r="I666" s="9" t="s">
        <v>66</v>
      </c>
      <c r="J666" s="9" t="s">
        <v>30</v>
      </c>
      <c r="K666" s="9" t="s">
        <v>31</v>
      </c>
      <c r="L666" s="12">
        <v>0</v>
      </c>
      <c r="M666" s="9" t="s">
        <v>2756</v>
      </c>
      <c r="N666" s="10">
        <v>3222</v>
      </c>
      <c r="O666" s="9" t="s">
        <v>50</v>
      </c>
      <c r="P666" s="9" t="s">
        <v>34</v>
      </c>
      <c r="Q666" s="13">
        <v>4</v>
      </c>
      <c r="R666" s="4">
        <f t="shared" ca="1" si="14"/>
        <v>1.1000000000000001</v>
      </c>
      <c r="S666" s="4">
        <f t="shared" ca="1" si="15"/>
        <v>1.375</v>
      </c>
      <c r="T666" s="4">
        <f t="shared" ca="1" si="19"/>
        <v>1.375</v>
      </c>
      <c r="U666" s="4">
        <f t="shared" ca="1" si="16"/>
        <v>1.375</v>
      </c>
      <c r="V666" s="5">
        <f>RANK(W666,W1:W1001,0)</f>
        <v>662</v>
      </c>
      <c r="W666" s="14">
        <v>0.71187500000000004</v>
      </c>
      <c r="X666" s="7"/>
      <c r="Y666" s="7"/>
      <c r="Z666" s="7"/>
    </row>
    <row r="667" spans="1:26" ht="15.75" hidden="1" customHeight="1" x14ac:dyDescent="0.25">
      <c r="A667" s="8" t="s">
        <v>1759</v>
      </c>
      <c r="B667" s="9" t="s">
        <v>2757</v>
      </c>
      <c r="C667" s="9" t="s">
        <v>25</v>
      </c>
      <c r="D667" s="10">
        <v>13</v>
      </c>
      <c r="E667" s="9" t="s">
        <v>2758</v>
      </c>
      <c r="F667" s="9">
        <f ca="1">((NOW()-Table2[[#This Row],[DOB]])/365)</f>
        <v>64.982565824771683</v>
      </c>
      <c r="G667" s="10"/>
      <c r="H667" s="9" t="s">
        <v>39</v>
      </c>
      <c r="I667" s="9" t="s">
        <v>29</v>
      </c>
      <c r="J667" s="9" t="s">
        <v>30</v>
      </c>
      <c r="K667" s="9" t="s">
        <v>40</v>
      </c>
      <c r="L667" s="12">
        <v>10</v>
      </c>
      <c r="M667" s="9" t="s">
        <v>2759</v>
      </c>
      <c r="N667" s="10">
        <v>2259</v>
      </c>
      <c r="O667" s="9" t="s">
        <v>42</v>
      </c>
      <c r="P667" s="9" t="s">
        <v>34</v>
      </c>
      <c r="Q667" s="10">
        <v>7</v>
      </c>
      <c r="R667" s="5">
        <f t="shared" ca="1" si="14"/>
        <v>0.86</v>
      </c>
      <c r="S667" s="5">
        <f t="shared" ca="1" si="15"/>
        <v>0.86</v>
      </c>
      <c r="T667" s="5">
        <f t="shared" ca="1" si="19"/>
        <v>0.86</v>
      </c>
      <c r="U667" s="5">
        <f t="shared" ca="1" si="16"/>
        <v>0.73099999999999998</v>
      </c>
      <c r="V667" s="5">
        <f>RANK(W667,W1:W1001,0)</f>
        <v>666</v>
      </c>
      <c r="W667" s="16">
        <v>0.71</v>
      </c>
      <c r="X667" s="7"/>
      <c r="Y667" s="7"/>
      <c r="Z667" s="7"/>
    </row>
    <row r="668" spans="1:26" ht="15.75" customHeight="1" x14ac:dyDescent="0.25">
      <c r="A668" s="8" t="s">
        <v>2760</v>
      </c>
      <c r="B668" s="9" t="s">
        <v>2761</v>
      </c>
      <c r="C668" s="9" t="s">
        <v>45</v>
      </c>
      <c r="D668" s="10">
        <v>41</v>
      </c>
      <c r="E668" s="9" t="s">
        <v>2762</v>
      </c>
      <c r="F668" s="11">
        <f ca="1">((NOW()-Table2[[#This Row],[DOB]])/365)</f>
        <v>64.916812400114154</v>
      </c>
      <c r="G668" s="9" t="s">
        <v>308</v>
      </c>
      <c r="H668" s="9" t="s">
        <v>103</v>
      </c>
      <c r="I668" s="9" t="s">
        <v>29</v>
      </c>
      <c r="J668" s="9" t="s">
        <v>30</v>
      </c>
      <c r="K668" s="9" t="s">
        <v>40</v>
      </c>
      <c r="L668" s="12">
        <v>12</v>
      </c>
      <c r="M668" s="9" t="s">
        <v>2763</v>
      </c>
      <c r="N668" s="10">
        <v>3029</v>
      </c>
      <c r="O668" s="9" t="s">
        <v>50</v>
      </c>
      <c r="P668" s="9" t="s">
        <v>34</v>
      </c>
      <c r="Q668" s="13">
        <v>7</v>
      </c>
      <c r="R668" s="4">
        <f t="shared" ca="1" si="14"/>
        <v>1.06</v>
      </c>
      <c r="S668" s="4">
        <f t="shared" ca="1" si="15"/>
        <v>1.06</v>
      </c>
      <c r="T668" s="4">
        <f t="shared" ca="1" si="19"/>
        <v>1.06</v>
      </c>
      <c r="U668" s="4">
        <f t="shared" ca="1" si="16"/>
        <v>0.90100000000000002</v>
      </c>
      <c r="V668" s="5">
        <f>RANK(W668,W1:W1001,0)</f>
        <v>666</v>
      </c>
      <c r="W668" s="14">
        <v>0.71</v>
      </c>
      <c r="X668" s="7"/>
      <c r="Y668" s="7"/>
      <c r="Z668" s="7"/>
    </row>
    <row r="669" spans="1:26" ht="15.75" customHeight="1" x14ac:dyDescent="0.25">
      <c r="A669" s="8" t="s">
        <v>2764</v>
      </c>
      <c r="B669" s="9" t="s">
        <v>2765</v>
      </c>
      <c r="C669" s="9" t="s">
        <v>45</v>
      </c>
      <c r="D669" s="10">
        <v>42</v>
      </c>
      <c r="E669" s="9" t="s">
        <v>2766</v>
      </c>
      <c r="F669" s="11">
        <f ca="1">((NOW()-Table2[[#This Row],[DOB]])/365)</f>
        <v>83.894894591894968</v>
      </c>
      <c r="G669" s="9" t="s">
        <v>462</v>
      </c>
      <c r="H669" s="9" t="s">
        <v>47</v>
      </c>
      <c r="I669" s="9" t="s">
        <v>66</v>
      </c>
      <c r="J669" s="9" t="s">
        <v>30</v>
      </c>
      <c r="K669" s="9" t="s">
        <v>40</v>
      </c>
      <c r="L669" s="12">
        <v>19</v>
      </c>
      <c r="M669" s="9" t="s">
        <v>2767</v>
      </c>
      <c r="N669" s="10">
        <v>3444</v>
      </c>
      <c r="O669" s="9" t="s">
        <v>50</v>
      </c>
      <c r="P669" s="9" t="s">
        <v>34</v>
      </c>
      <c r="Q669" s="13">
        <v>7</v>
      </c>
      <c r="R669" s="4">
        <f t="shared" ca="1" si="14"/>
        <v>0.62</v>
      </c>
      <c r="S669" s="4">
        <f t="shared" ca="1" si="15"/>
        <v>0.62</v>
      </c>
      <c r="T669" s="4">
        <f t="shared" ca="1" si="19"/>
        <v>0.62</v>
      </c>
      <c r="U669" s="4">
        <f t="shared" ca="1" si="16"/>
        <v>0.62</v>
      </c>
      <c r="V669" s="5">
        <f>RANK(W669,W1:W1001,0)</f>
        <v>668</v>
      </c>
      <c r="W669" s="14">
        <v>0.7054999999999999</v>
      </c>
      <c r="X669" s="7"/>
      <c r="Y669" s="7"/>
      <c r="Z669" s="7"/>
    </row>
    <row r="670" spans="1:26" ht="15.75" hidden="1" customHeight="1" x14ac:dyDescent="0.25">
      <c r="A670" s="8" t="s">
        <v>2768</v>
      </c>
      <c r="B670" s="9" t="s">
        <v>2769</v>
      </c>
      <c r="C670" s="9" t="s">
        <v>25</v>
      </c>
      <c r="D670" s="10">
        <v>52</v>
      </c>
      <c r="E670" s="9" t="s">
        <v>2770</v>
      </c>
      <c r="F670" s="9">
        <f ca="1">((NOW()-Table2[[#This Row],[DOB]])/365)</f>
        <v>48.486675413812776</v>
      </c>
      <c r="G670" s="10"/>
      <c r="H670" s="9" t="s">
        <v>151</v>
      </c>
      <c r="I670" s="9" t="s">
        <v>66</v>
      </c>
      <c r="J670" s="9" t="s">
        <v>30</v>
      </c>
      <c r="K670" s="9" t="s">
        <v>31</v>
      </c>
      <c r="L670" s="12">
        <v>9</v>
      </c>
      <c r="M670" s="9" t="s">
        <v>2771</v>
      </c>
      <c r="N670" s="10">
        <v>2145</v>
      </c>
      <c r="O670" s="9" t="s">
        <v>42</v>
      </c>
      <c r="P670" s="9" t="s">
        <v>34</v>
      </c>
      <c r="Q670" s="10">
        <v>8</v>
      </c>
      <c r="R670" s="5">
        <f t="shared" ca="1" si="14"/>
        <v>1.1000000000000001</v>
      </c>
      <c r="S670" s="5">
        <f t="shared" ca="1" si="15"/>
        <v>1.375</v>
      </c>
      <c r="T670" s="5">
        <f t="shared" ca="1" si="19"/>
        <v>1.375</v>
      </c>
      <c r="U670" s="5">
        <f t="shared" ca="1" si="16"/>
        <v>1.375</v>
      </c>
      <c r="V670" s="5">
        <f>RANK(W670,W1:W1001,0)</f>
        <v>668</v>
      </c>
      <c r="W670" s="16">
        <v>0.7054999999999999</v>
      </c>
      <c r="X670" s="7"/>
      <c r="Y670" s="7"/>
      <c r="Z670" s="7"/>
    </row>
    <row r="671" spans="1:26" ht="15.75" customHeight="1" x14ac:dyDescent="0.25">
      <c r="A671" s="8" t="s">
        <v>2772</v>
      </c>
      <c r="B671" s="9" t="s">
        <v>2773</v>
      </c>
      <c r="C671" s="9" t="s">
        <v>45</v>
      </c>
      <c r="D671" s="10">
        <v>50</v>
      </c>
      <c r="E671" s="15">
        <v>27314</v>
      </c>
      <c r="F671" s="11">
        <f ca="1">((NOW()-Table2[[#This Row],[DOB]])/365)</f>
        <v>50.248319249429215</v>
      </c>
      <c r="G671" s="9" t="s">
        <v>497</v>
      </c>
      <c r="H671" s="9" t="s">
        <v>47</v>
      </c>
      <c r="I671" s="9" t="s">
        <v>29</v>
      </c>
      <c r="J671" s="9" t="s">
        <v>30</v>
      </c>
      <c r="K671" s="9" t="s">
        <v>31</v>
      </c>
      <c r="L671" s="12">
        <v>22</v>
      </c>
      <c r="M671" s="9" t="s">
        <v>2774</v>
      </c>
      <c r="N671" s="10">
        <v>4304</v>
      </c>
      <c r="O671" s="9" t="s">
        <v>33</v>
      </c>
      <c r="P671" s="9" t="s">
        <v>34</v>
      </c>
      <c r="Q671" s="13">
        <v>2</v>
      </c>
      <c r="R671" s="4">
        <f t="shared" ca="1" si="14"/>
        <v>0.56999999999999995</v>
      </c>
      <c r="S671" s="4">
        <f t="shared" ca="1" si="15"/>
        <v>0.71249999999999991</v>
      </c>
      <c r="T671" s="4">
        <f t="shared" ca="1" si="19"/>
        <v>0.71249999999999991</v>
      </c>
      <c r="U671" s="4">
        <f t="shared" ca="1" si="16"/>
        <v>0.60562499999999986</v>
      </c>
      <c r="V671" s="5">
        <f>RANK(W671,W1:W1001,0)</f>
        <v>668</v>
      </c>
      <c r="W671" s="14">
        <v>0.7054999999999999</v>
      </c>
      <c r="X671" s="7"/>
      <c r="Y671" s="7"/>
      <c r="Z671" s="7"/>
    </row>
    <row r="672" spans="1:26" ht="15.75" customHeight="1" x14ac:dyDescent="0.25">
      <c r="A672" s="8" t="s">
        <v>2775</v>
      </c>
      <c r="B672" s="9" t="s">
        <v>2776</v>
      </c>
      <c r="C672" s="9" t="s">
        <v>25</v>
      </c>
      <c r="D672" s="10">
        <v>3</v>
      </c>
      <c r="E672" s="9" t="s">
        <v>2777</v>
      </c>
      <c r="F672" s="11">
        <f ca="1">((NOW()-Table2[[#This Row],[DOB]])/365)</f>
        <v>65.456538427511404</v>
      </c>
      <c r="G672" s="9" t="s">
        <v>179</v>
      </c>
      <c r="H672" s="9" t="s">
        <v>65</v>
      </c>
      <c r="I672" s="9" t="s">
        <v>66</v>
      </c>
      <c r="J672" s="9" t="s">
        <v>30</v>
      </c>
      <c r="K672" s="9" t="s">
        <v>40</v>
      </c>
      <c r="L672" s="12">
        <v>9</v>
      </c>
      <c r="M672" s="9" t="s">
        <v>2778</v>
      </c>
      <c r="N672" s="10">
        <v>3130</v>
      </c>
      <c r="O672" s="9" t="s">
        <v>50</v>
      </c>
      <c r="P672" s="9" t="s">
        <v>34</v>
      </c>
      <c r="Q672" s="13">
        <v>10</v>
      </c>
      <c r="R672" s="4">
        <f t="shared" ca="1" si="14"/>
        <v>0.93</v>
      </c>
      <c r="S672" s="4">
        <f t="shared" ca="1" si="15"/>
        <v>0.93</v>
      </c>
      <c r="T672" s="4">
        <f t="shared" ca="1" si="19"/>
        <v>1.1625000000000001</v>
      </c>
      <c r="U672" s="4">
        <f t="shared" ca="1" si="16"/>
        <v>1.1625000000000001</v>
      </c>
      <c r="V672" s="5">
        <f>RANK(W672,W1:W1001,0)</f>
        <v>668</v>
      </c>
      <c r="W672" s="14">
        <v>0.7054999999999999</v>
      </c>
      <c r="X672" s="7"/>
      <c r="Y672" s="7"/>
      <c r="Z672" s="7"/>
    </row>
    <row r="673" spans="1:26" ht="15.75" customHeight="1" x14ac:dyDescent="0.25">
      <c r="A673" s="8" t="s">
        <v>2779</v>
      </c>
      <c r="B673" s="9" t="s">
        <v>2780</v>
      </c>
      <c r="C673" s="9" t="s">
        <v>45</v>
      </c>
      <c r="D673" s="10">
        <v>45</v>
      </c>
      <c r="E673" s="9" t="s">
        <v>2781</v>
      </c>
      <c r="F673" s="11">
        <f ca="1">((NOW()-Table2[[#This Row],[DOB]])/365)</f>
        <v>68.114072674086756</v>
      </c>
      <c r="G673" s="9" t="s">
        <v>577</v>
      </c>
      <c r="H673" s="9" t="s">
        <v>77</v>
      </c>
      <c r="I673" s="9" t="s">
        <v>48</v>
      </c>
      <c r="J673" s="9" t="s">
        <v>30</v>
      </c>
      <c r="K673" s="9" t="s">
        <v>40</v>
      </c>
      <c r="L673" s="12">
        <v>12</v>
      </c>
      <c r="M673" s="9" t="s">
        <v>2782</v>
      </c>
      <c r="N673" s="10">
        <v>4516</v>
      </c>
      <c r="O673" s="9" t="s">
        <v>33</v>
      </c>
      <c r="P673" s="9" t="s">
        <v>34</v>
      </c>
      <c r="Q673" s="13">
        <v>6</v>
      </c>
      <c r="R673" s="4">
        <f t="shared" ca="1" si="14"/>
        <v>0.52</v>
      </c>
      <c r="S673" s="4">
        <f t="shared" ca="1" si="15"/>
        <v>0.52</v>
      </c>
      <c r="T673" s="4">
        <f t="shared" ca="1" si="19"/>
        <v>0.52</v>
      </c>
      <c r="U673" s="4">
        <f t="shared" ca="1" si="16"/>
        <v>0.52</v>
      </c>
      <c r="V673" s="5">
        <f>RANK(W673,W1:W1001,0)</f>
        <v>672</v>
      </c>
      <c r="W673" s="14">
        <v>0.70390625000000007</v>
      </c>
      <c r="X673" s="7"/>
      <c r="Y673" s="7"/>
      <c r="Z673" s="7"/>
    </row>
    <row r="674" spans="1:26" ht="15.75" customHeight="1" x14ac:dyDescent="0.25">
      <c r="A674" s="8" t="s">
        <v>2783</v>
      </c>
      <c r="B674" s="9" t="s">
        <v>2784</v>
      </c>
      <c r="C674" s="9" t="s">
        <v>45</v>
      </c>
      <c r="D674" s="10">
        <v>5</v>
      </c>
      <c r="E674" s="9" t="s">
        <v>2785</v>
      </c>
      <c r="F674" s="11">
        <f ca="1">((NOW()-Table2[[#This Row],[DOB]])/365)</f>
        <v>80.837360345319624</v>
      </c>
      <c r="G674" s="9" t="s">
        <v>2598</v>
      </c>
      <c r="H674" s="9" t="s">
        <v>109</v>
      </c>
      <c r="I674" s="9" t="s">
        <v>66</v>
      </c>
      <c r="J674" s="9" t="s">
        <v>30</v>
      </c>
      <c r="K674" s="9" t="s">
        <v>40</v>
      </c>
      <c r="L674" s="12">
        <v>11</v>
      </c>
      <c r="M674" s="9" t="s">
        <v>2786</v>
      </c>
      <c r="N674" s="10">
        <v>2137</v>
      </c>
      <c r="O674" s="9" t="s">
        <v>42</v>
      </c>
      <c r="P674" s="9" t="s">
        <v>34</v>
      </c>
      <c r="Q674" s="13">
        <v>11</v>
      </c>
      <c r="R674" s="4">
        <f t="shared" ca="1" si="14"/>
        <v>0.6</v>
      </c>
      <c r="S674" s="4">
        <f t="shared" ca="1" si="15"/>
        <v>0.6</v>
      </c>
      <c r="T674" s="4">
        <f t="shared" ca="1" si="19"/>
        <v>0.75</v>
      </c>
      <c r="U674" s="4">
        <f t="shared" ca="1" si="16"/>
        <v>0.75</v>
      </c>
      <c r="V674" s="5">
        <f>RANK(W674,W1:W1001,0)</f>
        <v>672</v>
      </c>
      <c r="W674" s="14">
        <v>0.70390625000000007</v>
      </c>
      <c r="X674" s="7"/>
      <c r="Y674" s="7"/>
      <c r="Z674" s="7"/>
    </row>
    <row r="675" spans="1:26" ht="15.75" customHeight="1" x14ac:dyDescent="0.25">
      <c r="A675" s="8" t="s">
        <v>2787</v>
      </c>
      <c r="B675" s="9" t="s">
        <v>2788</v>
      </c>
      <c r="C675" s="9" t="s">
        <v>25</v>
      </c>
      <c r="D675" s="10">
        <v>20</v>
      </c>
      <c r="E675" s="9" t="s">
        <v>2789</v>
      </c>
      <c r="F675" s="11">
        <f ca="1">((NOW()-Table2[[#This Row],[DOB]])/365)</f>
        <v>68.826401441210038</v>
      </c>
      <c r="G675" s="9" t="s">
        <v>123</v>
      </c>
      <c r="H675" s="9" t="s">
        <v>151</v>
      </c>
      <c r="I675" s="9" t="s">
        <v>29</v>
      </c>
      <c r="J675" s="9" t="s">
        <v>30</v>
      </c>
      <c r="K675" s="9" t="s">
        <v>31</v>
      </c>
      <c r="L675" s="12">
        <v>20</v>
      </c>
      <c r="M675" s="9" t="s">
        <v>2790</v>
      </c>
      <c r="N675" s="10">
        <v>2500</v>
      </c>
      <c r="O675" s="9" t="s">
        <v>42</v>
      </c>
      <c r="P675" s="9" t="s">
        <v>34</v>
      </c>
      <c r="Q675" s="13">
        <v>8</v>
      </c>
      <c r="R675" s="4">
        <f t="shared" ca="1" si="14"/>
        <v>0.7</v>
      </c>
      <c r="S675" s="4">
        <f t="shared" ca="1" si="15"/>
        <v>0.875</v>
      </c>
      <c r="T675" s="4">
        <f t="shared" ca="1" si="19"/>
        <v>0.875</v>
      </c>
      <c r="U675" s="4">
        <f t="shared" ca="1" si="16"/>
        <v>0.74375000000000002</v>
      </c>
      <c r="V675" s="5">
        <f>RANK(W675,W1:W1001,0)</f>
        <v>674</v>
      </c>
      <c r="W675" s="14">
        <v>0.703125</v>
      </c>
      <c r="X675" s="7"/>
      <c r="Y675" s="7"/>
      <c r="Z675" s="7"/>
    </row>
    <row r="676" spans="1:26" ht="15.75" customHeight="1" x14ac:dyDescent="0.25">
      <c r="A676" s="8" t="s">
        <v>2791</v>
      </c>
      <c r="B676" s="9" t="s">
        <v>2792</v>
      </c>
      <c r="C676" s="9" t="s">
        <v>45</v>
      </c>
      <c r="D676" s="10">
        <v>23</v>
      </c>
      <c r="E676" s="9" t="s">
        <v>2793</v>
      </c>
      <c r="F676" s="11">
        <f ca="1">((NOW()-Table2[[#This Row],[DOB]])/365)</f>
        <v>84.85927815353881</v>
      </c>
      <c r="G676" s="9" t="s">
        <v>1399</v>
      </c>
      <c r="H676" s="9" t="s">
        <v>28</v>
      </c>
      <c r="I676" s="9" t="s">
        <v>29</v>
      </c>
      <c r="J676" s="9" t="s">
        <v>30</v>
      </c>
      <c r="K676" s="9" t="s">
        <v>40</v>
      </c>
      <c r="L676" s="12">
        <v>18</v>
      </c>
      <c r="M676" s="9" t="s">
        <v>2794</v>
      </c>
      <c r="N676" s="10">
        <v>3020</v>
      </c>
      <c r="O676" s="9" t="s">
        <v>50</v>
      </c>
      <c r="P676" s="9" t="s">
        <v>34</v>
      </c>
      <c r="Q676" s="13">
        <v>9</v>
      </c>
      <c r="R676" s="4">
        <f t="shared" ca="1" si="14"/>
        <v>0.8</v>
      </c>
      <c r="S676" s="4">
        <f t="shared" ca="1" si="15"/>
        <v>0.8</v>
      </c>
      <c r="T676" s="4">
        <f t="shared" ca="1" si="19"/>
        <v>1</v>
      </c>
      <c r="U676" s="4">
        <f t="shared" ca="1" si="16"/>
        <v>0.85</v>
      </c>
      <c r="V676" s="5">
        <f>RANK(W676,W1:W1001,0)</f>
        <v>674</v>
      </c>
      <c r="W676" s="14">
        <v>0.703125</v>
      </c>
      <c r="X676" s="7"/>
      <c r="Y676" s="7"/>
      <c r="Z676" s="7"/>
    </row>
    <row r="677" spans="1:26" ht="15.75" customHeight="1" x14ac:dyDescent="0.25">
      <c r="A677" s="8" t="s">
        <v>2795</v>
      </c>
      <c r="B677" s="9" t="s">
        <v>2796</v>
      </c>
      <c r="C677" s="9" t="s">
        <v>45</v>
      </c>
      <c r="D677" s="10">
        <v>73</v>
      </c>
      <c r="E677" s="9" t="s">
        <v>2797</v>
      </c>
      <c r="F677" s="11">
        <f ca="1">((NOW()-Table2[[#This Row],[DOB]])/365)</f>
        <v>62.442839797374425</v>
      </c>
      <c r="G677" s="9" t="s">
        <v>682</v>
      </c>
      <c r="H677" s="9" t="s">
        <v>109</v>
      </c>
      <c r="I677" s="9" t="s">
        <v>66</v>
      </c>
      <c r="J677" s="9" t="s">
        <v>30</v>
      </c>
      <c r="K677" s="9" t="s">
        <v>40</v>
      </c>
      <c r="L677" s="12">
        <v>12</v>
      </c>
      <c r="M677" s="9" t="s">
        <v>2798</v>
      </c>
      <c r="N677" s="10">
        <v>2122</v>
      </c>
      <c r="O677" s="9" t="s">
        <v>42</v>
      </c>
      <c r="P677" s="9" t="s">
        <v>34</v>
      </c>
      <c r="Q677" s="13">
        <v>9</v>
      </c>
      <c r="R677" s="4">
        <f t="shared" ca="1" si="14"/>
        <v>0.65</v>
      </c>
      <c r="S677" s="4">
        <f t="shared" ca="1" si="15"/>
        <v>0.65</v>
      </c>
      <c r="T677" s="4">
        <f t="shared" ca="1" si="19"/>
        <v>0.8125</v>
      </c>
      <c r="U677" s="4">
        <f t="shared" ca="1" si="16"/>
        <v>0.8125</v>
      </c>
      <c r="V677" s="5">
        <f>RANK(W677,W1:W1001,0)</f>
        <v>676</v>
      </c>
      <c r="W677" s="14">
        <v>0.70125000000000004</v>
      </c>
      <c r="X677" s="7"/>
      <c r="Y677" s="7"/>
      <c r="Z677" s="7"/>
    </row>
    <row r="678" spans="1:26" ht="15.75" customHeight="1" x14ac:dyDescent="0.25">
      <c r="A678" s="8" t="s">
        <v>2799</v>
      </c>
      <c r="B678" s="9" t="s">
        <v>2800</v>
      </c>
      <c r="C678" s="9" t="s">
        <v>45</v>
      </c>
      <c r="D678" s="10">
        <v>8</v>
      </c>
      <c r="E678" s="9" t="s">
        <v>2801</v>
      </c>
      <c r="F678" s="11">
        <f ca="1">((NOW()-Table2[[#This Row],[DOB]])/365)</f>
        <v>72.777086372716894</v>
      </c>
      <c r="G678" s="9" t="s">
        <v>519</v>
      </c>
      <c r="H678" s="9" t="s">
        <v>109</v>
      </c>
      <c r="I678" s="9" t="s">
        <v>29</v>
      </c>
      <c r="J678" s="9" t="s">
        <v>30</v>
      </c>
      <c r="K678" s="9" t="s">
        <v>40</v>
      </c>
      <c r="L678" s="12">
        <v>21</v>
      </c>
      <c r="M678" s="9" t="s">
        <v>2802</v>
      </c>
      <c r="N678" s="10">
        <v>2756</v>
      </c>
      <c r="O678" s="9" t="s">
        <v>42</v>
      </c>
      <c r="P678" s="9" t="s">
        <v>34</v>
      </c>
      <c r="Q678" s="13">
        <v>10</v>
      </c>
      <c r="R678" s="4">
        <f t="shared" ca="1" si="14"/>
        <v>0.59</v>
      </c>
      <c r="S678" s="4">
        <f t="shared" ca="1" si="15"/>
        <v>0.59</v>
      </c>
      <c r="T678" s="4">
        <f t="shared" ca="1" si="19"/>
        <v>0.73749999999999993</v>
      </c>
      <c r="U678" s="4">
        <f t="shared" ca="1" si="16"/>
        <v>0.62687499999999996</v>
      </c>
      <c r="V678" s="5">
        <f>RANK(W678,W1:W1001,0)</f>
        <v>676</v>
      </c>
      <c r="W678" s="14">
        <v>0.70125000000000004</v>
      </c>
      <c r="X678" s="7"/>
      <c r="Y678" s="7"/>
      <c r="Z678" s="7"/>
    </row>
    <row r="679" spans="1:26" ht="15.75" customHeight="1" x14ac:dyDescent="0.25">
      <c r="A679" s="8" t="s">
        <v>2803</v>
      </c>
      <c r="B679" s="9" t="s">
        <v>2804</v>
      </c>
      <c r="C679" s="9" t="s">
        <v>25</v>
      </c>
      <c r="D679" s="10">
        <v>99</v>
      </c>
      <c r="E679" s="9" t="s">
        <v>2805</v>
      </c>
      <c r="F679" s="11">
        <f ca="1">((NOW()-Table2[[#This Row],[DOB]])/365)</f>
        <v>58.423661715182639</v>
      </c>
      <c r="G679" s="9" t="s">
        <v>261</v>
      </c>
      <c r="H679" s="9" t="s">
        <v>47</v>
      </c>
      <c r="I679" s="9" t="s">
        <v>29</v>
      </c>
      <c r="J679" s="9" t="s">
        <v>30</v>
      </c>
      <c r="K679" s="9" t="s">
        <v>40</v>
      </c>
      <c r="L679" s="12">
        <v>15</v>
      </c>
      <c r="M679" s="9" t="s">
        <v>2806</v>
      </c>
      <c r="N679" s="10">
        <v>2763</v>
      </c>
      <c r="O679" s="9" t="s">
        <v>42</v>
      </c>
      <c r="P679" s="9" t="s">
        <v>34</v>
      </c>
      <c r="Q679" s="13">
        <v>8</v>
      </c>
      <c r="R679" s="4">
        <f t="shared" ca="1" si="14"/>
        <v>0.91</v>
      </c>
      <c r="S679" s="4">
        <f t="shared" ca="1" si="15"/>
        <v>0.91</v>
      </c>
      <c r="T679" s="4">
        <f t="shared" ca="1" si="19"/>
        <v>1.1375</v>
      </c>
      <c r="U679" s="4">
        <f t="shared" ca="1" si="16"/>
        <v>0.96687499999999993</v>
      </c>
      <c r="V679" s="5">
        <f>RANK(W679,W1:W1001,0)</f>
        <v>676</v>
      </c>
      <c r="W679" s="14">
        <v>0.70125000000000004</v>
      </c>
      <c r="X679" s="7"/>
      <c r="Y679" s="7"/>
      <c r="Z679" s="7"/>
    </row>
    <row r="680" spans="1:26" ht="15.75" customHeight="1" x14ac:dyDescent="0.25">
      <c r="A680" s="8" t="s">
        <v>2807</v>
      </c>
      <c r="B680" s="9" t="s">
        <v>2808</v>
      </c>
      <c r="C680" s="9" t="s">
        <v>45</v>
      </c>
      <c r="D680" s="10">
        <v>36</v>
      </c>
      <c r="E680" s="9" t="s">
        <v>2809</v>
      </c>
      <c r="F680" s="11">
        <f ca="1">((NOW()-Table2[[#This Row],[DOB]])/365)</f>
        <v>28.330511030251134</v>
      </c>
      <c r="G680" s="9" t="s">
        <v>497</v>
      </c>
      <c r="H680" s="9" t="s">
        <v>109</v>
      </c>
      <c r="I680" s="9" t="s">
        <v>29</v>
      </c>
      <c r="J680" s="9" t="s">
        <v>30</v>
      </c>
      <c r="K680" s="9" t="s">
        <v>40</v>
      </c>
      <c r="L680" s="12">
        <v>4</v>
      </c>
      <c r="M680" s="9" t="s">
        <v>2810</v>
      </c>
      <c r="N680" s="10">
        <v>2141</v>
      </c>
      <c r="O680" s="9" t="s">
        <v>42</v>
      </c>
      <c r="P680" s="9" t="s">
        <v>34</v>
      </c>
      <c r="Q680" s="13">
        <v>9</v>
      </c>
      <c r="R680" s="4">
        <f t="shared" ca="1" si="14"/>
        <v>0.56000000000000005</v>
      </c>
      <c r="S680" s="4">
        <f t="shared" ca="1" si="15"/>
        <v>0.56000000000000005</v>
      </c>
      <c r="T680" s="4">
        <f t="shared" ca="1" si="19"/>
        <v>0.70000000000000007</v>
      </c>
      <c r="U680" s="4">
        <f t="shared" ca="1" si="16"/>
        <v>0.59500000000000008</v>
      </c>
      <c r="V680" s="5">
        <f>RANK(W680,W1:W1001,0)</f>
        <v>676</v>
      </c>
      <c r="W680" s="14">
        <v>0.70125000000000004</v>
      </c>
      <c r="X680" s="7"/>
      <c r="Y680" s="7"/>
      <c r="Z680" s="7"/>
    </row>
    <row r="681" spans="1:26" ht="15.75" customHeight="1" x14ac:dyDescent="0.25">
      <c r="A681" s="8" t="s">
        <v>2811</v>
      </c>
      <c r="B681" s="9" t="s">
        <v>2812</v>
      </c>
      <c r="C681" s="9" t="s">
        <v>25</v>
      </c>
      <c r="D681" s="10">
        <v>93</v>
      </c>
      <c r="E681" s="9" t="s">
        <v>2813</v>
      </c>
      <c r="F681" s="11">
        <f ca="1">((NOW()-Table2[[#This Row],[DOB]])/365)</f>
        <v>54.341469934360724</v>
      </c>
      <c r="G681" s="9" t="s">
        <v>533</v>
      </c>
      <c r="H681" s="9" t="s">
        <v>77</v>
      </c>
      <c r="I681" s="9" t="s">
        <v>29</v>
      </c>
      <c r="J681" s="9" t="s">
        <v>30</v>
      </c>
      <c r="K681" s="9" t="s">
        <v>31</v>
      </c>
      <c r="L681" s="12">
        <v>7</v>
      </c>
      <c r="M681" s="9" t="s">
        <v>2814</v>
      </c>
      <c r="N681" s="10">
        <v>2093</v>
      </c>
      <c r="O681" s="9" t="s">
        <v>42</v>
      </c>
      <c r="P681" s="9" t="s">
        <v>34</v>
      </c>
      <c r="Q681" s="13">
        <v>12</v>
      </c>
      <c r="R681" s="4">
        <f t="shared" ca="1" si="14"/>
        <v>0.89</v>
      </c>
      <c r="S681" s="4">
        <f t="shared" ca="1" si="15"/>
        <v>1.1125</v>
      </c>
      <c r="T681" s="4">
        <f t="shared" ca="1" si="19"/>
        <v>1.390625</v>
      </c>
      <c r="U681" s="4">
        <f t="shared" ca="1" si="16"/>
        <v>1.1820312499999999</v>
      </c>
      <c r="V681" s="5">
        <f>RANK(W681,W1:W1001,0)</f>
        <v>676</v>
      </c>
      <c r="W681" s="14">
        <v>0.70125000000000004</v>
      </c>
      <c r="X681" s="7"/>
      <c r="Y681" s="7"/>
      <c r="Z681" s="7"/>
    </row>
    <row r="682" spans="1:26" ht="15.75" customHeight="1" x14ac:dyDescent="0.25">
      <c r="A682" s="8" t="s">
        <v>2815</v>
      </c>
      <c r="B682" s="9" t="s">
        <v>2816</v>
      </c>
      <c r="C682" s="9" t="s">
        <v>45</v>
      </c>
      <c r="D682" s="10">
        <v>70</v>
      </c>
      <c r="E682" s="9" t="s">
        <v>2817</v>
      </c>
      <c r="F682" s="11">
        <f ca="1">((NOW()-Table2[[#This Row],[DOB]])/365)</f>
        <v>28.549689112442916</v>
      </c>
      <c r="G682" s="9" t="s">
        <v>261</v>
      </c>
      <c r="H682" s="9" t="s">
        <v>39</v>
      </c>
      <c r="I682" s="9" t="s">
        <v>48</v>
      </c>
      <c r="J682" s="9" t="s">
        <v>30</v>
      </c>
      <c r="K682" s="9" t="s">
        <v>31</v>
      </c>
      <c r="L682" s="12">
        <v>9</v>
      </c>
      <c r="M682" s="9" t="s">
        <v>2818</v>
      </c>
      <c r="N682" s="10">
        <v>2251</v>
      </c>
      <c r="O682" s="9" t="s">
        <v>42</v>
      </c>
      <c r="P682" s="9" t="s">
        <v>34</v>
      </c>
      <c r="Q682" s="13">
        <v>7</v>
      </c>
      <c r="R682" s="4">
        <f t="shared" ca="1" si="14"/>
        <v>0.47</v>
      </c>
      <c r="S682" s="4">
        <f t="shared" ca="1" si="15"/>
        <v>0.58749999999999991</v>
      </c>
      <c r="T682" s="4">
        <f t="shared" ca="1" si="19"/>
        <v>0.58749999999999991</v>
      </c>
      <c r="U682" s="4">
        <f t="shared" ca="1" si="16"/>
        <v>0.58749999999999991</v>
      </c>
      <c r="V682" s="5">
        <f>RANK(W682,W1:W1001,0)</f>
        <v>676</v>
      </c>
      <c r="W682" s="14">
        <v>0.70125000000000004</v>
      </c>
      <c r="X682" s="7"/>
      <c r="Y682" s="7"/>
      <c r="Z682" s="7"/>
    </row>
    <row r="683" spans="1:26" ht="15.75" customHeight="1" x14ac:dyDescent="0.25">
      <c r="A683" s="8" t="s">
        <v>2819</v>
      </c>
      <c r="B683" s="9" t="s">
        <v>2820</v>
      </c>
      <c r="C683" s="9" t="s">
        <v>25</v>
      </c>
      <c r="D683" s="10">
        <v>17</v>
      </c>
      <c r="E683" s="9" t="s">
        <v>2821</v>
      </c>
      <c r="F683" s="11">
        <f ca="1">((NOW()-Table2[[#This Row],[DOB]])/365)</f>
        <v>77.056538427511413</v>
      </c>
      <c r="G683" s="9" t="s">
        <v>519</v>
      </c>
      <c r="H683" s="9" t="s">
        <v>77</v>
      </c>
      <c r="I683" s="9" t="s">
        <v>48</v>
      </c>
      <c r="J683" s="9" t="s">
        <v>30</v>
      </c>
      <c r="K683" s="9" t="s">
        <v>40</v>
      </c>
      <c r="L683" s="12">
        <v>12</v>
      </c>
      <c r="M683" s="9" t="s">
        <v>2822</v>
      </c>
      <c r="N683" s="10">
        <v>4032</v>
      </c>
      <c r="O683" s="9" t="s">
        <v>33</v>
      </c>
      <c r="P683" s="9" t="s">
        <v>34</v>
      </c>
      <c r="Q683" s="13">
        <v>9</v>
      </c>
      <c r="R683" s="4">
        <f t="shared" ca="1" si="14"/>
        <v>0.96</v>
      </c>
      <c r="S683" s="4">
        <f t="shared" ca="1" si="15"/>
        <v>0.96</v>
      </c>
      <c r="T683" s="4">
        <f t="shared" ca="1" si="19"/>
        <v>1.2</v>
      </c>
      <c r="U683" s="4">
        <f t="shared" ca="1" si="16"/>
        <v>1.2</v>
      </c>
      <c r="V683" s="5">
        <f>RANK(W683,W1:W1001,0)</f>
        <v>682</v>
      </c>
      <c r="W683" s="14">
        <v>0.70000000000000007</v>
      </c>
      <c r="X683" s="7"/>
      <c r="Y683" s="7"/>
      <c r="Z683" s="7"/>
    </row>
    <row r="684" spans="1:26" ht="15.75" customHeight="1" x14ac:dyDescent="0.25">
      <c r="A684" s="8" t="s">
        <v>2823</v>
      </c>
      <c r="B684" s="9" t="s">
        <v>2824</v>
      </c>
      <c r="C684" s="9" t="s">
        <v>45</v>
      </c>
      <c r="D684" s="10">
        <v>25</v>
      </c>
      <c r="E684" s="9" t="s">
        <v>2825</v>
      </c>
      <c r="F684" s="11">
        <f ca="1">((NOW()-Table2[[#This Row],[DOB]])/365)</f>
        <v>43.681195961757986</v>
      </c>
      <c r="G684" s="9" t="s">
        <v>340</v>
      </c>
      <c r="H684" s="9" t="s">
        <v>28</v>
      </c>
      <c r="I684" s="9" t="s">
        <v>29</v>
      </c>
      <c r="J684" s="9" t="s">
        <v>30</v>
      </c>
      <c r="K684" s="9" t="s">
        <v>31</v>
      </c>
      <c r="L684" s="12">
        <v>12</v>
      </c>
      <c r="M684" s="9" t="s">
        <v>2826</v>
      </c>
      <c r="N684" s="10">
        <v>4178</v>
      </c>
      <c r="O684" s="9" t="s">
        <v>33</v>
      </c>
      <c r="P684" s="9" t="s">
        <v>34</v>
      </c>
      <c r="Q684" s="13">
        <v>7</v>
      </c>
      <c r="R684" s="4">
        <f t="shared" ca="1" si="14"/>
        <v>0.41</v>
      </c>
      <c r="S684" s="4">
        <f t="shared" ca="1" si="15"/>
        <v>0.51249999999999996</v>
      </c>
      <c r="T684" s="4">
        <f t="shared" ca="1" si="19"/>
        <v>0.51249999999999996</v>
      </c>
      <c r="U684" s="4">
        <f t="shared" ca="1" si="16"/>
        <v>0.43562499999999993</v>
      </c>
      <c r="V684" s="5">
        <f>RANK(W684,W1:W1001,0)</f>
        <v>682</v>
      </c>
      <c r="W684" s="14">
        <v>0.70000000000000007</v>
      </c>
      <c r="X684" s="7"/>
      <c r="Y684" s="7"/>
      <c r="Z684" s="7"/>
    </row>
    <row r="685" spans="1:26" ht="15.75" customHeight="1" x14ac:dyDescent="0.25">
      <c r="A685" s="8" t="s">
        <v>2827</v>
      </c>
      <c r="B685" s="9" t="s">
        <v>2828</v>
      </c>
      <c r="C685" s="9" t="s">
        <v>45</v>
      </c>
      <c r="D685" s="10">
        <v>98</v>
      </c>
      <c r="E685" s="9" t="s">
        <v>2829</v>
      </c>
      <c r="F685" s="11">
        <f ca="1">((NOW()-Table2[[#This Row],[DOB]])/365)</f>
        <v>46.790785002853873</v>
      </c>
      <c r="G685" s="9" t="s">
        <v>284</v>
      </c>
      <c r="H685" s="9" t="s">
        <v>109</v>
      </c>
      <c r="I685" s="9" t="s">
        <v>29</v>
      </c>
      <c r="J685" s="9" t="s">
        <v>30</v>
      </c>
      <c r="K685" s="9" t="s">
        <v>31</v>
      </c>
      <c r="L685" s="12">
        <v>10</v>
      </c>
      <c r="M685" s="9" t="s">
        <v>2830</v>
      </c>
      <c r="N685" s="10">
        <v>2880</v>
      </c>
      <c r="O685" s="9" t="s">
        <v>42</v>
      </c>
      <c r="P685" s="9" t="s">
        <v>34</v>
      </c>
      <c r="Q685" s="13">
        <v>1</v>
      </c>
      <c r="R685" s="4">
        <f t="shared" ca="1" si="14"/>
        <v>0.53</v>
      </c>
      <c r="S685" s="4">
        <f t="shared" ca="1" si="15"/>
        <v>0.66250000000000009</v>
      </c>
      <c r="T685" s="4">
        <f t="shared" ca="1" si="19"/>
        <v>0.82812500000000011</v>
      </c>
      <c r="U685" s="4">
        <f t="shared" ca="1" si="16"/>
        <v>0.70390625000000007</v>
      </c>
      <c r="V685" s="5">
        <f>RANK(W685,W1:W1001,0)</f>
        <v>684</v>
      </c>
      <c r="W685" s="14">
        <v>0.7</v>
      </c>
      <c r="X685" s="7"/>
      <c r="Y685" s="7"/>
      <c r="Z685" s="7"/>
    </row>
    <row r="686" spans="1:26" ht="15.75" customHeight="1" x14ac:dyDescent="0.25">
      <c r="A686" s="8" t="s">
        <v>2831</v>
      </c>
      <c r="B686" s="9" t="s">
        <v>2832</v>
      </c>
      <c r="C686" s="9" t="s">
        <v>25</v>
      </c>
      <c r="D686" s="10">
        <v>58</v>
      </c>
      <c r="E686" s="9" t="s">
        <v>2833</v>
      </c>
      <c r="F686" s="11">
        <f ca="1">((NOW()-Table2[[#This Row],[DOB]])/365)</f>
        <v>47.47845623573059</v>
      </c>
      <c r="G686" s="9" t="s">
        <v>2235</v>
      </c>
      <c r="H686" s="9" t="s">
        <v>77</v>
      </c>
      <c r="I686" s="9" t="s">
        <v>66</v>
      </c>
      <c r="J686" s="9" t="s">
        <v>30</v>
      </c>
      <c r="K686" s="9" t="s">
        <v>40</v>
      </c>
      <c r="L686" s="12">
        <v>7</v>
      </c>
      <c r="M686" s="9" t="s">
        <v>2834</v>
      </c>
      <c r="N686" s="10">
        <v>3860</v>
      </c>
      <c r="O686" s="9" t="s">
        <v>50</v>
      </c>
      <c r="P686" s="9" t="s">
        <v>34</v>
      </c>
      <c r="Q686" s="13">
        <v>2</v>
      </c>
      <c r="R686" s="4">
        <f t="shared" ca="1" si="14"/>
        <v>0.55000000000000004</v>
      </c>
      <c r="S686" s="4">
        <f t="shared" ca="1" si="15"/>
        <v>0.55000000000000004</v>
      </c>
      <c r="T686" s="4">
        <f t="shared" ca="1" si="19"/>
        <v>0.55000000000000004</v>
      </c>
      <c r="U686" s="4">
        <f t="shared" ca="1" si="16"/>
        <v>0.55000000000000004</v>
      </c>
      <c r="V686" s="5">
        <f>RANK(W686,W1:W1001,0)</f>
        <v>684</v>
      </c>
      <c r="W686" s="14">
        <v>0.7</v>
      </c>
      <c r="X686" s="7"/>
      <c r="Y686" s="7"/>
      <c r="Z686" s="7"/>
    </row>
    <row r="687" spans="1:26" ht="15.75" customHeight="1" x14ac:dyDescent="0.25">
      <c r="A687" s="8" t="s">
        <v>2835</v>
      </c>
      <c r="B687" s="9" t="s">
        <v>2836</v>
      </c>
      <c r="C687" s="9" t="s">
        <v>45</v>
      </c>
      <c r="D687" s="10">
        <v>95</v>
      </c>
      <c r="E687" s="9" t="s">
        <v>2837</v>
      </c>
      <c r="F687" s="11">
        <f ca="1">((NOW()-Table2[[#This Row],[DOB]])/365)</f>
        <v>44.752428838470315</v>
      </c>
      <c r="G687" s="9" t="s">
        <v>471</v>
      </c>
      <c r="H687" s="9" t="s">
        <v>65</v>
      </c>
      <c r="I687" s="9" t="s">
        <v>29</v>
      </c>
      <c r="J687" s="9" t="s">
        <v>30</v>
      </c>
      <c r="K687" s="9" t="s">
        <v>31</v>
      </c>
      <c r="L687" s="12">
        <v>3</v>
      </c>
      <c r="M687" s="9" t="s">
        <v>2838</v>
      </c>
      <c r="N687" s="10">
        <v>2142</v>
      </c>
      <c r="O687" s="9" t="s">
        <v>42</v>
      </c>
      <c r="P687" s="9" t="s">
        <v>34</v>
      </c>
      <c r="Q687" s="13">
        <v>6</v>
      </c>
      <c r="R687" s="4">
        <f t="shared" ca="1" si="14"/>
        <v>0.79</v>
      </c>
      <c r="S687" s="4">
        <f t="shared" ca="1" si="15"/>
        <v>0.98750000000000004</v>
      </c>
      <c r="T687" s="4">
        <f t="shared" ca="1" si="19"/>
        <v>1.234375</v>
      </c>
      <c r="U687" s="4">
        <f t="shared" ca="1" si="16"/>
        <v>1.0492187499999999</v>
      </c>
      <c r="V687" s="5">
        <f>RANK(W687,W1:W1001,0)</f>
        <v>684</v>
      </c>
      <c r="W687" s="14">
        <v>0.7</v>
      </c>
      <c r="X687" s="7"/>
      <c r="Y687" s="7"/>
      <c r="Z687" s="7"/>
    </row>
    <row r="688" spans="1:26" ht="15.75" customHeight="1" x14ac:dyDescent="0.25">
      <c r="A688" s="8" t="s">
        <v>2839</v>
      </c>
      <c r="B688" s="9" t="s">
        <v>2840</v>
      </c>
      <c r="C688" s="9" t="s">
        <v>25</v>
      </c>
      <c r="D688" s="10">
        <v>67</v>
      </c>
      <c r="E688" s="9" t="s">
        <v>2841</v>
      </c>
      <c r="F688" s="11">
        <f ca="1">((NOW()-Table2[[#This Row],[DOB]])/365)</f>
        <v>30.037360345319627</v>
      </c>
      <c r="G688" s="9" t="s">
        <v>127</v>
      </c>
      <c r="H688" s="9" t="s">
        <v>47</v>
      </c>
      <c r="I688" s="9" t="s">
        <v>29</v>
      </c>
      <c r="J688" s="9" t="s">
        <v>30</v>
      </c>
      <c r="K688" s="9" t="s">
        <v>31</v>
      </c>
      <c r="L688" s="12">
        <v>2</v>
      </c>
      <c r="M688" s="9" t="s">
        <v>2842</v>
      </c>
      <c r="N688" s="10">
        <v>4075</v>
      </c>
      <c r="O688" s="9" t="s">
        <v>33</v>
      </c>
      <c r="P688" s="9" t="s">
        <v>34</v>
      </c>
      <c r="Q688" s="13">
        <v>8</v>
      </c>
      <c r="R688" s="4">
        <f t="shared" ca="1" si="14"/>
        <v>1.04</v>
      </c>
      <c r="S688" s="4">
        <f t="shared" ca="1" si="15"/>
        <v>1.3</v>
      </c>
      <c r="T688" s="4">
        <f t="shared" ca="1" si="19"/>
        <v>1.3</v>
      </c>
      <c r="U688" s="4">
        <f t="shared" ca="1" si="16"/>
        <v>1.105</v>
      </c>
      <c r="V688" s="5">
        <f>RANK(W688,W1:W1001,0)</f>
        <v>684</v>
      </c>
      <c r="W688" s="14">
        <v>0.7</v>
      </c>
      <c r="X688" s="7"/>
      <c r="Y688" s="7"/>
      <c r="Z688" s="7"/>
    </row>
    <row r="689" spans="1:26" ht="15.75" customHeight="1" x14ac:dyDescent="0.25">
      <c r="A689" s="8" t="s">
        <v>2843</v>
      </c>
      <c r="B689" s="9" t="s">
        <v>2844</v>
      </c>
      <c r="C689" s="9" t="s">
        <v>25</v>
      </c>
      <c r="D689" s="10">
        <v>22</v>
      </c>
      <c r="E689" s="9" t="s">
        <v>2845</v>
      </c>
      <c r="F689" s="11">
        <f ca="1">((NOW()-Table2[[#This Row],[DOB]])/365)</f>
        <v>83.903113769977168</v>
      </c>
      <c r="G689" s="9" t="s">
        <v>2846</v>
      </c>
      <c r="H689" s="9" t="s">
        <v>28</v>
      </c>
      <c r="I689" s="9" t="s">
        <v>29</v>
      </c>
      <c r="J689" s="9" t="s">
        <v>30</v>
      </c>
      <c r="K689" s="9" t="s">
        <v>40</v>
      </c>
      <c r="L689" s="12">
        <v>11</v>
      </c>
      <c r="M689" s="9" t="s">
        <v>2847</v>
      </c>
      <c r="N689" s="10">
        <v>2171</v>
      </c>
      <c r="O689" s="9" t="s">
        <v>42</v>
      </c>
      <c r="P689" s="9" t="s">
        <v>34</v>
      </c>
      <c r="Q689" s="13">
        <v>9</v>
      </c>
      <c r="R689" s="4">
        <f t="shared" ca="1" si="14"/>
        <v>1.04</v>
      </c>
      <c r="S689" s="4">
        <f t="shared" ca="1" si="15"/>
        <v>1.04</v>
      </c>
      <c r="T689" s="4">
        <f t="shared" ca="1" si="19"/>
        <v>1.3</v>
      </c>
      <c r="U689" s="4">
        <f t="shared" ca="1" si="16"/>
        <v>1.105</v>
      </c>
      <c r="V689" s="5">
        <f>RANK(W689,W1:W1001,0)</f>
        <v>688</v>
      </c>
      <c r="W689" s="14">
        <v>0.69699999999999995</v>
      </c>
      <c r="X689" s="7"/>
      <c r="Y689" s="7"/>
      <c r="Z689" s="7"/>
    </row>
    <row r="690" spans="1:26" ht="15.75" customHeight="1" x14ac:dyDescent="0.25">
      <c r="A690" s="8" t="s">
        <v>2848</v>
      </c>
      <c r="B690" s="9" t="s">
        <v>2849</v>
      </c>
      <c r="C690" s="9" t="s">
        <v>45</v>
      </c>
      <c r="D690" s="10">
        <v>92</v>
      </c>
      <c r="E690" s="9" t="s">
        <v>2850</v>
      </c>
      <c r="F690" s="11">
        <f ca="1">((NOW()-Table2[[#This Row],[DOB]])/365)</f>
        <v>32.240100071347022</v>
      </c>
      <c r="G690" s="9" t="s">
        <v>1003</v>
      </c>
      <c r="H690" s="9" t="s">
        <v>109</v>
      </c>
      <c r="I690" s="9" t="s">
        <v>66</v>
      </c>
      <c r="J690" s="9" t="s">
        <v>30</v>
      </c>
      <c r="K690" s="9" t="s">
        <v>40</v>
      </c>
      <c r="L690" s="12">
        <v>16</v>
      </c>
      <c r="M690" s="9" t="s">
        <v>2851</v>
      </c>
      <c r="N690" s="10">
        <v>4508</v>
      </c>
      <c r="O690" s="9" t="s">
        <v>33</v>
      </c>
      <c r="P690" s="9" t="s">
        <v>34</v>
      </c>
      <c r="Q690" s="13">
        <v>4</v>
      </c>
      <c r="R690" s="4">
        <f t="shared" ca="1" si="14"/>
        <v>0.49</v>
      </c>
      <c r="S690" s="4">
        <f t="shared" ca="1" si="15"/>
        <v>0.49</v>
      </c>
      <c r="T690" s="4">
        <f t="shared" ca="1" si="19"/>
        <v>0.61250000000000004</v>
      </c>
      <c r="U690" s="4">
        <f t="shared" ca="1" si="16"/>
        <v>0.61250000000000004</v>
      </c>
      <c r="V690" s="5">
        <f>RANK(W690,W1:W1001,0)</f>
        <v>688</v>
      </c>
      <c r="W690" s="14">
        <v>0.69699999999999995</v>
      </c>
      <c r="X690" s="7"/>
      <c r="Y690" s="7"/>
      <c r="Z690" s="7"/>
    </row>
    <row r="691" spans="1:26" ht="15.75" hidden="1" customHeight="1" x14ac:dyDescent="0.25">
      <c r="A691" s="8" t="s">
        <v>2852</v>
      </c>
      <c r="B691" s="9" t="s">
        <v>2853</v>
      </c>
      <c r="C691" s="9" t="s">
        <v>25</v>
      </c>
      <c r="D691" s="10">
        <v>69</v>
      </c>
      <c r="E691" s="9" t="s">
        <v>2854</v>
      </c>
      <c r="F691" s="9">
        <f ca="1">((NOW()-Table2[[#This Row],[DOB]])/365)</f>
        <v>86.382565824771689</v>
      </c>
      <c r="G691" s="10"/>
      <c r="H691" s="9" t="s">
        <v>109</v>
      </c>
      <c r="I691" s="9" t="s">
        <v>66</v>
      </c>
      <c r="J691" s="9" t="s">
        <v>30</v>
      </c>
      <c r="K691" s="9" t="s">
        <v>31</v>
      </c>
      <c r="L691" s="12">
        <v>7</v>
      </c>
      <c r="M691" s="9" t="s">
        <v>2855</v>
      </c>
      <c r="N691" s="10">
        <v>2121</v>
      </c>
      <c r="O691" s="9" t="s">
        <v>42</v>
      </c>
      <c r="P691" s="9" t="s">
        <v>34</v>
      </c>
      <c r="Q691" s="10">
        <v>9</v>
      </c>
      <c r="R691" s="5">
        <f t="shared" ca="1" si="14"/>
        <v>0.71</v>
      </c>
      <c r="S691" s="5">
        <f t="shared" ca="1" si="15"/>
        <v>0.88749999999999996</v>
      </c>
      <c r="T691" s="5">
        <f t="shared" ca="1" si="19"/>
        <v>1.109375</v>
      </c>
      <c r="U691" s="5">
        <f t="shared" ca="1" si="16"/>
        <v>1.109375</v>
      </c>
      <c r="V691" s="5">
        <f>RANK(W691,W1:W1001,0)</f>
        <v>688</v>
      </c>
      <c r="W691" s="16">
        <v>0.69699999999999995</v>
      </c>
      <c r="X691" s="7"/>
      <c r="Y691" s="7"/>
      <c r="Z691" s="7"/>
    </row>
    <row r="692" spans="1:26" ht="15.75" customHeight="1" x14ac:dyDescent="0.25">
      <c r="A692" s="8" t="s">
        <v>2856</v>
      </c>
      <c r="B692" s="9" t="s">
        <v>2857</v>
      </c>
      <c r="C692" s="9" t="s">
        <v>45</v>
      </c>
      <c r="D692" s="10">
        <v>53</v>
      </c>
      <c r="E692" s="9" t="s">
        <v>2858</v>
      </c>
      <c r="F692" s="11">
        <f ca="1">((NOW()-Table2[[#This Row],[DOB]])/365)</f>
        <v>32.535990482305927</v>
      </c>
      <c r="G692" s="9" t="s">
        <v>2033</v>
      </c>
      <c r="H692" s="9" t="s">
        <v>47</v>
      </c>
      <c r="I692" s="9" t="s">
        <v>48</v>
      </c>
      <c r="J692" s="9" t="s">
        <v>30</v>
      </c>
      <c r="K692" s="9" t="s">
        <v>31</v>
      </c>
      <c r="L692" s="12">
        <v>5</v>
      </c>
      <c r="M692" s="9" t="s">
        <v>2859</v>
      </c>
      <c r="N692" s="10">
        <v>3216</v>
      </c>
      <c r="O692" s="9" t="s">
        <v>50</v>
      </c>
      <c r="P692" s="9" t="s">
        <v>34</v>
      </c>
      <c r="Q692" s="13">
        <v>8</v>
      </c>
      <c r="R692" s="4">
        <f t="shared" ca="1" si="14"/>
        <v>0.96</v>
      </c>
      <c r="S692" s="4">
        <f t="shared" ca="1" si="15"/>
        <v>1.2</v>
      </c>
      <c r="T692" s="4">
        <f t="shared" ca="1" si="19"/>
        <v>1.2</v>
      </c>
      <c r="U692" s="4">
        <f t="shared" ca="1" si="16"/>
        <v>1.2</v>
      </c>
      <c r="V692" s="5">
        <f>RANK(W692,W1:W1001,0)</f>
        <v>691</v>
      </c>
      <c r="W692" s="14">
        <v>0.69062499999999993</v>
      </c>
      <c r="X692" s="7"/>
      <c r="Y692" s="7"/>
      <c r="Z692" s="7"/>
    </row>
    <row r="693" spans="1:26" ht="15.75" hidden="1" customHeight="1" x14ac:dyDescent="0.25">
      <c r="A693" s="8" t="s">
        <v>2860</v>
      </c>
      <c r="B693" s="9" t="s">
        <v>2861</v>
      </c>
      <c r="C693" s="9" t="s">
        <v>25</v>
      </c>
      <c r="D693" s="10">
        <v>42</v>
      </c>
      <c r="E693" s="9" t="s">
        <v>2862</v>
      </c>
      <c r="F693" s="9">
        <f ca="1">((NOW()-Table2[[#This Row],[DOB]])/365)</f>
        <v>46.725031578196344</v>
      </c>
      <c r="G693" s="10"/>
      <c r="H693" s="9" t="s">
        <v>151</v>
      </c>
      <c r="I693" s="9" t="s">
        <v>29</v>
      </c>
      <c r="J693" s="9" t="s">
        <v>30</v>
      </c>
      <c r="K693" s="9" t="s">
        <v>31</v>
      </c>
      <c r="L693" s="12">
        <v>13</v>
      </c>
      <c r="M693" s="9" t="s">
        <v>2863</v>
      </c>
      <c r="N693" s="10">
        <v>2298</v>
      </c>
      <c r="O693" s="9" t="s">
        <v>42</v>
      </c>
      <c r="P693" s="9" t="s">
        <v>34</v>
      </c>
      <c r="Q693" s="10">
        <v>8</v>
      </c>
      <c r="R693" s="5">
        <f t="shared" ca="1" si="14"/>
        <v>0.5</v>
      </c>
      <c r="S693" s="5">
        <f t="shared" ca="1" si="15"/>
        <v>0.625</v>
      </c>
      <c r="T693" s="5">
        <f t="shared" ca="1" si="19"/>
        <v>0.625</v>
      </c>
      <c r="U693" s="5">
        <f t="shared" ca="1" si="16"/>
        <v>0.53125</v>
      </c>
      <c r="V693" s="5">
        <f>RANK(W693,W1:W1001,0)</f>
        <v>691</v>
      </c>
      <c r="W693" s="16">
        <v>0.69062499999999993</v>
      </c>
      <c r="X693" s="7"/>
      <c r="Y693" s="7"/>
      <c r="Z693" s="7"/>
    </row>
    <row r="694" spans="1:26" ht="15.75" customHeight="1" x14ac:dyDescent="0.25">
      <c r="A694" s="8" t="s">
        <v>2864</v>
      </c>
      <c r="B694" s="9" t="s">
        <v>2865</v>
      </c>
      <c r="C694" s="9" t="s">
        <v>25</v>
      </c>
      <c r="D694" s="10">
        <v>70</v>
      </c>
      <c r="E694" s="9" t="s">
        <v>2866</v>
      </c>
      <c r="F694" s="11">
        <f ca="1">((NOW()-Table2[[#This Row],[DOB]])/365)</f>
        <v>51.366127468607296</v>
      </c>
      <c r="G694" s="9" t="s">
        <v>812</v>
      </c>
      <c r="H694" s="9" t="s">
        <v>47</v>
      </c>
      <c r="I694" s="9" t="s">
        <v>48</v>
      </c>
      <c r="J694" s="9" t="s">
        <v>30</v>
      </c>
      <c r="K694" s="9" t="s">
        <v>40</v>
      </c>
      <c r="L694" s="12">
        <v>18</v>
      </c>
      <c r="M694" s="9" t="s">
        <v>2867</v>
      </c>
      <c r="N694" s="10">
        <v>2077</v>
      </c>
      <c r="O694" s="9" t="s">
        <v>42</v>
      </c>
      <c r="P694" s="9" t="s">
        <v>34</v>
      </c>
      <c r="Q694" s="13">
        <v>9</v>
      </c>
      <c r="R694" s="4">
        <f t="shared" ca="1" si="14"/>
        <v>0.76</v>
      </c>
      <c r="S694" s="4">
        <f t="shared" ca="1" si="15"/>
        <v>0.76</v>
      </c>
      <c r="T694" s="4">
        <f t="shared" ca="1" si="19"/>
        <v>0.95</v>
      </c>
      <c r="U694" s="4">
        <f t="shared" ca="1" si="16"/>
        <v>0.95</v>
      </c>
      <c r="V694" s="5">
        <f>RANK(W694,W1:W1001,0)</f>
        <v>691</v>
      </c>
      <c r="W694" s="14">
        <v>0.69062499999999993</v>
      </c>
      <c r="X694" s="7"/>
      <c r="Y694" s="7"/>
      <c r="Z694" s="7"/>
    </row>
    <row r="695" spans="1:26" ht="15.75" customHeight="1" x14ac:dyDescent="0.25">
      <c r="A695" s="8" t="s">
        <v>2868</v>
      </c>
      <c r="B695" s="9" t="s">
        <v>2869</v>
      </c>
      <c r="C695" s="9" t="s">
        <v>25</v>
      </c>
      <c r="D695" s="10">
        <v>96</v>
      </c>
      <c r="E695" s="9" t="s">
        <v>2870</v>
      </c>
      <c r="F695" s="11">
        <f ca="1">((NOW()-Table2[[#This Row],[DOB]])/365)</f>
        <v>70.588045276826477</v>
      </c>
      <c r="G695" s="9" t="s">
        <v>1948</v>
      </c>
      <c r="H695" s="9" t="s">
        <v>47</v>
      </c>
      <c r="I695" s="9" t="s">
        <v>29</v>
      </c>
      <c r="J695" s="9" t="s">
        <v>30</v>
      </c>
      <c r="K695" s="9" t="s">
        <v>40</v>
      </c>
      <c r="L695" s="12">
        <v>9</v>
      </c>
      <c r="M695" s="9" t="s">
        <v>2871</v>
      </c>
      <c r="N695" s="10">
        <v>4078</v>
      </c>
      <c r="O695" s="9" t="s">
        <v>33</v>
      </c>
      <c r="P695" s="9" t="s">
        <v>34</v>
      </c>
      <c r="Q695" s="13">
        <v>5</v>
      </c>
      <c r="R695" s="4">
        <f t="shared" ca="1" si="14"/>
        <v>0.8</v>
      </c>
      <c r="S695" s="4">
        <f t="shared" ca="1" si="15"/>
        <v>0.8</v>
      </c>
      <c r="T695" s="4">
        <f t="shared" ca="1" si="19"/>
        <v>1</v>
      </c>
      <c r="U695" s="4">
        <f t="shared" ca="1" si="16"/>
        <v>0.85</v>
      </c>
      <c r="V695" s="5">
        <f>RANK(W695,W1:W1001,0)</f>
        <v>691</v>
      </c>
      <c r="W695" s="14">
        <v>0.69062499999999993</v>
      </c>
      <c r="X695" s="7"/>
      <c r="Y695" s="7"/>
      <c r="Z695" s="7"/>
    </row>
    <row r="696" spans="1:26" ht="15.75" customHeight="1" x14ac:dyDescent="0.25">
      <c r="A696" s="8" t="s">
        <v>2872</v>
      </c>
      <c r="B696" s="9" t="s">
        <v>2873</v>
      </c>
      <c r="C696" s="9" t="s">
        <v>25</v>
      </c>
      <c r="D696" s="10">
        <v>68</v>
      </c>
      <c r="E696" s="15">
        <v>28405</v>
      </c>
      <c r="F696" s="11">
        <f ca="1">((NOW()-Table2[[#This Row],[DOB]])/365)</f>
        <v>47.259278153538808</v>
      </c>
      <c r="G696" s="9" t="s">
        <v>261</v>
      </c>
      <c r="H696" s="9" t="s">
        <v>39</v>
      </c>
      <c r="I696" s="9" t="s">
        <v>66</v>
      </c>
      <c r="J696" s="9" t="s">
        <v>30</v>
      </c>
      <c r="K696" s="9" t="s">
        <v>31</v>
      </c>
      <c r="L696" s="12">
        <v>17</v>
      </c>
      <c r="M696" s="9" t="s">
        <v>2874</v>
      </c>
      <c r="N696" s="10">
        <v>2323</v>
      </c>
      <c r="O696" s="9" t="s">
        <v>42</v>
      </c>
      <c r="P696" s="9" t="s">
        <v>34</v>
      </c>
      <c r="Q696" s="13">
        <v>4</v>
      </c>
      <c r="R696" s="4">
        <f t="shared" ca="1" si="14"/>
        <v>0.95</v>
      </c>
      <c r="S696" s="4">
        <f t="shared" ca="1" si="15"/>
        <v>1.1875</v>
      </c>
      <c r="T696" s="4">
        <f t="shared" ca="1" si="19"/>
        <v>1.1875</v>
      </c>
      <c r="U696" s="4">
        <f t="shared" ca="1" si="16"/>
        <v>1.1875</v>
      </c>
      <c r="V696" s="5">
        <f>RANK(W696,W1:W1001,0)</f>
        <v>691</v>
      </c>
      <c r="W696" s="14">
        <v>0.69062499999999993</v>
      </c>
      <c r="X696" s="7"/>
      <c r="Y696" s="7"/>
      <c r="Z696" s="7"/>
    </row>
    <row r="697" spans="1:26" ht="15.75" customHeight="1" x14ac:dyDescent="0.25">
      <c r="A697" s="8" t="s">
        <v>2875</v>
      </c>
      <c r="B697" s="9" t="s">
        <v>2876</v>
      </c>
      <c r="C697" s="9" t="s">
        <v>25</v>
      </c>
      <c r="D697" s="10">
        <v>91</v>
      </c>
      <c r="E697" s="9" t="s">
        <v>2877</v>
      </c>
      <c r="F697" s="11">
        <f ca="1">((NOW()-Table2[[#This Row],[DOB]])/365)</f>
        <v>33.601743906963463</v>
      </c>
      <c r="G697" s="9" t="s">
        <v>308</v>
      </c>
      <c r="H697" s="9" t="s">
        <v>77</v>
      </c>
      <c r="I697" s="9" t="s">
        <v>29</v>
      </c>
      <c r="J697" s="9" t="s">
        <v>30</v>
      </c>
      <c r="K697" s="9" t="s">
        <v>31</v>
      </c>
      <c r="L697" s="12">
        <v>13</v>
      </c>
      <c r="M697" s="9" t="s">
        <v>2878</v>
      </c>
      <c r="N697" s="10">
        <v>2166</v>
      </c>
      <c r="O697" s="9" t="s">
        <v>42</v>
      </c>
      <c r="P697" s="9" t="s">
        <v>34</v>
      </c>
      <c r="Q697" s="13">
        <v>9</v>
      </c>
      <c r="R697" s="4">
        <f t="shared" ca="1" si="14"/>
        <v>0.76</v>
      </c>
      <c r="S697" s="4">
        <f t="shared" ca="1" si="15"/>
        <v>0.95</v>
      </c>
      <c r="T697" s="4">
        <f t="shared" ca="1" si="19"/>
        <v>1.1875</v>
      </c>
      <c r="U697" s="4">
        <f t="shared" ca="1" si="16"/>
        <v>1.0093749999999999</v>
      </c>
      <c r="V697" s="5">
        <f>RANK(W697,W1:W1001,0)</f>
        <v>691</v>
      </c>
      <c r="W697" s="14">
        <v>0.69062499999999993</v>
      </c>
      <c r="X697" s="7"/>
      <c r="Y697" s="7"/>
      <c r="Z697" s="7"/>
    </row>
    <row r="698" spans="1:26" ht="15.75" customHeight="1" x14ac:dyDescent="0.25">
      <c r="A698" s="8" t="s">
        <v>2879</v>
      </c>
      <c r="B698" s="9" t="s">
        <v>2880</v>
      </c>
      <c r="C698" s="9" t="s">
        <v>45</v>
      </c>
      <c r="D698" s="10">
        <v>75</v>
      </c>
      <c r="E698" s="9" t="s">
        <v>2881</v>
      </c>
      <c r="F698" s="11">
        <f ca="1">((NOW()-Table2[[#This Row],[DOB]])/365)</f>
        <v>74.196264454908672</v>
      </c>
      <c r="G698" s="9" t="s">
        <v>214</v>
      </c>
      <c r="H698" s="9" t="s">
        <v>151</v>
      </c>
      <c r="I698" s="9" t="s">
        <v>66</v>
      </c>
      <c r="J698" s="9" t="s">
        <v>30</v>
      </c>
      <c r="K698" s="9" t="s">
        <v>40</v>
      </c>
      <c r="L698" s="12">
        <v>18</v>
      </c>
      <c r="M698" s="9" t="s">
        <v>2882</v>
      </c>
      <c r="N698" s="10">
        <v>4211</v>
      </c>
      <c r="O698" s="9" t="s">
        <v>33</v>
      </c>
      <c r="P698" s="9" t="s">
        <v>34</v>
      </c>
      <c r="Q698" s="13">
        <v>3</v>
      </c>
      <c r="R698" s="4">
        <f t="shared" ca="1" si="14"/>
        <v>0.88</v>
      </c>
      <c r="S698" s="4">
        <f t="shared" ca="1" si="15"/>
        <v>0.88</v>
      </c>
      <c r="T698" s="4">
        <f t="shared" ca="1" si="19"/>
        <v>0.88</v>
      </c>
      <c r="U698" s="4">
        <f t="shared" ca="1" si="16"/>
        <v>0.88</v>
      </c>
      <c r="V698" s="5">
        <f>RANK(W698,W1:W1001,0)</f>
        <v>691</v>
      </c>
      <c r="W698" s="14">
        <v>0.69062499999999993</v>
      </c>
      <c r="X698" s="7"/>
      <c r="Y698" s="7"/>
      <c r="Z698" s="7"/>
    </row>
    <row r="699" spans="1:26" ht="15.75" hidden="1" customHeight="1" x14ac:dyDescent="0.25">
      <c r="A699" s="8" t="s">
        <v>2883</v>
      </c>
      <c r="B699" s="9" t="s">
        <v>2884</v>
      </c>
      <c r="C699" s="9" t="s">
        <v>25</v>
      </c>
      <c r="D699" s="10">
        <v>31</v>
      </c>
      <c r="E699" s="9" t="s">
        <v>2885</v>
      </c>
      <c r="F699" s="9">
        <f ca="1">((NOW()-Table2[[#This Row],[DOB]])/365)</f>
        <v>67.09763431792237</v>
      </c>
      <c r="G699" s="10"/>
      <c r="H699" s="9" t="s">
        <v>28</v>
      </c>
      <c r="I699" s="9" t="s">
        <v>29</v>
      </c>
      <c r="J699" s="9" t="s">
        <v>30</v>
      </c>
      <c r="K699" s="9" t="s">
        <v>40</v>
      </c>
      <c r="L699" s="12">
        <v>7</v>
      </c>
      <c r="M699" s="9" t="s">
        <v>2886</v>
      </c>
      <c r="N699" s="10">
        <v>2290</v>
      </c>
      <c r="O699" s="9" t="s">
        <v>42</v>
      </c>
      <c r="P699" s="9" t="s">
        <v>34</v>
      </c>
      <c r="Q699" s="10">
        <v>8</v>
      </c>
      <c r="R699" s="5">
        <f t="shared" ca="1" si="14"/>
        <v>0.99</v>
      </c>
      <c r="S699" s="5">
        <f t="shared" ca="1" si="15"/>
        <v>0.99</v>
      </c>
      <c r="T699" s="5">
        <f t="shared" ca="1" si="19"/>
        <v>0.99</v>
      </c>
      <c r="U699" s="5">
        <f t="shared" ca="1" si="16"/>
        <v>0.84150000000000003</v>
      </c>
      <c r="V699" s="5">
        <f>RANK(W699,W1:W1001,0)</f>
        <v>698</v>
      </c>
      <c r="W699" s="16">
        <v>0.69</v>
      </c>
      <c r="X699" s="7"/>
      <c r="Y699" s="7"/>
      <c r="Z699" s="7"/>
    </row>
    <row r="700" spans="1:26" ht="15.75" customHeight="1" x14ac:dyDescent="0.25">
      <c r="A700" s="8" t="s">
        <v>2887</v>
      </c>
      <c r="B700" s="9" t="s">
        <v>2888</v>
      </c>
      <c r="C700" s="9" t="s">
        <v>45</v>
      </c>
      <c r="D700" s="10">
        <v>12</v>
      </c>
      <c r="E700" s="9" t="s">
        <v>2889</v>
      </c>
      <c r="F700" s="11">
        <f ca="1">((NOW()-Table2[[#This Row],[DOB]])/365)</f>
        <v>63.196264454908672</v>
      </c>
      <c r="G700" s="9" t="s">
        <v>510</v>
      </c>
      <c r="H700" s="9" t="s">
        <v>151</v>
      </c>
      <c r="I700" s="9" t="s">
        <v>66</v>
      </c>
      <c r="J700" s="9" t="s">
        <v>30</v>
      </c>
      <c r="K700" s="9" t="s">
        <v>40</v>
      </c>
      <c r="L700" s="12">
        <v>12</v>
      </c>
      <c r="M700" s="9" t="s">
        <v>2890</v>
      </c>
      <c r="N700" s="10">
        <v>2069</v>
      </c>
      <c r="O700" s="9" t="s">
        <v>42</v>
      </c>
      <c r="P700" s="9" t="s">
        <v>34</v>
      </c>
      <c r="Q700" s="13">
        <v>12</v>
      </c>
      <c r="R700" s="4">
        <f t="shared" ca="1" si="14"/>
        <v>0.83</v>
      </c>
      <c r="S700" s="4">
        <f t="shared" ca="1" si="15"/>
        <v>0.83</v>
      </c>
      <c r="T700" s="4">
        <f t="shared" ca="1" si="19"/>
        <v>1.0374999999999999</v>
      </c>
      <c r="U700" s="4">
        <f t="shared" ca="1" si="16"/>
        <v>1.0374999999999999</v>
      </c>
      <c r="V700" s="5">
        <f>RANK(W700,W1:W1001,0)</f>
        <v>698</v>
      </c>
      <c r="W700" s="14">
        <v>0.69</v>
      </c>
      <c r="X700" s="7"/>
      <c r="Y700" s="7"/>
      <c r="Z700" s="7"/>
    </row>
    <row r="701" spans="1:26" ht="15.75" customHeight="1" x14ac:dyDescent="0.25">
      <c r="A701" s="8" t="s">
        <v>2891</v>
      </c>
      <c r="B701" s="9" t="s">
        <v>2892</v>
      </c>
      <c r="C701" s="9" t="s">
        <v>45</v>
      </c>
      <c r="D701" s="10">
        <v>8</v>
      </c>
      <c r="E701" s="9" t="s">
        <v>2893</v>
      </c>
      <c r="F701" s="11">
        <f ca="1">((NOW()-Table2[[#This Row],[DOB]])/365)</f>
        <v>50.525031578196341</v>
      </c>
      <c r="G701" s="9" t="s">
        <v>108</v>
      </c>
      <c r="H701" s="9" t="s">
        <v>28</v>
      </c>
      <c r="I701" s="9" t="s">
        <v>66</v>
      </c>
      <c r="J701" s="9" t="s">
        <v>30</v>
      </c>
      <c r="K701" s="9" t="s">
        <v>40</v>
      </c>
      <c r="L701" s="12">
        <v>7</v>
      </c>
      <c r="M701" s="9" t="s">
        <v>2894</v>
      </c>
      <c r="N701" s="10">
        <v>4209</v>
      </c>
      <c r="O701" s="9" t="s">
        <v>33</v>
      </c>
      <c r="P701" s="9" t="s">
        <v>34</v>
      </c>
      <c r="Q701" s="13">
        <v>3</v>
      </c>
      <c r="R701" s="4">
        <f t="shared" ca="1" si="14"/>
        <v>0.47</v>
      </c>
      <c r="S701" s="4">
        <f t="shared" ca="1" si="15"/>
        <v>0.47</v>
      </c>
      <c r="T701" s="4">
        <f t="shared" ca="1" si="19"/>
        <v>0.47</v>
      </c>
      <c r="U701" s="4">
        <f t="shared" ca="1" si="16"/>
        <v>0.47</v>
      </c>
      <c r="V701" s="5">
        <f>RANK(W701,W1:W1001,0)</f>
        <v>700</v>
      </c>
      <c r="W701" s="14">
        <v>0.6875</v>
      </c>
      <c r="X701" s="7"/>
      <c r="Y701" s="7"/>
      <c r="Z701" s="7"/>
    </row>
    <row r="702" spans="1:26" ht="15.75" customHeight="1" x14ac:dyDescent="0.25">
      <c r="A702" s="8" t="s">
        <v>2895</v>
      </c>
      <c r="B702" s="9" t="s">
        <v>2780</v>
      </c>
      <c r="C702" s="9" t="s">
        <v>45</v>
      </c>
      <c r="D702" s="10">
        <v>44</v>
      </c>
      <c r="E702" s="9" t="s">
        <v>2896</v>
      </c>
      <c r="F702" s="11">
        <f ca="1">((NOW()-Table2[[#This Row],[DOB]])/365)</f>
        <v>43.944209660388118</v>
      </c>
      <c r="G702" s="9" t="s">
        <v>1003</v>
      </c>
      <c r="H702" s="9" t="s">
        <v>109</v>
      </c>
      <c r="I702" s="9" t="s">
        <v>66</v>
      </c>
      <c r="J702" s="9" t="s">
        <v>30</v>
      </c>
      <c r="K702" s="9" t="s">
        <v>31</v>
      </c>
      <c r="L702" s="12">
        <v>7</v>
      </c>
      <c r="M702" s="9" t="s">
        <v>2897</v>
      </c>
      <c r="N702" s="10">
        <v>2560</v>
      </c>
      <c r="O702" s="9" t="s">
        <v>42</v>
      </c>
      <c r="P702" s="9" t="s">
        <v>34</v>
      </c>
      <c r="Q702" s="13">
        <v>8</v>
      </c>
      <c r="R702" s="4">
        <f t="shared" ca="1" si="14"/>
        <v>1.06</v>
      </c>
      <c r="S702" s="4">
        <f t="shared" ca="1" si="15"/>
        <v>1.3250000000000002</v>
      </c>
      <c r="T702" s="4">
        <f t="shared" ca="1" si="19"/>
        <v>1.3250000000000002</v>
      </c>
      <c r="U702" s="4">
        <f t="shared" ca="1" si="16"/>
        <v>1.3250000000000002</v>
      </c>
      <c r="V702" s="5">
        <f>RANK(W702,W1:W1001,0)</f>
        <v>700</v>
      </c>
      <c r="W702" s="14">
        <v>0.6875</v>
      </c>
      <c r="X702" s="7"/>
      <c r="Y702" s="7"/>
      <c r="Z702" s="7"/>
    </row>
    <row r="703" spans="1:26" ht="15.75" customHeight="1" x14ac:dyDescent="0.25">
      <c r="A703" s="8" t="s">
        <v>111</v>
      </c>
      <c r="B703" s="9" t="s">
        <v>2898</v>
      </c>
      <c r="C703" s="9" t="s">
        <v>45</v>
      </c>
      <c r="D703" s="10">
        <v>39</v>
      </c>
      <c r="E703" s="15">
        <v>27388</v>
      </c>
      <c r="F703" s="11">
        <f ca="1">((NOW()-Table2[[#This Row],[DOB]])/365)</f>
        <v>50.04557952340182</v>
      </c>
      <c r="G703" s="9" t="s">
        <v>981</v>
      </c>
      <c r="H703" s="9" t="s">
        <v>103</v>
      </c>
      <c r="I703" s="9" t="s">
        <v>66</v>
      </c>
      <c r="J703" s="9" t="s">
        <v>30</v>
      </c>
      <c r="K703" s="9" t="s">
        <v>40</v>
      </c>
      <c r="L703" s="12">
        <v>13</v>
      </c>
      <c r="M703" s="9" t="s">
        <v>2899</v>
      </c>
      <c r="N703" s="10">
        <v>2110</v>
      </c>
      <c r="O703" s="9" t="s">
        <v>42</v>
      </c>
      <c r="P703" s="9" t="s">
        <v>34</v>
      </c>
      <c r="Q703" s="13">
        <v>11</v>
      </c>
      <c r="R703" s="4">
        <f t="shared" ca="1" si="14"/>
        <v>0.72</v>
      </c>
      <c r="S703" s="4">
        <f t="shared" ca="1" si="15"/>
        <v>0.72</v>
      </c>
      <c r="T703" s="4">
        <f t="shared" ca="1" si="19"/>
        <v>0.89999999999999991</v>
      </c>
      <c r="U703" s="4">
        <f t="shared" ca="1" si="16"/>
        <v>0.89999999999999991</v>
      </c>
      <c r="V703" s="5">
        <f>RANK(W703,W1:W1001,0)</f>
        <v>700</v>
      </c>
      <c r="W703" s="14">
        <v>0.6875</v>
      </c>
      <c r="X703" s="7"/>
      <c r="Y703" s="7"/>
      <c r="Z703" s="7"/>
    </row>
    <row r="704" spans="1:26" ht="15.75" customHeight="1" x14ac:dyDescent="0.25">
      <c r="A704" s="8" t="s">
        <v>2900</v>
      </c>
      <c r="B704" s="9" t="s">
        <v>2901</v>
      </c>
      <c r="C704" s="9" t="s">
        <v>25</v>
      </c>
      <c r="D704" s="10">
        <v>97</v>
      </c>
      <c r="E704" s="9" t="s">
        <v>2902</v>
      </c>
      <c r="F704" s="11">
        <f ca="1">((NOW()-Table2[[#This Row],[DOB]])/365)</f>
        <v>59.35790829052511</v>
      </c>
      <c r="G704" s="9" t="s">
        <v>1222</v>
      </c>
      <c r="H704" s="9" t="s">
        <v>28</v>
      </c>
      <c r="I704" s="9" t="s">
        <v>29</v>
      </c>
      <c r="J704" s="9" t="s">
        <v>30</v>
      </c>
      <c r="K704" s="9" t="s">
        <v>40</v>
      </c>
      <c r="L704" s="12">
        <v>6</v>
      </c>
      <c r="M704" s="9" t="s">
        <v>2903</v>
      </c>
      <c r="N704" s="10">
        <v>2759</v>
      </c>
      <c r="O704" s="9" t="s">
        <v>42</v>
      </c>
      <c r="P704" s="9" t="s">
        <v>34</v>
      </c>
      <c r="Q704" s="13">
        <v>8</v>
      </c>
      <c r="R704" s="4">
        <f t="shared" ca="1" si="14"/>
        <v>0.5</v>
      </c>
      <c r="S704" s="4">
        <f t="shared" ca="1" si="15"/>
        <v>0.5</v>
      </c>
      <c r="T704" s="4">
        <f t="shared" ca="1" si="19"/>
        <v>0.625</v>
      </c>
      <c r="U704" s="4">
        <f t="shared" ca="1" si="16"/>
        <v>0.53125</v>
      </c>
      <c r="V704" s="5">
        <f>RANK(W704,W1:W1001,0)</f>
        <v>700</v>
      </c>
      <c r="W704" s="14">
        <v>0.6875</v>
      </c>
      <c r="X704" s="7"/>
      <c r="Y704" s="7"/>
      <c r="Z704" s="7"/>
    </row>
    <row r="705" spans="1:26" ht="15.75" hidden="1" customHeight="1" x14ac:dyDescent="0.25">
      <c r="A705" s="8" t="s">
        <v>1832</v>
      </c>
      <c r="B705" s="9" t="s">
        <v>2904</v>
      </c>
      <c r="C705" s="9" t="s">
        <v>45</v>
      </c>
      <c r="D705" s="10">
        <v>44</v>
      </c>
      <c r="E705" s="9" t="s">
        <v>2905</v>
      </c>
      <c r="F705" s="9">
        <f ca="1">((NOW()-Table2[[#This Row],[DOB]])/365)</f>
        <v>51.703113769977165</v>
      </c>
      <c r="G705" s="10"/>
      <c r="H705" s="9" t="s">
        <v>47</v>
      </c>
      <c r="I705" s="9" t="s">
        <v>29</v>
      </c>
      <c r="J705" s="9" t="s">
        <v>30</v>
      </c>
      <c r="K705" s="9" t="s">
        <v>40</v>
      </c>
      <c r="L705" s="12">
        <v>13</v>
      </c>
      <c r="M705" s="9" t="s">
        <v>2906</v>
      </c>
      <c r="N705" s="10">
        <v>4102</v>
      </c>
      <c r="O705" s="9" t="s">
        <v>33</v>
      </c>
      <c r="P705" s="9" t="s">
        <v>34</v>
      </c>
      <c r="Q705" s="10">
        <v>9</v>
      </c>
      <c r="R705" s="5">
        <f t="shared" ca="1" si="14"/>
        <v>0.72</v>
      </c>
      <c r="S705" s="5">
        <f t="shared" ca="1" si="15"/>
        <v>0.72</v>
      </c>
      <c r="T705" s="5">
        <f t="shared" ca="1" si="19"/>
        <v>0.89999999999999991</v>
      </c>
      <c r="U705" s="5">
        <f t="shared" ca="1" si="16"/>
        <v>0.7649999999999999</v>
      </c>
      <c r="V705" s="5">
        <f>RANK(W705,W1:W1001,0)</f>
        <v>700</v>
      </c>
      <c r="W705" s="16">
        <v>0.6875</v>
      </c>
      <c r="X705" s="7"/>
      <c r="Y705" s="7"/>
      <c r="Z705" s="7"/>
    </row>
    <row r="706" spans="1:26" ht="15.75" customHeight="1" x14ac:dyDescent="0.25">
      <c r="A706" s="8" t="s">
        <v>2907</v>
      </c>
      <c r="B706" s="9" t="s">
        <v>2908</v>
      </c>
      <c r="C706" s="9" t="s">
        <v>45</v>
      </c>
      <c r="D706" s="10">
        <v>37</v>
      </c>
      <c r="E706" s="9" t="s">
        <v>2909</v>
      </c>
      <c r="F706" s="11">
        <f ca="1">((NOW()-Table2[[#This Row],[DOB]])/365)</f>
        <v>71.442839797374418</v>
      </c>
      <c r="G706" s="9" t="s">
        <v>367</v>
      </c>
      <c r="H706" s="9" t="s">
        <v>109</v>
      </c>
      <c r="I706" s="9" t="s">
        <v>48</v>
      </c>
      <c r="J706" s="9" t="s">
        <v>30</v>
      </c>
      <c r="K706" s="9" t="s">
        <v>31</v>
      </c>
      <c r="L706" s="12">
        <v>19</v>
      </c>
      <c r="M706" s="9" t="s">
        <v>2910</v>
      </c>
      <c r="N706" s="10">
        <v>3759</v>
      </c>
      <c r="O706" s="9" t="s">
        <v>50</v>
      </c>
      <c r="P706" s="9" t="s">
        <v>34</v>
      </c>
      <c r="Q706" s="13">
        <v>7</v>
      </c>
      <c r="R706" s="4">
        <f t="shared" ca="1" si="14"/>
        <v>0.55000000000000004</v>
      </c>
      <c r="S706" s="4">
        <f t="shared" ca="1" si="15"/>
        <v>0.6875</v>
      </c>
      <c r="T706" s="4">
        <f t="shared" ref="T706:T769" ca="1" si="20">S706*(IF(OR(VALUE(Q706)&gt;8,VALUE(D706)&gt;80),1.25,1))</f>
        <v>0.6875</v>
      </c>
      <c r="U706" s="4">
        <f t="shared" ca="1" si="16"/>
        <v>0.6875</v>
      </c>
      <c r="V706" s="5">
        <f>RANK(W706,W1:W1001,0)</f>
        <v>700</v>
      </c>
      <c r="W706" s="14">
        <v>0.6875</v>
      </c>
      <c r="X706" s="7"/>
      <c r="Y706" s="7"/>
      <c r="Z706" s="7"/>
    </row>
    <row r="707" spans="1:26" ht="15.75" customHeight="1" x14ac:dyDescent="0.25">
      <c r="A707" s="8" t="s">
        <v>1522</v>
      </c>
      <c r="B707" s="9" t="s">
        <v>2911</v>
      </c>
      <c r="C707" s="9" t="s">
        <v>45</v>
      </c>
      <c r="D707" s="10">
        <v>99</v>
      </c>
      <c r="E707" s="9" t="s">
        <v>2912</v>
      </c>
      <c r="F707" s="11">
        <f ca="1">((NOW()-Table2[[#This Row],[DOB]])/365)</f>
        <v>73.489415139840176</v>
      </c>
      <c r="G707" s="9" t="s">
        <v>266</v>
      </c>
      <c r="H707" s="9" t="s">
        <v>47</v>
      </c>
      <c r="I707" s="9" t="s">
        <v>66</v>
      </c>
      <c r="J707" s="9" t="s">
        <v>30</v>
      </c>
      <c r="K707" s="9" t="s">
        <v>40</v>
      </c>
      <c r="L707" s="12">
        <v>16</v>
      </c>
      <c r="M707" s="9" t="s">
        <v>2913</v>
      </c>
      <c r="N707" s="10">
        <v>2230</v>
      </c>
      <c r="O707" s="9" t="s">
        <v>42</v>
      </c>
      <c r="P707" s="9" t="s">
        <v>34</v>
      </c>
      <c r="Q707" s="13">
        <v>11</v>
      </c>
      <c r="R707" s="4">
        <f t="shared" ca="1" si="14"/>
        <v>0.89</v>
      </c>
      <c r="S707" s="4">
        <f t="shared" ca="1" si="15"/>
        <v>0.89</v>
      </c>
      <c r="T707" s="4">
        <f t="shared" ca="1" si="20"/>
        <v>1.1125</v>
      </c>
      <c r="U707" s="4">
        <f t="shared" ca="1" si="16"/>
        <v>1.1125</v>
      </c>
      <c r="V707" s="5">
        <f>RANK(W707,W1:W1001,0)</f>
        <v>700</v>
      </c>
      <c r="W707" s="14">
        <v>0.6875</v>
      </c>
      <c r="X707" s="7"/>
      <c r="Y707" s="7"/>
      <c r="Z707" s="7"/>
    </row>
    <row r="708" spans="1:26" ht="15.75" customHeight="1" x14ac:dyDescent="0.25">
      <c r="A708" s="8" t="s">
        <v>2914</v>
      </c>
      <c r="B708" s="9" t="s">
        <v>2915</v>
      </c>
      <c r="C708" s="9" t="s">
        <v>25</v>
      </c>
      <c r="D708" s="10">
        <v>27</v>
      </c>
      <c r="E708" s="9" t="s">
        <v>2916</v>
      </c>
      <c r="F708" s="11">
        <f ca="1">((NOW()-Table2[[#This Row],[DOB]])/365)</f>
        <v>49.146949386415521</v>
      </c>
      <c r="G708" s="9" t="s">
        <v>127</v>
      </c>
      <c r="H708" s="9" t="s">
        <v>47</v>
      </c>
      <c r="I708" s="9" t="s">
        <v>29</v>
      </c>
      <c r="J708" s="9" t="s">
        <v>30</v>
      </c>
      <c r="K708" s="9" t="s">
        <v>40</v>
      </c>
      <c r="L708" s="12">
        <v>11</v>
      </c>
      <c r="M708" s="9" t="s">
        <v>2917</v>
      </c>
      <c r="N708" s="10">
        <v>3158</v>
      </c>
      <c r="O708" s="9" t="s">
        <v>50</v>
      </c>
      <c r="P708" s="9" t="s">
        <v>34</v>
      </c>
      <c r="Q708" s="13">
        <v>8</v>
      </c>
      <c r="R708" s="4">
        <f t="shared" ca="1" si="14"/>
        <v>0.95</v>
      </c>
      <c r="S708" s="4">
        <f t="shared" ca="1" si="15"/>
        <v>0.95</v>
      </c>
      <c r="T708" s="4">
        <f t="shared" ca="1" si="20"/>
        <v>0.95</v>
      </c>
      <c r="U708" s="4">
        <f t="shared" ca="1" si="16"/>
        <v>0.8075</v>
      </c>
      <c r="V708" s="5">
        <f>RANK(W708,W1:W1001,0)</f>
        <v>700</v>
      </c>
      <c r="W708" s="14">
        <v>0.6875</v>
      </c>
      <c r="X708" s="7"/>
      <c r="Y708" s="7"/>
      <c r="Z708" s="7"/>
    </row>
    <row r="709" spans="1:26" ht="15.75" customHeight="1" x14ac:dyDescent="0.25">
      <c r="A709" s="8" t="s">
        <v>2358</v>
      </c>
      <c r="B709" s="9" t="s">
        <v>2918</v>
      </c>
      <c r="C709" s="9" t="s">
        <v>25</v>
      </c>
      <c r="D709" s="10">
        <v>18</v>
      </c>
      <c r="E709" s="9" t="s">
        <v>2919</v>
      </c>
      <c r="F709" s="11">
        <f ca="1">((NOW()-Table2[[#This Row],[DOB]])/365)</f>
        <v>78.407223359018261</v>
      </c>
      <c r="G709" s="9" t="s">
        <v>114</v>
      </c>
      <c r="H709" s="9" t="s">
        <v>109</v>
      </c>
      <c r="I709" s="9" t="s">
        <v>29</v>
      </c>
      <c r="J709" s="9" t="s">
        <v>30</v>
      </c>
      <c r="K709" s="9" t="s">
        <v>31</v>
      </c>
      <c r="L709" s="12">
        <v>8</v>
      </c>
      <c r="M709" s="9" t="s">
        <v>2920</v>
      </c>
      <c r="N709" s="10">
        <v>2541</v>
      </c>
      <c r="O709" s="9" t="s">
        <v>42</v>
      </c>
      <c r="P709" s="9" t="s">
        <v>34</v>
      </c>
      <c r="Q709" s="13">
        <v>5</v>
      </c>
      <c r="R709" s="4">
        <f t="shared" ca="1" si="14"/>
        <v>1.05</v>
      </c>
      <c r="S709" s="4">
        <f t="shared" ca="1" si="15"/>
        <v>1.3125</v>
      </c>
      <c r="T709" s="4">
        <f t="shared" ca="1" si="20"/>
        <v>1.3125</v>
      </c>
      <c r="U709" s="4">
        <f t="shared" ca="1" si="16"/>
        <v>1.1156249999999999</v>
      </c>
      <c r="V709" s="5">
        <f>RANK(W709,W1:W1001,0)</f>
        <v>708</v>
      </c>
      <c r="W709" s="14">
        <v>0.68</v>
      </c>
      <c r="X709" s="7"/>
      <c r="Y709" s="7"/>
      <c r="Z709" s="7"/>
    </row>
    <row r="710" spans="1:26" ht="15.75" customHeight="1" x14ac:dyDescent="0.25">
      <c r="A710" s="8" t="s">
        <v>2921</v>
      </c>
      <c r="B710" s="9" t="s">
        <v>2922</v>
      </c>
      <c r="C710" s="9" t="s">
        <v>45</v>
      </c>
      <c r="D710" s="10">
        <v>64</v>
      </c>
      <c r="E710" s="9" t="s">
        <v>2923</v>
      </c>
      <c r="F710" s="11">
        <f ca="1">((NOW()-Table2[[#This Row],[DOB]])/365)</f>
        <v>25.130511030251135</v>
      </c>
      <c r="G710" s="9" t="s">
        <v>372</v>
      </c>
      <c r="H710" s="9" t="s">
        <v>47</v>
      </c>
      <c r="I710" s="9" t="s">
        <v>29</v>
      </c>
      <c r="J710" s="9" t="s">
        <v>30</v>
      </c>
      <c r="K710" s="9" t="s">
        <v>40</v>
      </c>
      <c r="L710" s="12">
        <v>2</v>
      </c>
      <c r="M710" s="9" t="s">
        <v>2924</v>
      </c>
      <c r="N710" s="10">
        <v>2141</v>
      </c>
      <c r="O710" s="9" t="s">
        <v>42</v>
      </c>
      <c r="P710" s="9" t="s">
        <v>34</v>
      </c>
      <c r="Q710" s="13">
        <v>7</v>
      </c>
      <c r="R710" s="4">
        <f t="shared" ca="1" si="14"/>
        <v>0.8</v>
      </c>
      <c r="S710" s="4">
        <f t="shared" ca="1" si="15"/>
        <v>0.8</v>
      </c>
      <c r="T710" s="4">
        <f t="shared" ca="1" si="20"/>
        <v>0.8</v>
      </c>
      <c r="U710" s="4">
        <f t="shared" ca="1" si="16"/>
        <v>0.68</v>
      </c>
      <c r="V710" s="5">
        <f>RANK(W710,W1:W1001,0)</f>
        <v>708</v>
      </c>
      <c r="W710" s="14">
        <v>0.68</v>
      </c>
      <c r="X710" s="7"/>
      <c r="Y710" s="7"/>
      <c r="Z710" s="7"/>
    </row>
    <row r="711" spans="1:26" ht="15.75" customHeight="1" x14ac:dyDescent="0.25">
      <c r="A711" s="8" t="s">
        <v>2925</v>
      </c>
      <c r="B711" s="9" t="s">
        <v>2926</v>
      </c>
      <c r="C711" s="9" t="s">
        <v>25</v>
      </c>
      <c r="D711" s="10">
        <v>57</v>
      </c>
      <c r="E711" s="9" t="s">
        <v>2927</v>
      </c>
      <c r="F711" s="11">
        <f ca="1">((NOW()-Table2[[#This Row],[DOB]])/365)</f>
        <v>52.35242883847031</v>
      </c>
      <c r="G711" s="9" t="s">
        <v>367</v>
      </c>
      <c r="H711" s="9" t="s">
        <v>109</v>
      </c>
      <c r="I711" s="9" t="s">
        <v>48</v>
      </c>
      <c r="J711" s="9" t="s">
        <v>30</v>
      </c>
      <c r="K711" s="9" t="s">
        <v>31</v>
      </c>
      <c r="L711" s="12">
        <v>14</v>
      </c>
      <c r="M711" s="9" t="s">
        <v>2928</v>
      </c>
      <c r="N711" s="10">
        <v>2747</v>
      </c>
      <c r="O711" s="9" t="s">
        <v>42</v>
      </c>
      <c r="P711" s="9" t="s">
        <v>34</v>
      </c>
      <c r="Q711" s="13">
        <v>8</v>
      </c>
      <c r="R711" s="4">
        <f t="shared" ca="1" si="14"/>
        <v>0.62</v>
      </c>
      <c r="S711" s="4">
        <f t="shared" ca="1" si="15"/>
        <v>0.77500000000000002</v>
      </c>
      <c r="T711" s="4">
        <f t="shared" ca="1" si="20"/>
        <v>0.77500000000000002</v>
      </c>
      <c r="U711" s="4">
        <f t="shared" ca="1" si="16"/>
        <v>0.77500000000000002</v>
      </c>
      <c r="V711" s="5">
        <f>RANK(W711,W1:W1001,0)</f>
        <v>708</v>
      </c>
      <c r="W711" s="14">
        <v>0.68</v>
      </c>
      <c r="X711" s="7"/>
      <c r="Y711" s="7"/>
      <c r="Z711" s="7"/>
    </row>
    <row r="712" spans="1:26" ht="15.75" customHeight="1" x14ac:dyDescent="0.25">
      <c r="A712" s="8" t="s">
        <v>2929</v>
      </c>
      <c r="B712" s="9" t="s">
        <v>2930</v>
      </c>
      <c r="C712" s="9" t="s">
        <v>45</v>
      </c>
      <c r="D712" s="10">
        <v>85</v>
      </c>
      <c r="E712" s="9" t="s">
        <v>2931</v>
      </c>
      <c r="F712" s="11">
        <f ca="1">((NOW()-Table2[[#This Row],[DOB]])/365)</f>
        <v>41.081195961757984</v>
      </c>
      <c r="G712" s="9" t="s">
        <v>261</v>
      </c>
      <c r="H712" s="9" t="s">
        <v>47</v>
      </c>
      <c r="I712" s="9" t="s">
        <v>29</v>
      </c>
      <c r="J712" s="9" t="s">
        <v>30</v>
      </c>
      <c r="K712" s="9" t="s">
        <v>31</v>
      </c>
      <c r="L712" s="12">
        <v>9</v>
      </c>
      <c r="M712" s="9" t="s">
        <v>2932</v>
      </c>
      <c r="N712" s="10">
        <v>3028</v>
      </c>
      <c r="O712" s="9" t="s">
        <v>50</v>
      </c>
      <c r="P712" s="9" t="s">
        <v>34</v>
      </c>
      <c r="Q712" s="13">
        <v>8</v>
      </c>
      <c r="R712" s="4">
        <f t="shared" ca="1" si="14"/>
        <v>0.8</v>
      </c>
      <c r="S712" s="4">
        <f t="shared" ca="1" si="15"/>
        <v>1</v>
      </c>
      <c r="T712" s="4">
        <f t="shared" ca="1" si="20"/>
        <v>1.25</v>
      </c>
      <c r="U712" s="4">
        <f t="shared" ca="1" si="16"/>
        <v>1.0625</v>
      </c>
      <c r="V712" s="5">
        <f>RANK(W712,W1:W1001,0)</f>
        <v>708</v>
      </c>
      <c r="W712" s="14">
        <v>0.68</v>
      </c>
      <c r="X712" s="7"/>
      <c r="Y712" s="7"/>
      <c r="Z712" s="7"/>
    </row>
    <row r="713" spans="1:26" ht="15.75" customHeight="1" x14ac:dyDescent="0.25">
      <c r="A713" s="8" t="s">
        <v>2933</v>
      </c>
      <c r="B713" s="9" t="s">
        <v>2934</v>
      </c>
      <c r="C713" s="9" t="s">
        <v>25</v>
      </c>
      <c r="D713" s="10">
        <v>14</v>
      </c>
      <c r="E713" s="9" t="s">
        <v>2935</v>
      </c>
      <c r="F713" s="11">
        <f ca="1">((NOW()-Table2[[#This Row],[DOB]])/365)</f>
        <v>41.645579523401821</v>
      </c>
      <c r="G713" s="9" t="s">
        <v>196</v>
      </c>
      <c r="H713" s="9" t="s">
        <v>47</v>
      </c>
      <c r="I713" s="9" t="s">
        <v>29</v>
      </c>
      <c r="J713" s="9" t="s">
        <v>30</v>
      </c>
      <c r="K713" s="9" t="s">
        <v>31</v>
      </c>
      <c r="L713" s="12">
        <v>6</v>
      </c>
      <c r="M713" s="9" t="s">
        <v>2936</v>
      </c>
      <c r="N713" s="10">
        <v>4055</v>
      </c>
      <c r="O713" s="9" t="s">
        <v>33</v>
      </c>
      <c r="P713" s="9" t="s">
        <v>34</v>
      </c>
      <c r="Q713" s="13">
        <v>9</v>
      </c>
      <c r="R713" s="4">
        <f t="shared" ca="1" si="14"/>
        <v>0.72</v>
      </c>
      <c r="S713" s="4">
        <f t="shared" ca="1" si="15"/>
        <v>0.89999999999999991</v>
      </c>
      <c r="T713" s="4">
        <f t="shared" ca="1" si="20"/>
        <v>1.125</v>
      </c>
      <c r="U713" s="4">
        <f t="shared" ca="1" si="16"/>
        <v>0.95624999999999993</v>
      </c>
      <c r="V713" s="5">
        <f>RANK(W713,W1:W1001,0)</f>
        <v>708</v>
      </c>
      <c r="W713" s="14">
        <v>0.68</v>
      </c>
      <c r="X713" s="7"/>
      <c r="Y713" s="7"/>
      <c r="Z713" s="7"/>
    </row>
    <row r="714" spans="1:26" ht="15.75" customHeight="1" x14ac:dyDescent="0.25">
      <c r="A714" s="8" t="s">
        <v>2937</v>
      </c>
      <c r="B714" s="9" t="s">
        <v>2938</v>
      </c>
      <c r="C714" s="9" t="s">
        <v>25</v>
      </c>
      <c r="D714" s="10">
        <v>28</v>
      </c>
      <c r="E714" s="9" t="s">
        <v>2939</v>
      </c>
      <c r="F714" s="11">
        <f ca="1">((NOW()-Table2[[#This Row],[DOB]])/365)</f>
        <v>53.253798701484008</v>
      </c>
      <c r="G714" s="9" t="s">
        <v>497</v>
      </c>
      <c r="H714" s="9" t="s">
        <v>151</v>
      </c>
      <c r="I714" s="9" t="s">
        <v>48</v>
      </c>
      <c r="J714" s="9" t="s">
        <v>30</v>
      </c>
      <c r="K714" s="9" t="s">
        <v>31</v>
      </c>
      <c r="L714" s="12">
        <v>18</v>
      </c>
      <c r="M714" s="9" t="s">
        <v>2940</v>
      </c>
      <c r="N714" s="10">
        <v>4650</v>
      </c>
      <c r="O714" s="9" t="s">
        <v>33</v>
      </c>
      <c r="P714" s="9" t="s">
        <v>34</v>
      </c>
      <c r="Q714" s="13">
        <v>2</v>
      </c>
      <c r="R714" s="4">
        <f t="shared" ca="1" si="14"/>
        <v>0.74</v>
      </c>
      <c r="S714" s="4">
        <f t="shared" ca="1" si="15"/>
        <v>0.92500000000000004</v>
      </c>
      <c r="T714" s="4">
        <f t="shared" ca="1" si="20"/>
        <v>0.92500000000000004</v>
      </c>
      <c r="U714" s="4">
        <f t="shared" ca="1" si="16"/>
        <v>0.92500000000000004</v>
      </c>
      <c r="V714" s="5">
        <f>RANK(W714,W1:W1001,0)</f>
        <v>708</v>
      </c>
      <c r="W714" s="14">
        <v>0.68</v>
      </c>
      <c r="X714" s="7"/>
      <c r="Y714" s="7"/>
      <c r="Z714" s="7"/>
    </row>
    <row r="715" spans="1:26" ht="15.75" customHeight="1" x14ac:dyDescent="0.25">
      <c r="A715" s="8" t="s">
        <v>2941</v>
      </c>
      <c r="B715" s="9" t="s">
        <v>2942</v>
      </c>
      <c r="C715" s="9" t="s">
        <v>45</v>
      </c>
      <c r="D715" s="10">
        <v>47</v>
      </c>
      <c r="E715" s="9" t="s">
        <v>2943</v>
      </c>
      <c r="F715" s="11">
        <f ca="1">((NOW()-Table2[[#This Row],[DOB]])/365)</f>
        <v>49.508593222031955</v>
      </c>
      <c r="G715" s="9" t="s">
        <v>174</v>
      </c>
      <c r="H715" s="9" t="s">
        <v>77</v>
      </c>
      <c r="I715" s="9" t="s">
        <v>29</v>
      </c>
      <c r="J715" s="9" t="s">
        <v>30</v>
      </c>
      <c r="K715" s="9" t="s">
        <v>40</v>
      </c>
      <c r="L715" s="12">
        <v>17</v>
      </c>
      <c r="M715" s="9" t="s">
        <v>2944</v>
      </c>
      <c r="N715" s="10">
        <v>4304</v>
      </c>
      <c r="O715" s="9" t="s">
        <v>33</v>
      </c>
      <c r="P715" s="9" t="s">
        <v>34</v>
      </c>
      <c r="Q715" s="13">
        <v>3</v>
      </c>
      <c r="R715" s="4">
        <f t="shared" ca="1" si="14"/>
        <v>0.99</v>
      </c>
      <c r="S715" s="4">
        <f t="shared" ca="1" si="15"/>
        <v>0.99</v>
      </c>
      <c r="T715" s="4">
        <f t="shared" ca="1" si="20"/>
        <v>0.99</v>
      </c>
      <c r="U715" s="4">
        <f t="shared" ca="1" si="16"/>
        <v>0.84150000000000003</v>
      </c>
      <c r="V715" s="5">
        <f>RANK(W715,W1:W1001,0)</f>
        <v>708</v>
      </c>
      <c r="W715" s="14">
        <v>0.68</v>
      </c>
      <c r="X715" s="7"/>
      <c r="Y715" s="7"/>
      <c r="Z715" s="7"/>
    </row>
    <row r="716" spans="1:26" ht="15.75" customHeight="1" x14ac:dyDescent="0.25">
      <c r="A716" s="8" t="s">
        <v>2945</v>
      </c>
      <c r="B716" s="9" t="s">
        <v>2946</v>
      </c>
      <c r="C716" s="9" t="s">
        <v>45</v>
      </c>
      <c r="D716" s="10">
        <v>74</v>
      </c>
      <c r="E716" s="9" t="s">
        <v>2947</v>
      </c>
      <c r="F716" s="11">
        <f ca="1">((NOW()-Table2[[#This Row],[DOB]])/365)</f>
        <v>74.264757605593601</v>
      </c>
      <c r="G716" s="9" t="s">
        <v>174</v>
      </c>
      <c r="H716" s="9" t="s">
        <v>47</v>
      </c>
      <c r="I716" s="9" t="s">
        <v>66</v>
      </c>
      <c r="J716" s="9" t="s">
        <v>30</v>
      </c>
      <c r="K716" s="9" t="s">
        <v>40</v>
      </c>
      <c r="L716" s="12">
        <v>12</v>
      </c>
      <c r="M716" s="9" t="s">
        <v>2948</v>
      </c>
      <c r="N716" s="10">
        <v>2016</v>
      </c>
      <c r="O716" s="9" t="s">
        <v>42</v>
      </c>
      <c r="P716" s="9" t="s">
        <v>34</v>
      </c>
      <c r="Q716" s="13">
        <v>11</v>
      </c>
      <c r="R716" s="4">
        <f t="shared" ca="1" si="14"/>
        <v>0.86</v>
      </c>
      <c r="S716" s="4">
        <f t="shared" ca="1" si="15"/>
        <v>0.86</v>
      </c>
      <c r="T716" s="4">
        <f t="shared" ca="1" si="20"/>
        <v>1.075</v>
      </c>
      <c r="U716" s="4">
        <f t="shared" ca="1" si="16"/>
        <v>1.075</v>
      </c>
      <c r="V716" s="5">
        <f>RANK(W716,W1:W1001,0)</f>
        <v>715</v>
      </c>
      <c r="W716" s="14">
        <v>0.67734375000000002</v>
      </c>
      <c r="X716" s="7"/>
      <c r="Y716" s="7"/>
      <c r="Z716" s="7"/>
    </row>
    <row r="717" spans="1:26" ht="15.75" customHeight="1" x14ac:dyDescent="0.25">
      <c r="A717" s="8" t="s">
        <v>2949</v>
      </c>
      <c r="B717" s="9" t="s">
        <v>2950</v>
      </c>
      <c r="C717" s="9" t="s">
        <v>45</v>
      </c>
      <c r="D717" s="10">
        <v>82</v>
      </c>
      <c r="E717" s="9" t="s">
        <v>2951</v>
      </c>
      <c r="F717" s="11">
        <f ca="1">((NOW()-Table2[[#This Row],[DOB]])/365)</f>
        <v>61.245579523401823</v>
      </c>
      <c r="G717" s="9" t="s">
        <v>2502</v>
      </c>
      <c r="H717" s="9" t="s">
        <v>103</v>
      </c>
      <c r="I717" s="9" t="s">
        <v>29</v>
      </c>
      <c r="J717" s="9" t="s">
        <v>30</v>
      </c>
      <c r="K717" s="9" t="s">
        <v>31</v>
      </c>
      <c r="L717" s="12">
        <v>10</v>
      </c>
      <c r="M717" s="9" t="s">
        <v>2952</v>
      </c>
      <c r="N717" s="10">
        <v>2470</v>
      </c>
      <c r="O717" s="9" t="s">
        <v>42</v>
      </c>
      <c r="P717" s="9" t="s">
        <v>34</v>
      </c>
      <c r="Q717" s="13">
        <v>2</v>
      </c>
      <c r="R717" s="4">
        <f t="shared" ca="1" si="14"/>
        <v>1.08</v>
      </c>
      <c r="S717" s="4">
        <f t="shared" ca="1" si="15"/>
        <v>1.35</v>
      </c>
      <c r="T717" s="4">
        <f t="shared" ca="1" si="20"/>
        <v>1.6875</v>
      </c>
      <c r="U717" s="4">
        <f t="shared" ca="1" si="16"/>
        <v>1.434375</v>
      </c>
      <c r="V717" s="5">
        <f>RANK(W717,W1:W1001,0)</f>
        <v>715</v>
      </c>
      <c r="W717" s="14">
        <v>0.67734375000000002</v>
      </c>
      <c r="X717" s="7"/>
      <c r="Y717" s="7"/>
      <c r="Z717" s="7"/>
    </row>
    <row r="718" spans="1:26" ht="15.75" customHeight="1" x14ac:dyDescent="0.25">
      <c r="A718" s="8" t="s">
        <v>2953</v>
      </c>
      <c r="B718" s="9" t="s">
        <v>2954</v>
      </c>
      <c r="C718" s="9" t="s">
        <v>25</v>
      </c>
      <c r="D718" s="10">
        <v>8</v>
      </c>
      <c r="E718" s="9" t="s">
        <v>2955</v>
      </c>
      <c r="F718" s="11">
        <f ca="1">((NOW()-Table2[[#This Row],[DOB]])/365)</f>
        <v>59.344209660388124</v>
      </c>
      <c r="G718" s="9" t="s">
        <v>951</v>
      </c>
      <c r="H718" s="9" t="s">
        <v>151</v>
      </c>
      <c r="I718" s="9" t="s">
        <v>48</v>
      </c>
      <c r="J718" s="9" t="s">
        <v>30</v>
      </c>
      <c r="K718" s="9" t="s">
        <v>31</v>
      </c>
      <c r="L718" s="12">
        <v>4</v>
      </c>
      <c r="M718" s="9" t="s">
        <v>2956</v>
      </c>
      <c r="N718" s="10">
        <v>3782</v>
      </c>
      <c r="O718" s="9" t="s">
        <v>50</v>
      </c>
      <c r="P718" s="9" t="s">
        <v>34</v>
      </c>
      <c r="Q718" s="13">
        <v>7</v>
      </c>
      <c r="R718" s="4">
        <f t="shared" ca="1" si="14"/>
        <v>0.54</v>
      </c>
      <c r="S718" s="4">
        <f t="shared" ca="1" si="15"/>
        <v>0.67500000000000004</v>
      </c>
      <c r="T718" s="4">
        <f t="shared" ca="1" si="20"/>
        <v>0.67500000000000004</v>
      </c>
      <c r="U718" s="4">
        <f t="shared" ca="1" si="16"/>
        <v>0.67500000000000004</v>
      </c>
      <c r="V718" s="5">
        <f>RANK(W718,W1:W1001,0)</f>
        <v>715</v>
      </c>
      <c r="W718" s="14">
        <v>0.67734375000000002</v>
      </c>
      <c r="X718" s="7"/>
      <c r="Y718" s="7"/>
      <c r="Z718" s="7"/>
    </row>
    <row r="719" spans="1:26" ht="15.75" customHeight="1" x14ac:dyDescent="0.25">
      <c r="A719" s="8" t="s">
        <v>2957</v>
      </c>
      <c r="B719" s="9" t="s">
        <v>2958</v>
      </c>
      <c r="C719" s="9" t="s">
        <v>45</v>
      </c>
      <c r="D719" s="10">
        <v>26</v>
      </c>
      <c r="E719" s="9" t="s">
        <v>2959</v>
      </c>
      <c r="F719" s="11">
        <f ca="1">((NOW()-Table2[[#This Row],[DOB]])/365)</f>
        <v>58.23736034531963</v>
      </c>
      <c r="G719" s="9" t="s">
        <v>204</v>
      </c>
      <c r="H719" s="9" t="s">
        <v>109</v>
      </c>
      <c r="I719" s="9" t="s">
        <v>29</v>
      </c>
      <c r="J719" s="9" t="s">
        <v>30</v>
      </c>
      <c r="K719" s="9" t="s">
        <v>31</v>
      </c>
      <c r="L719" s="12">
        <v>9</v>
      </c>
      <c r="M719" s="9" t="s">
        <v>2960</v>
      </c>
      <c r="N719" s="10">
        <v>4879</v>
      </c>
      <c r="O719" s="9" t="s">
        <v>33</v>
      </c>
      <c r="P719" s="9" t="s">
        <v>34</v>
      </c>
      <c r="Q719" s="13">
        <v>10</v>
      </c>
      <c r="R719" s="4">
        <f t="shared" ca="1" si="14"/>
        <v>1</v>
      </c>
      <c r="S719" s="4">
        <f t="shared" ca="1" si="15"/>
        <v>1.25</v>
      </c>
      <c r="T719" s="4">
        <f t="shared" ca="1" si="20"/>
        <v>1.5625</v>
      </c>
      <c r="U719" s="4">
        <f t="shared" ca="1" si="16"/>
        <v>1.328125</v>
      </c>
      <c r="V719" s="5">
        <f>RANK(W719,W1:W1001,0)</f>
        <v>715</v>
      </c>
      <c r="W719" s="14">
        <v>0.67734375000000002</v>
      </c>
      <c r="X719" s="7"/>
      <c r="Y719" s="7"/>
      <c r="Z719" s="7"/>
    </row>
    <row r="720" spans="1:26" ht="15.75" customHeight="1" x14ac:dyDescent="0.25">
      <c r="A720" s="8" t="s">
        <v>2961</v>
      </c>
      <c r="B720" s="9" t="s">
        <v>2962</v>
      </c>
      <c r="C720" s="9" t="s">
        <v>45</v>
      </c>
      <c r="D720" s="10">
        <v>15</v>
      </c>
      <c r="E720" s="9" t="s">
        <v>2963</v>
      </c>
      <c r="F720" s="11">
        <f ca="1">((NOW()-Table2[[#This Row],[DOB]])/365)</f>
        <v>25.097634317922367</v>
      </c>
      <c r="G720" s="9" t="s">
        <v>98</v>
      </c>
      <c r="H720" s="9" t="s">
        <v>109</v>
      </c>
      <c r="I720" s="9" t="s">
        <v>48</v>
      </c>
      <c r="J720" s="9" t="s">
        <v>30</v>
      </c>
      <c r="K720" s="9" t="s">
        <v>31</v>
      </c>
      <c r="L720" s="12">
        <v>9</v>
      </c>
      <c r="M720" s="9" t="s">
        <v>2964</v>
      </c>
      <c r="N720" s="10">
        <v>3184</v>
      </c>
      <c r="O720" s="9" t="s">
        <v>50</v>
      </c>
      <c r="P720" s="9" t="s">
        <v>34</v>
      </c>
      <c r="Q720" s="13">
        <v>9</v>
      </c>
      <c r="R720" s="4">
        <f t="shared" ca="1" si="14"/>
        <v>0.64</v>
      </c>
      <c r="S720" s="4">
        <f t="shared" ca="1" si="15"/>
        <v>0.8</v>
      </c>
      <c r="T720" s="4">
        <f t="shared" ca="1" si="20"/>
        <v>1</v>
      </c>
      <c r="U720" s="4">
        <f t="shared" ca="1" si="16"/>
        <v>1</v>
      </c>
      <c r="V720" s="5">
        <f>RANK(W720,W1:W1001,0)</f>
        <v>719</v>
      </c>
      <c r="W720" s="14">
        <v>0.67500000000000004</v>
      </c>
      <c r="X720" s="7"/>
      <c r="Y720" s="7"/>
      <c r="Z720" s="7"/>
    </row>
    <row r="721" spans="1:26" ht="15.75" customHeight="1" x14ac:dyDescent="0.25">
      <c r="A721" s="8" t="s">
        <v>2158</v>
      </c>
      <c r="B721" s="9" t="s">
        <v>2965</v>
      </c>
      <c r="C721" s="9" t="s">
        <v>25</v>
      </c>
      <c r="D721" s="10">
        <v>71</v>
      </c>
      <c r="E721" s="9" t="s">
        <v>2966</v>
      </c>
      <c r="F721" s="11">
        <f ca="1">((NOW()-Table2[[#This Row],[DOB]])/365)</f>
        <v>58.952428838470311</v>
      </c>
      <c r="G721" s="9" t="s">
        <v>127</v>
      </c>
      <c r="H721" s="9" t="s">
        <v>47</v>
      </c>
      <c r="I721" s="9" t="s">
        <v>29</v>
      </c>
      <c r="J721" s="9" t="s">
        <v>30</v>
      </c>
      <c r="K721" s="9" t="s">
        <v>31</v>
      </c>
      <c r="L721" s="12">
        <v>7</v>
      </c>
      <c r="M721" s="9" t="s">
        <v>2967</v>
      </c>
      <c r="N721" s="10">
        <v>2114</v>
      </c>
      <c r="O721" s="9" t="s">
        <v>42</v>
      </c>
      <c r="P721" s="9" t="s">
        <v>34</v>
      </c>
      <c r="Q721" s="13">
        <v>9</v>
      </c>
      <c r="R721" s="4">
        <f t="shared" ca="1" si="14"/>
        <v>0.66</v>
      </c>
      <c r="S721" s="4">
        <f t="shared" ca="1" si="15"/>
        <v>0.82500000000000007</v>
      </c>
      <c r="T721" s="4">
        <f t="shared" ca="1" si="20"/>
        <v>1.03125</v>
      </c>
      <c r="U721" s="4">
        <f t="shared" ca="1" si="16"/>
        <v>0.87656250000000002</v>
      </c>
      <c r="V721" s="5">
        <f>RANK(W721,W1:W1001,0)</f>
        <v>719</v>
      </c>
      <c r="W721" s="14">
        <v>0.67500000000000004</v>
      </c>
      <c r="X721" s="7"/>
      <c r="Y721" s="7"/>
      <c r="Z721" s="7"/>
    </row>
    <row r="722" spans="1:26" ht="15.75" customHeight="1" x14ac:dyDescent="0.25">
      <c r="A722" s="8" t="s">
        <v>2968</v>
      </c>
      <c r="B722" s="9" t="s">
        <v>2969</v>
      </c>
      <c r="C722" s="9" t="s">
        <v>25</v>
      </c>
      <c r="D722" s="10">
        <v>12</v>
      </c>
      <c r="E722" s="9" t="s">
        <v>756</v>
      </c>
      <c r="F722" s="11">
        <f ca="1">((NOW()-Table2[[#This Row],[DOB]])/365)</f>
        <v>46.985305550799083</v>
      </c>
      <c r="G722" s="9" t="s">
        <v>382</v>
      </c>
      <c r="H722" s="9" t="s">
        <v>28</v>
      </c>
      <c r="I722" s="9" t="s">
        <v>29</v>
      </c>
      <c r="J722" s="9" t="s">
        <v>30</v>
      </c>
      <c r="K722" s="9" t="s">
        <v>40</v>
      </c>
      <c r="L722" s="12">
        <v>5</v>
      </c>
      <c r="M722" s="9" t="s">
        <v>2970</v>
      </c>
      <c r="N722" s="10">
        <v>2560</v>
      </c>
      <c r="O722" s="9" t="s">
        <v>42</v>
      </c>
      <c r="P722" s="9" t="s">
        <v>34</v>
      </c>
      <c r="Q722" s="13">
        <v>4</v>
      </c>
      <c r="R722" s="4">
        <f t="shared" ca="1" si="14"/>
        <v>0.98</v>
      </c>
      <c r="S722" s="4">
        <f t="shared" ca="1" si="15"/>
        <v>0.98</v>
      </c>
      <c r="T722" s="4">
        <f t="shared" ca="1" si="20"/>
        <v>0.98</v>
      </c>
      <c r="U722" s="4">
        <f t="shared" ca="1" si="16"/>
        <v>0.83299999999999996</v>
      </c>
      <c r="V722" s="5">
        <f>RANK(W722,W1:W1001,0)</f>
        <v>719</v>
      </c>
      <c r="W722" s="14">
        <v>0.67500000000000004</v>
      </c>
      <c r="X722" s="7"/>
      <c r="Y722" s="7"/>
      <c r="Z722" s="7"/>
    </row>
    <row r="723" spans="1:26" ht="15.75" customHeight="1" x14ac:dyDescent="0.25">
      <c r="A723" s="8" t="s">
        <v>2971</v>
      </c>
      <c r="B723" s="9" t="s">
        <v>2972</v>
      </c>
      <c r="C723" s="9" t="s">
        <v>25</v>
      </c>
      <c r="D723" s="10">
        <v>71</v>
      </c>
      <c r="E723" s="9" t="s">
        <v>2973</v>
      </c>
      <c r="F723" s="11">
        <f ca="1">((NOW()-Table2[[#This Row],[DOB]])/365)</f>
        <v>52.218182263127844</v>
      </c>
      <c r="G723" s="9" t="s">
        <v>108</v>
      </c>
      <c r="H723" s="9" t="s">
        <v>151</v>
      </c>
      <c r="I723" s="9" t="s">
        <v>29</v>
      </c>
      <c r="J723" s="9" t="s">
        <v>30</v>
      </c>
      <c r="K723" s="9" t="s">
        <v>31</v>
      </c>
      <c r="L723" s="12">
        <v>5</v>
      </c>
      <c r="M723" s="9" t="s">
        <v>2974</v>
      </c>
      <c r="N723" s="10">
        <v>2750</v>
      </c>
      <c r="O723" s="9" t="s">
        <v>42</v>
      </c>
      <c r="P723" s="9" t="s">
        <v>34</v>
      </c>
      <c r="Q723" s="13">
        <v>8</v>
      </c>
      <c r="R723" s="4">
        <f t="shared" ca="1" si="14"/>
        <v>0.75</v>
      </c>
      <c r="S723" s="4">
        <f t="shared" ca="1" si="15"/>
        <v>0.9375</v>
      </c>
      <c r="T723" s="4">
        <f t="shared" ca="1" si="20"/>
        <v>0.9375</v>
      </c>
      <c r="U723" s="4">
        <f t="shared" ca="1" si="16"/>
        <v>0.796875</v>
      </c>
      <c r="V723" s="5">
        <f>RANK(W723,W1:W1001,0)</f>
        <v>722</v>
      </c>
      <c r="W723" s="14">
        <v>0.67149999999999999</v>
      </c>
      <c r="X723" s="7"/>
      <c r="Y723" s="7"/>
      <c r="Z723" s="7"/>
    </row>
    <row r="724" spans="1:26" ht="15.75" customHeight="1" x14ac:dyDescent="0.25">
      <c r="A724" s="8" t="s">
        <v>2975</v>
      </c>
      <c r="B724" s="9" t="s">
        <v>2976</v>
      </c>
      <c r="C724" s="9" t="s">
        <v>25</v>
      </c>
      <c r="D724" s="10">
        <v>36</v>
      </c>
      <c r="E724" s="9" t="s">
        <v>2977</v>
      </c>
      <c r="F724" s="11">
        <f ca="1">((NOW()-Table2[[#This Row],[DOB]])/365)</f>
        <v>59.396264454908668</v>
      </c>
      <c r="G724" s="9" t="s">
        <v>1633</v>
      </c>
      <c r="H724" s="9" t="s">
        <v>28</v>
      </c>
      <c r="I724" s="9" t="s">
        <v>29</v>
      </c>
      <c r="J724" s="9" t="s">
        <v>30</v>
      </c>
      <c r="K724" s="9" t="s">
        <v>40</v>
      </c>
      <c r="L724" s="12">
        <v>17</v>
      </c>
      <c r="M724" s="9" t="s">
        <v>2978</v>
      </c>
      <c r="N724" s="10">
        <v>3030</v>
      </c>
      <c r="O724" s="9" t="s">
        <v>50</v>
      </c>
      <c r="P724" s="9" t="s">
        <v>34</v>
      </c>
      <c r="Q724" s="13">
        <v>6</v>
      </c>
      <c r="R724" s="4">
        <f t="shared" ca="1" si="14"/>
        <v>0.7</v>
      </c>
      <c r="S724" s="4">
        <f t="shared" ca="1" si="15"/>
        <v>0.7</v>
      </c>
      <c r="T724" s="4">
        <f t="shared" ca="1" si="20"/>
        <v>0.7</v>
      </c>
      <c r="U724" s="4">
        <f t="shared" ca="1" si="16"/>
        <v>0.59499999999999997</v>
      </c>
      <c r="V724" s="5">
        <f>RANK(W724,W1:W1001,0)</f>
        <v>722</v>
      </c>
      <c r="W724" s="14">
        <v>0.67149999999999999</v>
      </c>
      <c r="X724" s="7"/>
      <c r="Y724" s="7"/>
      <c r="Z724" s="7"/>
    </row>
    <row r="725" spans="1:26" ht="15.75" customHeight="1" x14ac:dyDescent="0.25">
      <c r="A725" s="8" t="s">
        <v>2303</v>
      </c>
      <c r="B725" s="9" t="s">
        <v>2979</v>
      </c>
      <c r="C725" s="9" t="s">
        <v>45</v>
      </c>
      <c r="D725" s="10">
        <v>40</v>
      </c>
      <c r="E725" s="15">
        <v>28128</v>
      </c>
      <c r="F725" s="11">
        <f ca="1">((NOW()-Table2[[#This Row],[DOB]])/365)</f>
        <v>48.018182263127848</v>
      </c>
      <c r="G725" s="9" t="s">
        <v>298</v>
      </c>
      <c r="H725" s="9" t="s">
        <v>88</v>
      </c>
      <c r="I725" s="9" t="s">
        <v>48</v>
      </c>
      <c r="J725" s="9" t="s">
        <v>30</v>
      </c>
      <c r="K725" s="9" t="s">
        <v>31</v>
      </c>
      <c r="L725" s="12">
        <v>21</v>
      </c>
      <c r="M725" s="9" t="s">
        <v>2980</v>
      </c>
      <c r="N725" s="10">
        <v>3067</v>
      </c>
      <c r="O725" s="9" t="s">
        <v>50</v>
      </c>
      <c r="P725" s="9" t="s">
        <v>34</v>
      </c>
      <c r="Q725" s="13">
        <v>11</v>
      </c>
      <c r="R725" s="4">
        <f t="shared" ca="1" si="14"/>
        <v>0.9</v>
      </c>
      <c r="S725" s="4">
        <f t="shared" ca="1" si="15"/>
        <v>1.125</v>
      </c>
      <c r="T725" s="4">
        <f t="shared" ca="1" si="20"/>
        <v>1.40625</v>
      </c>
      <c r="U725" s="4">
        <f t="shared" ca="1" si="16"/>
        <v>1.40625</v>
      </c>
      <c r="V725" s="5">
        <f>RANK(W725,W1:W1001,0)</f>
        <v>724</v>
      </c>
      <c r="W725" s="14">
        <v>0.67</v>
      </c>
      <c r="X725" s="7"/>
      <c r="Y725" s="7"/>
      <c r="Z725" s="7"/>
    </row>
    <row r="726" spans="1:26" ht="15.75" customHeight="1" x14ac:dyDescent="0.25">
      <c r="A726" s="8" t="s">
        <v>2981</v>
      </c>
      <c r="B726" s="9" t="s">
        <v>2982</v>
      </c>
      <c r="C726" s="9" t="s">
        <v>45</v>
      </c>
      <c r="D726" s="10">
        <v>54</v>
      </c>
      <c r="E726" s="9" t="s">
        <v>2983</v>
      </c>
      <c r="F726" s="11">
        <f ca="1">((NOW()-Table2[[#This Row],[DOB]])/365)</f>
        <v>55.85379870148401</v>
      </c>
      <c r="G726" s="9" t="s">
        <v>214</v>
      </c>
      <c r="H726" s="9" t="s">
        <v>151</v>
      </c>
      <c r="I726" s="9" t="s">
        <v>29</v>
      </c>
      <c r="J726" s="9" t="s">
        <v>30</v>
      </c>
      <c r="K726" s="9" t="s">
        <v>31</v>
      </c>
      <c r="L726" s="12">
        <v>10</v>
      </c>
      <c r="M726" s="9" t="s">
        <v>2984</v>
      </c>
      <c r="N726" s="10">
        <v>2199</v>
      </c>
      <c r="O726" s="9" t="s">
        <v>42</v>
      </c>
      <c r="P726" s="9" t="s">
        <v>34</v>
      </c>
      <c r="Q726" s="13">
        <v>9</v>
      </c>
      <c r="R726" s="4">
        <f t="shared" ca="1" si="14"/>
        <v>0.81</v>
      </c>
      <c r="S726" s="4">
        <f t="shared" ca="1" si="15"/>
        <v>1.0125000000000002</v>
      </c>
      <c r="T726" s="4">
        <f t="shared" ca="1" si="20"/>
        <v>1.2656250000000002</v>
      </c>
      <c r="U726" s="4">
        <f t="shared" ca="1" si="16"/>
        <v>1.0757812500000001</v>
      </c>
      <c r="V726" s="5">
        <f>RANK(W726,W1:W1001,0)</f>
        <v>725</v>
      </c>
      <c r="W726" s="14">
        <v>0.66937499999999994</v>
      </c>
      <c r="X726" s="7"/>
      <c r="Y726" s="7"/>
      <c r="Z726" s="7"/>
    </row>
    <row r="727" spans="1:26" ht="15.75" customHeight="1" x14ac:dyDescent="0.25">
      <c r="A727" s="8" t="s">
        <v>2985</v>
      </c>
      <c r="B727" s="9" t="s">
        <v>2986</v>
      </c>
      <c r="C727" s="9" t="s">
        <v>25</v>
      </c>
      <c r="D727" s="10">
        <v>83</v>
      </c>
      <c r="E727" s="9" t="s">
        <v>2987</v>
      </c>
      <c r="F727" s="11">
        <f ca="1">((NOW()-Table2[[#This Row],[DOB]])/365)</f>
        <v>54.840100071347024</v>
      </c>
      <c r="G727" s="9" t="s">
        <v>252</v>
      </c>
      <c r="H727" s="9" t="s">
        <v>151</v>
      </c>
      <c r="I727" s="9" t="s">
        <v>29</v>
      </c>
      <c r="J727" s="9" t="s">
        <v>30</v>
      </c>
      <c r="K727" s="9" t="s">
        <v>40</v>
      </c>
      <c r="L727" s="12">
        <v>16</v>
      </c>
      <c r="M727" s="9" t="s">
        <v>2988</v>
      </c>
      <c r="N727" s="10">
        <v>3437</v>
      </c>
      <c r="O727" s="9" t="s">
        <v>50</v>
      </c>
      <c r="P727" s="9" t="s">
        <v>34</v>
      </c>
      <c r="Q727" s="13">
        <v>9</v>
      </c>
      <c r="R727" s="4">
        <f t="shared" ca="1" si="14"/>
        <v>0.42</v>
      </c>
      <c r="S727" s="4">
        <f t="shared" ca="1" si="15"/>
        <v>0.42</v>
      </c>
      <c r="T727" s="4">
        <f t="shared" ca="1" si="20"/>
        <v>0.52500000000000002</v>
      </c>
      <c r="U727" s="4">
        <f t="shared" ca="1" si="16"/>
        <v>0.44624999999999998</v>
      </c>
      <c r="V727" s="5">
        <f>RANK(W727,W1:W1001,0)</f>
        <v>725</v>
      </c>
      <c r="W727" s="14">
        <v>0.66937499999999994</v>
      </c>
      <c r="X727" s="7"/>
      <c r="Y727" s="7"/>
      <c r="Z727" s="7"/>
    </row>
    <row r="728" spans="1:26" ht="15.75" customHeight="1" x14ac:dyDescent="0.25">
      <c r="A728" s="8" t="s">
        <v>2989</v>
      </c>
      <c r="B728" s="9" t="s">
        <v>2990</v>
      </c>
      <c r="C728" s="9" t="s">
        <v>25</v>
      </c>
      <c r="D728" s="10">
        <v>37</v>
      </c>
      <c r="E728" s="9" t="s">
        <v>2991</v>
      </c>
      <c r="F728" s="11">
        <f ca="1">((NOW()-Table2[[#This Row],[DOB]])/365)</f>
        <v>27.201743906963465</v>
      </c>
      <c r="G728" s="9" t="s">
        <v>1839</v>
      </c>
      <c r="H728" s="9" t="s">
        <v>151</v>
      </c>
      <c r="I728" s="9" t="s">
        <v>66</v>
      </c>
      <c r="J728" s="9" t="s">
        <v>30</v>
      </c>
      <c r="K728" s="9" t="s">
        <v>31</v>
      </c>
      <c r="L728" s="12">
        <v>9</v>
      </c>
      <c r="M728" s="9" t="s">
        <v>2992</v>
      </c>
      <c r="N728" s="10">
        <v>2209</v>
      </c>
      <c r="O728" s="9" t="s">
        <v>42</v>
      </c>
      <c r="P728" s="9" t="s">
        <v>34</v>
      </c>
      <c r="Q728" s="13">
        <v>10</v>
      </c>
      <c r="R728" s="4">
        <f t="shared" ca="1" si="14"/>
        <v>0.69</v>
      </c>
      <c r="S728" s="4">
        <f t="shared" ca="1" si="15"/>
        <v>0.86249999999999993</v>
      </c>
      <c r="T728" s="4">
        <f t="shared" ca="1" si="20"/>
        <v>1.078125</v>
      </c>
      <c r="U728" s="4">
        <f t="shared" ca="1" si="16"/>
        <v>1.078125</v>
      </c>
      <c r="V728" s="5">
        <f>RANK(W728,W1:W1001,0)</f>
        <v>725</v>
      </c>
      <c r="W728" s="14">
        <v>0.66937499999999994</v>
      </c>
      <c r="X728" s="7"/>
      <c r="Y728" s="7"/>
      <c r="Z728" s="7"/>
    </row>
    <row r="729" spans="1:26" ht="15.75" customHeight="1" x14ac:dyDescent="0.25">
      <c r="A729" s="8" t="s">
        <v>2993</v>
      </c>
      <c r="B729" s="9" t="s">
        <v>2994</v>
      </c>
      <c r="C729" s="9" t="s">
        <v>25</v>
      </c>
      <c r="D729" s="10">
        <v>75</v>
      </c>
      <c r="E729" s="9" t="s">
        <v>2335</v>
      </c>
      <c r="F729" s="11">
        <f ca="1">((NOW()-Table2[[#This Row],[DOB]])/365)</f>
        <v>31.177086372716889</v>
      </c>
      <c r="G729" s="9" t="s">
        <v>912</v>
      </c>
      <c r="H729" s="9" t="s">
        <v>39</v>
      </c>
      <c r="I729" s="9" t="s">
        <v>29</v>
      </c>
      <c r="J729" s="9" t="s">
        <v>30</v>
      </c>
      <c r="K729" s="9" t="s">
        <v>31</v>
      </c>
      <c r="L729" s="12">
        <v>10</v>
      </c>
      <c r="M729" s="9" t="s">
        <v>2995</v>
      </c>
      <c r="N729" s="10">
        <v>2480</v>
      </c>
      <c r="O729" s="9" t="s">
        <v>42</v>
      </c>
      <c r="P729" s="9" t="s">
        <v>34</v>
      </c>
      <c r="Q729" s="13">
        <v>7</v>
      </c>
      <c r="R729" s="4">
        <f t="shared" ca="1" si="14"/>
        <v>1.02</v>
      </c>
      <c r="S729" s="4">
        <f t="shared" ca="1" si="15"/>
        <v>1.2749999999999999</v>
      </c>
      <c r="T729" s="4">
        <f t="shared" ca="1" si="20"/>
        <v>1.2749999999999999</v>
      </c>
      <c r="U729" s="4">
        <f t="shared" ca="1" si="16"/>
        <v>1.08375</v>
      </c>
      <c r="V729" s="5">
        <f>RANK(W729,W1:W1001,0)</f>
        <v>725</v>
      </c>
      <c r="W729" s="14">
        <v>0.66937499999999994</v>
      </c>
      <c r="X729" s="7"/>
      <c r="Y729" s="7"/>
      <c r="Z729" s="7"/>
    </row>
    <row r="730" spans="1:26" ht="15.75" customHeight="1" x14ac:dyDescent="0.25">
      <c r="A730" s="8" t="s">
        <v>1224</v>
      </c>
      <c r="B730" s="9" t="s">
        <v>2996</v>
      </c>
      <c r="C730" s="9" t="s">
        <v>25</v>
      </c>
      <c r="D730" s="10">
        <v>28</v>
      </c>
      <c r="E730" s="9" t="s">
        <v>2997</v>
      </c>
      <c r="F730" s="11">
        <f ca="1">((NOW()-Table2[[#This Row],[DOB]])/365)</f>
        <v>68.333250756278531</v>
      </c>
      <c r="G730" s="9" t="s">
        <v>136</v>
      </c>
      <c r="H730" s="9" t="s">
        <v>109</v>
      </c>
      <c r="I730" s="9" t="s">
        <v>48</v>
      </c>
      <c r="J730" s="9" t="s">
        <v>30</v>
      </c>
      <c r="K730" s="9" t="s">
        <v>31</v>
      </c>
      <c r="L730" s="12">
        <v>12</v>
      </c>
      <c r="M730" s="9" t="s">
        <v>2998</v>
      </c>
      <c r="N730" s="10">
        <v>2121</v>
      </c>
      <c r="O730" s="9" t="s">
        <v>42</v>
      </c>
      <c r="P730" s="9" t="s">
        <v>34</v>
      </c>
      <c r="Q730" s="13">
        <v>11</v>
      </c>
      <c r="R730" s="4">
        <f t="shared" ca="1" si="14"/>
        <v>0.5</v>
      </c>
      <c r="S730" s="4">
        <f t="shared" ca="1" si="15"/>
        <v>0.625</v>
      </c>
      <c r="T730" s="4">
        <f t="shared" ca="1" si="20"/>
        <v>0.78125</v>
      </c>
      <c r="U730" s="4">
        <f t="shared" ca="1" si="16"/>
        <v>0.78125</v>
      </c>
      <c r="V730" s="5">
        <f>RANK(W730,W1:W1001,0)</f>
        <v>725</v>
      </c>
      <c r="W730" s="14">
        <v>0.66937499999999994</v>
      </c>
      <c r="X730" s="7"/>
      <c r="Y730" s="7"/>
      <c r="Z730" s="7"/>
    </row>
    <row r="731" spans="1:26" ht="15.75" customHeight="1" x14ac:dyDescent="0.25">
      <c r="A731" s="8" t="s">
        <v>2999</v>
      </c>
      <c r="B731" s="9" t="s">
        <v>2300</v>
      </c>
      <c r="C731" s="9" t="s">
        <v>45</v>
      </c>
      <c r="D731" s="10">
        <v>60</v>
      </c>
      <c r="E731" s="9" t="s">
        <v>3000</v>
      </c>
      <c r="F731" s="11">
        <f ca="1">((NOW()-Table2[[#This Row],[DOB]])/365)</f>
        <v>63.09489459189497</v>
      </c>
      <c r="G731" s="9" t="s">
        <v>396</v>
      </c>
      <c r="H731" s="9" t="s">
        <v>109</v>
      </c>
      <c r="I731" s="9" t="s">
        <v>48</v>
      </c>
      <c r="J731" s="9" t="s">
        <v>30</v>
      </c>
      <c r="K731" s="9" t="s">
        <v>31</v>
      </c>
      <c r="L731" s="12">
        <v>16</v>
      </c>
      <c r="M731" s="9" t="s">
        <v>3001</v>
      </c>
      <c r="N731" s="10">
        <v>2128</v>
      </c>
      <c r="O731" s="9" t="s">
        <v>42</v>
      </c>
      <c r="P731" s="9" t="s">
        <v>34</v>
      </c>
      <c r="Q731" s="13">
        <v>9</v>
      </c>
      <c r="R731" s="4">
        <f t="shared" ca="1" si="14"/>
        <v>0.46</v>
      </c>
      <c r="S731" s="4">
        <f t="shared" ca="1" si="15"/>
        <v>0.57500000000000007</v>
      </c>
      <c r="T731" s="4">
        <f t="shared" ca="1" si="20"/>
        <v>0.71875000000000011</v>
      </c>
      <c r="U731" s="4">
        <f t="shared" ca="1" si="16"/>
        <v>0.71875000000000011</v>
      </c>
      <c r="V731" s="5">
        <f>RANK(W731,W1:W1001,0)</f>
        <v>725</v>
      </c>
      <c r="W731" s="14">
        <v>0.66937499999999994</v>
      </c>
      <c r="X731" s="7"/>
      <c r="Y731" s="7"/>
      <c r="Z731" s="7"/>
    </row>
    <row r="732" spans="1:26" ht="15.75" customHeight="1" x14ac:dyDescent="0.25">
      <c r="A732" s="8" t="s">
        <v>3002</v>
      </c>
      <c r="B732" s="9" t="s">
        <v>3003</v>
      </c>
      <c r="C732" s="9" t="s">
        <v>25</v>
      </c>
      <c r="D732" s="10">
        <v>87</v>
      </c>
      <c r="E732" s="9" t="s">
        <v>3004</v>
      </c>
      <c r="F732" s="11">
        <f ca="1">((NOW()-Table2[[#This Row],[DOB]])/365)</f>
        <v>27.774346646689491</v>
      </c>
      <c r="G732" s="9" t="s">
        <v>727</v>
      </c>
      <c r="H732" s="9" t="s">
        <v>88</v>
      </c>
      <c r="I732" s="9" t="s">
        <v>29</v>
      </c>
      <c r="J732" s="9" t="s">
        <v>30</v>
      </c>
      <c r="K732" s="9" t="s">
        <v>31</v>
      </c>
      <c r="L732" s="12">
        <v>11</v>
      </c>
      <c r="M732" s="9" t="s">
        <v>3005</v>
      </c>
      <c r="N732" s="10">
        <v>2042</v>
      </c>
      <c r="O732" s="9" t="s">
        <v>42</v>
      </c>
      <c r="P732" s="9" t="s">
        <v>34</v>
      </c>
      <c r="Q732" s="13">
        <v>10</v>
      </c>
      <c r="R732" s="4">
        <f t="shared" ca="1" si="14"/>
        <v>0.49</v>
      </c>
      <c r="S732" s="4">
        <f t="shared" ca="1" si="15"/>
        <v>0.61250000000000004</v>
      </c>
      <c r="T732" s="4">
        <f t="shared" ca="1" si="20"/>
        <v>0.765625</v>
      </c>
      <c r="U732" s="4">
        <f t="shared" ca="1" si="16"/>
        <v>0.65078124999999998</v>
      </c>
      <c r="V732" s="5">
        <f>RANK(W732,W1:W1001,0)</f>
        <v>731</v>
      </c>
      <c r="W732" s="14">
        <v>0.6640625</v>
      </c>
      <c r="X732" s="7"/>
      <c r="Y732" s="7"/>
      <c r="Z732" s="7"/>
    </row>
    <row r="733" spans="1:26" ht="15.75" customHeight="1" x14ac:dyDescent="0.25">
      <c r="A733" s="8" t="s">
        <v>3006</v>
      </c>
      <c r="B733" s="9" t="s">
        <v>3007</v>
      </c>
      <c r="C733" s="9" t="s">
        <v>45</v>
      </c>
      <c r="D733" s="10">
        <v>40</v>
      </c>
      <c r="E733" s="9" t="s">
        <v>3008</v>
      </c>
      <c r="F733" s="11">
        <f ca="1">((NOW()-Table2[[#This Row],[DOB]])/365)</f>
        <v>32.749689112442915</v>
      </c>
      <c r="G733" s="9" t="s">
        <v>93</v>
      </c>
      <c r="H733" s="9" t="s">
        <v>28</v>
      </c>
      <c r="I733" s="9" t="s">
        <v>29</v>
      </c>
      <c r="J733" s="9" t="s">
        <v>30</v>
      </c>
      <c r="K733" s="9" t="s">
        <v>31</v>
      </c>
      <c r="L733" s="12">
        <v>5</v>
      </c>
      <c r="M733" s="9" t="s">
        <v>3009</v>
      </c>
      <c r="N733" s="10">
        <v>4165</v>
      </c>
      <c r="O733" s="9" t="s">
        <v>33</v>
      </c>
      <c r="P733" s="9" t="s">
        <v>34</v>
      </c>
      <c r="Q733" s="13">
        <v>5</v>
      </c>
      <c r="R733" s="4">
        <f t="shared" ca="1" si="14"/>
        <v>0.87</v>
      </c>
      <c r="S733" s="4">
        <f t="shared" ca="1" si="15"/>
        <v>1.0874999999999999</v>
      </c>
      <c r="T733" s="4">
        <f t="shared" ca="1" si="20"/>
        <v>1.0874999999999999</v>
      </c>
      <c r="U733" s="4">
        <f t="shared" ca="1" si="16"/>
        <v>0.92437499999999995</v>
      </c>
      <c r="V733" s="5">
        <f>RANK(W733,W1:W1001,0)</f>
        <v>731</v>
      </c>
      <c r="W733" s="14">
        <v>0.6640625</v>
      </c>
      <c r="X733" s="7"/>
      <c r="Y733" s="7"/>
      <c r="Z733" s="7"/>
    </row>
    <row r="734" spans="1:26" ht="15.75" customHeight="1" x14ac:dyDescent="0.25">
      <c r="A734" s="8" t="s">
        <v>3010</v>
      </c>
      <c r="B734" s="9" t="s">
        <v>3011</v>
      </c>
      <c r="C734" s="9" t="s">
        <v>45</v>
      </c>
      <c r="D734" s="10">
        <v>94</v>
      </c>
      <c r="E734" s="9" t="s">
        <v>3012</v>
      </c>
      <c r="F734" s="11">
        <f ca="1">((NOW()-Table2[[#This Row],[DOB]])/365)</f>
        <v>79.604483632990863</v>
      </c>
      <c r="G734" s="9" t="s">
        <v>204</v>
      </c>
      <c r="H734" s="9" t="s">
        <v>151</v>
      </c>
      <c r="I734" s="9" t="s">
        <v>29</v>
      </c>
      <c r="J734" s="9" t="s">
        <v>30</v>
      </c>
      <c r="K734" s="9" t="s">
        <v>31</v>
      </c>
      <c r="L734" s="12">
        <v>9</v>
      </c>
      <c r="M734" s="9" t="s">
        <v>3013</v>
      </c>
      <c r="N734" s="10">
        <v>4217</v>
      </c>
      <c r="O734" s="9" t="s">
        <v>33</v>
      </c>
      <c r="P734" s="9" t="s">
        <v>34</v>
      </c>
      <c r="Q734" s="13">
        <v>9</v>
      </c>
      <c r="R734" s="4">
        <f t="shared" ca="1" si="14"/>
        <v>0.91</v>
      </c>
      <c r="S734" s="4">
        <f t="shared" ca="1" si="15"/>
        <v>1.1375</v>
      </c>
      <c r="T734" s="4">
        <f t="shared" ca="1" si="20"/>
        <v>1.421875</v>
      </c>
      <c r="U734" s="4">
        <f t="shared" ca="1" si="16"/>
        <v>1.2085937499999999</v>
      </c>
      <c r="V734" s="5">
        <f>RANK(W734,W1:W1001,0)</f>
        <v>733</v>
      </c>
      <c r="W734" s="14">
        <v>0.66250000000000009</v>
      </c>
      <c r="X734" s="7"/>
      <c r="Y734" s="7"/>
      <c r="Z734" s="7"/>
    </row>
    <row r="735" spans="1:26" ht="15.75" customHeight="1" x14ac:dyDescent="0.25">
      <c r="A735" s="8" t="s">
        <v>3014</v>
      </c>
      <c r="B735" s="9" t="s">
        <v>3015</v>
      </c>
      <c r="C735" s="9" t="s">
        <v>25</v>
      </c>
      <c r="D735" s="10">
        <v>35</v>
      </c>
      <c r="E735" s="9" t="s">
        <v>3016</v>
      </c>
      <c r="F735" s="11">
        <f ca="1">((NOW()-Table2[[#This Row],[DOB]])/365)</f>
        <v>33.840100071347024</v>
      </c>
      <c r="G735" s="9" t="s">
        <v>577</v>
      </c>
      <c r="H735" s="9" t="s">
        <v>47</v>
      </c>
      <c r="I735" s="9" t="s">
        <v>29</v>
      </c>
      <c r="J735" s="9" t="s">
        <v>30</v>
      </c>
      <c r="K735" s="9" t="s">
        <v>40</v>
      </c>
      <c r="L735" s="12">
        <v>15</v>
      </c>
      <c r="M735" s="9" t="s">
        <v>3017</v>
      </c>
      <c r="N735" s="10">
        <v>4408</v>
      </c>
      <c r="O735" s="9" t="s">
        <v>33</v>
      </c>
      <c r="P735" s="9" t="s">
        <v>34</v>
      </c>
      <c r="Q735" s="13">
        <v>2</v>
      </c>
      <c r="R735" s="4">
        <f t="shared" ca="1" si="14"/>
        <v>0.73</v>
      </c>
      <c r="S735" s="4">
        <f t="shared" ca="1" si="15"/>
        <v>0.73</v>
      </c>
      <c r="T735" s="4">
        <f t="shared" ca="1" si="20"/>
        <v>0.73</v>
      </c>
      <c r="U735" s="4">
        <f t="shared" ca="1" si="16"/>
        <v>0.62049999999999994</v>
      </c>
      <c r="V735" s="5">
        <f>RANK(W735,W1:W1001,0)</f>
        <v>733</v>
      </c>
      <c r="W735" s="14">
        <v>0.66250000000000009</v>
      </c>
      <c r="X735" s="7"/>
      <c r="Y735" s="7"/>
      <c r="Z735" s="7"/>
    </row>
    <row r="736" spans="1:26" ht="15.75" customHeight="1" x14ac:dyDescent="0.25">
      <c r="A736" s="8" t="s">
        <v>661</v>
      </c>
      <c r="B736" s="9" t="s">
        <v>3018</v>
      </c>
      <c r="C736" s="9" t="s">
        <v>25</v>
      </c>
      <c r="D736" s="10">
        <v>17</v>
      </c>
      <c r="E736" s="9" t="s">
        <v>3019</v>
      </c>
      <c r="F736" s="11">
        <f ca="1">((NOW()-Table2[[#This Row],[DOB]])/365)</f>
        <v>43.73873020833333</v>
      </c>
      <c r="G736" s="9" t="s">
        <v>1222</v>
      </c>
      <c r="H736" s="9" t="s">
        <v>28</v>
      </c>
      <c r="I736" s="9" t="s">
        <v>29</v>
      </c>
      <c r="J736" s="9" t="s">
        <v>30</v>
      </c>
      <c r="K736" s="9" t="s">
        <v>31</v>
      </c>
      <c r="L736" s="12">
        <v>5</v>
      </c>
      <c r="M736" s="9" t="s">
        <v>3020</v>
      </c>
      <c r="N736" s="10">
        <v>2147</v>
      </c>
      <c r="O736" s="9" t="s">
        <v>42</v>
      </c>
      <c r="P736" s="9" t="s">
        <v>34</v>
      </c>
      <c r="Q736" s="13">
        <v>9</v>
      </c>
      <c r="R736" s="4">
        <f t="shared" ca="1" si="14"/>
        <v>0.96</v>
      </c>
      <c r="S736" s="4">
        <f t="shared" ca="1" si="15"/>
        <v>1.2</v>
      </c>
      <c r="T736" s="4">
        <f t="shared" ca="1" si="20"/>
        <v>1.5</v>
      </c>
      <c r="U736" s="4">
        <f t="shared" ca="1" si="16"/>
        <v>1.2749999999999999</v>
      </c>
      <c r="V736" s="5">
        <f>RANK(W736,W1:W1001,0)</f>
        <v>733</v>
      </c>
      <c r="W736" s="14">
        <v>0.66250000000000009</v>
      </c>
      <c r="X736" s="7"/>
      <c r="Y736" s="7"/>
      <c r="Z736" s="7"/>
    </row>
    <row r="737" spans="1:26" ht="15.75" customHeight="1" x14ac:dyDescent="0.25">
      <c r="A737" s="8" t="s">
        <v>3021</v>
      </c>
      <c r="B737" s="9" t="s">
        <v>3022</v>
      </c>
      <c r="C737" s="9" t="s">
        <v>25</v>
      </c>
      <c r="D737" s="10">
        <v>11</v>
      </c>
      <c r="E737" s="9" t="s">
        <v>3023</v>
      </c>
      <c r="F737" s="11">
        <f ca="1">((NOW()-Table2[[#This Row],[DOB]])/365)</f>
        <v>34.760648016552501</v>
      </c>
      <c r="G737" s="9" t="s">
        <v>38</v>
      </c>
      <c r="H737" s="9" t="s">
        <v>151</v>
      </c>
      <c r="I737" s="9" t="s">
        <v>29</v>
      </c>
      <c r="J737" s="9" t="s">
        <v>30</v>
      </c>
      <c r="K737" s="9" t="s">
        <v>31</v>
      </c>
      <c r="L737" s="12">
        <v>9</v>
      </c>
      <c r="M737" s="9" t="s">
        <v>3024</v>
      </c>
      <c r="N737" s="10">
        <v>4000</v>
      </c>
      <c r="O737" s="9" t="s">
        <v>33</v>
      </c>
      <c r="P737" s="9" t="s">
        <v>34</v>
      </c>
      <c r="Q737" s="13">
        <v>7</v>
      </c>
      <c r="R737" s="4">
        <f t="shared" ca="1" si="14"/>
        <v>0.88</v>
      </c>
      <c r="S737" s="4">
        <f t="shared" ca="1" si="15"/>
        <v>1.1000000000000001</v>
      </c>
      <c r="T737" s="4">
        <f t="shared" ca="1" si="20"/>
        <v>1.1000000000000001</v>
      </c>
      <c r="U737" s="4">
        <f t="shared" ca="1" si="16"/>
        <v>0.93500000000000005</v>
      </c>
      <c r="V737" s="5">
        <f>RANK(W737,W1:W1001,0)</f>
        <v>733</v>
      </c>
      <c r="W737" s="14">
        <v>0.66250000000000009</v>
      </c>
      <c r="X737" s="7"/>
      <c r="Y737" s="7"/>
      <c r="Z737" s="7"/>
    </row>
    <row r="738" spans="1:26" ht="15.75" customHeight="1" x14ac:dyDescent="0.25">
      <c r="A738" s="8" t="s">
        <v>3025</v>
      </c>
      <c r="B738" s="9" t="s">
        <v>3026</v>
      </c>
      <c r="C738" s="9" t="s">
        <v>45</v>
      </c>
      <c r="D738" s="10">
        <v>68</v>
      </c>
      <c r="E738" s="9" t="s">
        <v>3027</v>
      </c>
      <c r="F738" s="11">
        <f ca="1">((NOW()-Table2[[#This Row],[DOB]])/365)</f>
        <v>58.322291852168945</v>
      </c>
      <c r="G738" s="9" t="s">
        <v>396</v>
      </c>
      <c r="H738" s="9" t="s">
        <v>109</v>
      </c>
      <c r="I738" s="9" t="s">
        <v>29</v>
      </c>
      <c r="J738" s="9" t="s">
        <v>30</v>
      </c>
      <c r="K738" s="9" t="s">
        <v>31</v>
      </c>
      <c r="L738" s="12">
        <v>6</v>
      </c>
      <c r="M738" s="9" t="s">
        <v>3028</v>
      </c>
      <c r="N738" s="10">
        <v>4212</v>
      </c>
      <c r="O738" s="9" t="s">
        <v>33</v>
      </c>
      <c r="P738" s="9" t="s">
        <v>34</v>
      </c>
      <c r="Q738" s="13">
        <v>7</v>
      </c>
      <c r="R738" s="4">
        <f t="shared" ca="1" si="14"/>
        <v>0.96</v>
      </c>
      <c r="S738" s="4">
        <f t="shared" ca="1" si="15"/>
        <v>1.2</v>
      </c>
      <c r="T738" s="4">
        <f t="shared" ca="1" si="20"/>
        <v>1.2</v>
      </c>
      <c r="U738" s="4">
        <f t="shared" ca="1" si="16"/>
        <v>1.02</v>
      </c>
      <c r="V738" s="5">
        <f>RANK(W738,W1:W1001,0)</f>
        <v>733</v>
      </c>
      <c r="W738" s="14">
        <v>0.66250000000000009</v>
      </c>
      <c r="X738" s="7"/>
      <c r="Y738" s="7"/>
      <c r="Z738" s="7"/>
    </row>
    <row r="739" spans="1:26" ht="15.75" customHeight="1" x14ac:dyDescent="0.25">
      <c r="A739" s="8" t="s">
        <v>3029</v>
      </c>
      <c r="B739" s="9" t="s">
        <v>3030</v>
      </c>
      <c r="C739" s="9" t="s">
        <v>25</v>
      </c>
      <c r="D739" s="10">
        <v>52</v>
      </c>
      <c r="E739" s="9" t="s">
        <v>3031</v>
      </c>
      <c r="F739" s="11">
        <f ca="1">((NOW()-Table2[[#This Row],[DOB]])/365)</f>
        <v>61.368867194634696</v>
      </c>
      <c r="G739" s="9" t="s">
        <v>798</v>
      </c>
      <c r="H739" s="9" t="s">
        <v>151</v>
      </c>
      <c r="I739" s="9" t="s">
        <v>66</v>
      </c>
      <c r="J739" s="9" t="s">
        <v>30</v>
      </c>
      <c r="K739" s="9" t="s">
        <v>31</v>
      </c>
      <c r="L739" s="12">
        <v>17</v>
      </c>
      <c r="M739" s="9" t="s">
        <v>3032</v>
      </c>
      <c r="N739" s="10">
        <v>4352</v>
      </c>
      <c r="O739" s="9" t="s">
        <v>33</v>
      </c>
      <c r="P739" s="9" t="s">
        <v>34</v>
      </c>
      <c r="Q739" s="13">
        <v>7</v>
      </c>
      <c r="R739" s="4">
        <f t="shared" ca="1" si="14"/>
        <v>0.6</v>
      </c>
      <c r="S739" s="4">
        <f t="shared" ca="1" si="15"/>
        <v>0.75</v>
      </c>
      <c r="T739" s="4">
        <f t="shared" ca="1" si="20"/>
        <v>0.75</v>
      </c>
      <c r="U739" s="4">
        <f t="shared" ca="1" si="16"/>
        <v>0.75</v>
      </c>
      <c r="V739" s="5">
        <f>RANK(W739,W1:W1001,0)</f>
        <v>733</v>
      </c>
      <c r="W739" s="14">
        <v>0.66250000000000009</v>
      </c>
      <c r="X739" s="7"/>
      <c r="Y739" s="7"/>
      <c r="Z739" s="7"/>
    </row>
    <row r="740" spans="1:26" ht="15.75" customHeight="1" x14ac:dyDescent="0.25">
      <c r="A740" s="8" t="s">
        <v>3033</v>
      </c>
      <c r="B740" s="9" t="s">
        <v>3034</v>
      </c>
      <c r="C740" s="9" t="s">
        <v>25</v>
      </c>
      <c r="D740" s="10">
        <v>48</v>
      </c>
      <c r="E740" s="9" t="s">
        <v>3035</v>
      </c>
      <c r="F740" s="11">
        <f ca="1">((NOW()-Table2[[#This Row],[DOB]])/365)</f>
        <v>49.308593222031959</v>
      </c>
      <c r="G740" s="9" t="s">
        <v>620</v>
      </c>
      <c r="H740" s="9" t="s">
        <v>28</v>
      </c>
      <c r="I740" s="9" t="s">
        <v>66</v>
      </c>
      <c r="J740" s="9" t="s">
        <v>30</v>
      </c>
      <c r="K740" s="9" t="s">
        <v>40</v>
      </c>
      <c r="L740" s="12">
        <v>16</v>
      </c>
      <c r="M740" s="9" t="s">
        <v>3036</v>
      </c>
      <c r="N740" s="10">
        <v>2093</v>
      </c>
      <c r="O740" s="9" t="s">
        <v>42</v>
      </c>
      <c r="P740" s="9" t="s">
        <v>34</v>
      </c>
      <c r="Q740" s="13">
        <v>9</v>
      </c>
      <c r="R740" s="4">
        <f t="shared" ca="1" si="14"/>
        <v>0.56000000000000005</v>
      </c>
      <c r="S740" s="4">
        <f t="shared" ca="1" si="15"/>
        <v>0.56000000000000005</v>
      </c>
      <c r="T740" s="4">
        <f t="shared" ca="1" si="20"/>
        <v>0.70000000000000007</v>
      </c>
      <c r="U740" s="4">
        <f t="shared" ca="1" si="16"/>
        <v>0.70000000000000007</v>
      </c>
      <c r="V740" s="5">
        <f>RANK(W740,W1:W1001,0)</f>
        <v>739</v>
      </c>
      <c r="W740" s="14">
        <v>0.66</v>
      </c>
      <c r="X740" s="7"/>
      <c r="Y740" s="7"/>
      <c r="Z740" s="7"/>
    </row>
    <row r="741" spans="1:26" ht="15.75" customHeight="1" x14ac:dyDescent="0.25">
      <c r="A741" s="8" t="s">
        <v>3037</v>
      </c>
      <c r="B741" s="9" t="s">
        <v>3038</v>
      </c>
      <c r="C741" s="9" t="s">
        <v>45</v>
      </c>
      <c r="D741" s="10">
        <v>42</v>
      </c>
      <c r="E741" s="9" t="s">
        <v>3039</v>
      </c>
      <c r="F741" s="11">
        <f ca="1">((NOW()-Table2[[#This Row],[DOB]])/365)</f>
        <v>77.601743906963463</v>
      </c>
      <c r="G741" s="9" t="s">
        <v>340</v>
      </c>
      <c r="H741" s="9" t="s">
        <v>88</v>
      </c>
      <c r="I741" s="9" t="s">
        <v>48</v>
      </c>
      <c r="J741" s="9" t="s">
        <v>30</v>
      </c>
      <c r="K741" s="9" t="s">
        <v>31</v>
      </c>
      <c r="L741" s="12">
        <v>19</v>
      </c>
      <c r="M741" s="9" t="s">
        <v>3040</v>
      </c>
      <c r="N741" s="10">
        <v>4301</v>
      </c>
      <c r="O741" s="9" t="s">
        <v>33</v>
      </c>
      <c r="P741" s="9" t="s">
        <v>34</v>
      </c>
      <c r="Q741" s="13">
        <v>1</v>
      </c>
      <c r="R741" s="4">
        <f t="shared" ca="1" si="14"/>
        <v>0.67</v>
      </c>
      <c r="S741" s="4">
        <f t="shared" ca="1" si="15"/>
        <v>0.83750000000000002</v>
      </c>
      <c r="T741" s="4">
        <f t="shared" ca="1" si="20"/>
        <v>0.83750000000000002</v>
      </c>
      <c r="U741" s="4">
        <f t="shared" ca="1" si="16"/>
        <v>0.83750000000000002</v>
      </c>
      <c r="V741" s="5">
        <f>RANK(W741,W1:W1001,0)</f>
        <v>739</v>
      </c>
      <c r="W741" s="14">
        <v>0.66</v>
      </c>
      <c r="X741" s="7"/>
      <c r="Y741" s="7"/>
      <c r="Z741" s="7"/>
    </row>
    <row r="742" spans="1:26" ht="15.75" hidden="1" customHeight="1" x14ac:dyDescent="0.25">
      <c r="A742" s="8" t="s">
        <v>3041</v>
      </c>
      <c r="B742" s="9" t="s">
        <v>3042</v>
      </c>
      <c r="C742" s="9" t="s">
        <v>45</v>
      </c>
      <c r="D742" s="10">
        <v>49</v>
      </c>
      <c r="E742" s="9" t="s">
        <v>3043</v>
      </c>
      <c r="F742" s="9">
        <f ca="1">((NOW()-Table2[[#This Row],[DOB]])/365)</f>
        <v>85.363387742579903</v>
      </c>
      <c r="G742" s="10"/>
      <c r="H742" s="9" t="s">
        <v>103</v>
      </c>
      <c r="I742" s="9" t="s">
        <v>66</v>
      </c>
      <c r="J742" s="9" t="s">
        <v>30</v>
      </c>
      <c r="K742" s="9" t="s">
        <v>40</v>
      </c>
      <c r="L742" s="12">
        <v>9</v>
      </c>
      <c r="M742" s="9" t="s">
        <v>3044</v>
      </c>
      <c r="N742" s="10">
        <v>4165</v>
      </c>
      <c r="O742" s="9" t="s">
        <v>33</v>
      </c>
      <c r="P742" s="9" t="s">
        <v>34</v>
      </c>
      <c r="Q742" s="10">
        <v>5</v>
      </c>
      <c r="R742" s="5">
        <f t="shared" ca="1" si="14"/>
        <v>0.47</v>
      </c>
      <c r="S742" s="5">
        <f t="shared" ca="1" si="15"/>
        <v>0.47</v>
      </c>
      <c r="T742" s="5">
        <f t="shared" ca="1" si="20"/>
        <v>0.47</v>
      </c>
      <c r="U742" s="5">
        <f t="shared" ca="1" si="16"/>
        <v>0.47</v>
      </c>
      <c r="V742" s="5">
        <f>RANK(W742,W1:W1001,0)</f>
        <v>741</v>
      </c>
      <c r="W742" s="16">
        <v>0.65874999999999995</v>
      </c>
      <c r="X742" s="7"/>
      <c r="Y742" s="7"/>
      <c r="Z742" s="7"/>
    </row>
    <row r="743" spans="1:26" ht="15.75" customHeight="1" x14ac:dyDescent="0.25">
      <c r="A743" s="8" t="s">
        <v>3045</v>
      </c>
      <c r="B743" s="9" t="s">
        <v>3046</v>
      </c>
      <c r="C743" s="9" t="s">
        <v>25</v>
      </c>
      <c r="D743" s="10">
        <v>68</v>
      </c>
      <c r="E743" s="9" t="s">
        <v>3047</v>
      </c>
      <c r="F743" s="11">
        <f ca="1">((NOW()-Table2[[#This Row],[DOB]])/365)</f>
        <v>50.886675413812782</v>
      </c>
      <c r="G743" s="9" t="s">
        <v>59</v>
      </c>
      <c r="H743" s="9" t="s">
        <v>47</v>
      </c>
      <c r="I743" s="9" t="s">
        <v>29</v>
      </c>
      <c r="J743" s="9" t="s">
        <v>30</v>
      </c>
      <c r="K743" s="9" t="s">
        <v>31</v>
      </c>
      <c r="L743" s="12">
        <v>11</v>
      </c>
      <c r="M743" s="9" t="s">
        <v>3048</v>
      </c>
      <c r="N743" s="10">
        <v>2134</v>
      </c>
      <c r="O743" s="9" t="s">
        <v>42</v>
      </c>
      <c r="P743" s="9" t="s">
        <v>34</v>
      </c>
      <c r="Q743" s="13">
        <v>9</v>
      </c>
      <c r="R743" s="4">
        <f t="shared" ca="1" si="14"/>
        <v>0.8</v>
      </c>
      <c r="S743" s="4">
        <f t="shared" ca="1" si="15"/>
        <v>1</v>
      </c>
      <c r="T743" s="4">
        <f t="shared" ca="1" si="20"/>
        <v>1.25</v>
      </c>
      <c r="U743" s="4">
        <f t="shared" ca="1" si="16"/>
        <v>1.0625</v>
      </c>
      <c r="V743" s="5">
        <f>RANK(W743,W1:W1001,0)</f>
        <v>741</v>
      </c>
      <c r="W743" s="14">
        <v>0.65874999999999995</v>
      </c>
      <c r="X743" s="7"/>
      <c r="Y743" s="7"/>
      <c r="Z743" s="7"/>
    </row>
    <row r="744" spans="1:26" ht="15.75" customHeight="1" x14ac:dyDescent="0.25">
      <c r="A744" s="8" t="s">
        <v>3049</v>
      </c>
      <c r="B744" s="9" t="s">
        <v>3050</v>
      </c>
      <c r="C744" s="9" t="s">
        <v>25</v>
      </c>
      <c r="D744" s="10">
        <v>97</v>
      </c>
      <c r="E744" s="9" t="s">
        <v>3051</v>
      </c>
      <c r="F744" s="11">
        <f ca="1">((NOW()-Table2[[#This Row],[DOB]])/365)</f>
        <v>23.719552126141547</v>
      </c>
      <c r="G744" s="9" t="s">
        <v>577</v>
      </c>
      <c r="H744" s="9" t="s">
        <v>47</v>
      </c>
      <c r="I744" s="9" t="s">
        <v>29</v>
      </c>
      <c r="J744" s="9" t="s">
        <v>30</v>
      </c>
      <c r="K744" s="9" t="s">
        <v>31</v>
      </c>
      <c r="L744" s="12">
        <v>10</v>
      </c>
      <c r="M744" s="9" t="s">
        <v>3052</v>
      </c>
      <c r="N744" s="10">
        <v>3977</v>
      </c>
      <c r="O744" s="9" t="s">
        <v>50</v>
      </c>
      <c r="P744" s="9" t="s">
        <v>34</v>
      </c>
      <c r="Q744" s="13">
        <v>6</v>
      </c>
      <c r="R744" s="4">
        <f t="shared" ca="1" si="14"/>
        <v>0.45</v>
      </c>
      <c r="S744" s="4">
        <f t="shared" ca="1" si="15"/>
        <v>0.5625</v>
      </c>
      <c r="T744" s="4">
        <f t="shared" ca="1" si="20"/>
        <v>0.703125</v>
      </c>
      <c r="U744" s="4">
        <f t="shared" ca="1" si="16"/>
        <v>0.59765625</v>
      </c>
      <c r="V744" s="5">
        <f>RANK(W744,W1:W1001,0)</f>
        <v>741</v>
      </c>
      <c r="W744" s="14">
        <v>0.65874999999999995</v>
      </c>
      <c r="X744" s="7"/>
      <c r="Y744" s="7"/>
      <c r="Z744" s="7"/>
    </row>
    <row r="745" spans="1:26" ht="15.75" customHeight="1" x14ac:dyDescent="0.25">
      <c r="A745" s="8" t="s">
        <v>3053</v>
      </c>
      <c r="B745" s="9" t="s">
        <v>3054</v>
      </c>
      <c r="C745" s="9" t="s">
        <v>45</v>
      </c>
      <c r="D745" s="10">
        <v>70</v>
      </c>
      <c r="E745" s="9" t="s">
        <v>3055</v>
      </c>
      <c r="F745" s="11">
        <f ca="1">((NOW()-Table2[[#This Row],[DOB]])/365)</f>
        <v>76.878456235730582</v>
      </c>
      <c r="G745" s="9" t="s">
        <v>3056</v>
      </c>
      <c r="H745" s="9" t="s">
        <v>39</v>
      </c>
      <c r="I745" s="9" t="s">
        <v>48</v>
      </c>
      <c r="J745" s="9" t="s">
        <v>30</v>
      </c>
      <c r="K745" s="9" t="s">
        <v>31</v>
      </c>
      <c r="L745" s="12">
        <v>17</v>
      </c>
      <c r="M745" s="9" t="s">
        <v>3057</v>
      </c>
      <c r="N745" s="10">
        <v>4575</v>
      </c>
      <c r="O745" s="9" t="s">
        <v>33</v>
      </c>
      <c r="P745" s="9" t="s">
        <v>34</v>
      </c>
      <c r="Q745" s="13">
        <v>9</v>
      </c>
      <c r="R745" s="4">
        <f t="shared" ca="1" si="14"/>
        <v>0.87</v>
      </c>
      <c r="S745" s="4">
        <f t="shared" ca="1" si="15"/>
        <v>1.0874999999999999</v>
      </c>
      <c r="T745" s="4">
        <f t="shared" ca="1" si="20"/>
        <v>1.359375</v>
      </c>
      <c r="U745" s="4">
        <f t="shared" ca="1" si="16"/>
        <v>1.359375</v>
      </c>
      <c r="V745" s="5">
        <f>RANK(W745,W1:W1001,0)</f>
        <v>744</v>
      </c>
      <c r="W745" s="14">
        <v>0.65625</v>
      </c>
      <c r="X745" s="7"/>
      <c r="Y745" s="7"/>
      <c r="Z745" s="7"/>
    </row>
    <row r="746" spans="1:26" ht="15.75" customHeight="1" x14ac:dyDescent="0.25">
      <c r="A746" s="8" t="s">
        <v>3058</v>
      </c>
      <c r="B746" s="9" t="s">
        <v>3059</v>
      </c>
      <c r="C746" s="9" t="s">
        <v>25</v>
      </c>
      <c r="D746" s="10">
        <v>87</v>
      </c>
      <c r="E746" s="9" t="s">
        <v>3060</v>
      </c>
      <c r="F746" s="11">
        <f ca="1">((NOW()-Table2[[#This Row],[DOB]])/365)</f>
        <v>26.379826098744285</v>
      </c>
      <c r="G746" s="9" t="s">
        <v>1092</v>
      </c>
      <c r="H746" s="9" t="s">
        <v>65</v>
      </c>
      <c r="I746" s="9" t="s">
        <v>29</v>
      </c>
      <c r="J746" s="9" t="s">
        <v>30</v>
      </c>
      <c r="K746" s="9" t="s">
        <v>40</v>
      </c>
      <c r="L746" s="12">
        <v>11</v>
      </c>
      <c r="M746" s="9" t="s">
        <v>3061</v>
      </c>
      <c r="N746" s="10">
        <v>2650</v>
      </c>
      <c r="O746" s="9" t="s">
        <v>42</v>
      </c>
      <c r="P746" s="9" t="s">
        <v>34</v>
      </c>
      <c r="Q746" s="13">
        <v>2</v>
      </c>
      <c r="R746" s="4">
        <f t="shared" ca="1" si="14"/>
        <v>0.55000000000000004</v>
      </c>
      <c r="S746" s="4">
        <f t="shared" ca="1" si="15"/>
        <v>0.55000000000000004</v>
      </c>
      <c r="T746" s="4">
        <f t="shared" ca="1" si="20"/>
        <v>0.6875</v>
      </c>
      <c r="U746" s="4">
        <f t="shared" ca="1" si="16"/>
        <v>0.58437499999999998</v>
      </c>
      <c r="V746" s="5">
        <f>RANK(W746,W1:W1001,0)</f>
        <v>744</v>
      </c>
      <c r="W746" s="14">
        <v>0.65625</v>
      </c>
      <c r="X746" s="7"/>
      <c r="Y746" s="7"/>
      <c r="Z746" s="7"/>
    </row>
    <row r="747" spans="1:26" ht="15.75" customHeight="1" x14ac:dyDescent="0.25">
      <c r="A747" s="8" t="s">
        <v>3062</v>
      </c>
      <c r="B747" s="9" t="s">
        <v>3063</v>
      </c>
      <c r="C747" s="9" t="s">
        <v>25</v>
      </c>
      <c r="D747" s="10">
        <v>43</v>
      </c>
      <c r="E747" s="9" t="s">
        <v>3064</v>
      </c>
      <c r="F747" s="11">
        <f ca="1">((NOW()-Table2[[#This Row],[DOB]])/365)</f>
        <v>48.47845623573059</v>
      </c>
      <c r="G747" s="9" t="s">
        <v>591</v>
      </c>
      <c r="H747" s="9" t="s">
        <v>77</v>
      </c>
      <c r="I747" s="9" t="s">
        <v>48</v>
      </c>
      <c r="J747" s="9" t="s">
        <v>30</v>
      </c>
      <c r="K747" s="9" t="s">
        <v>40</v>
      </c>
      <c r="L747" s="12">
        <v>8</v>
      </c>
      <c r="M747" s="9" t="s">
        <v>3065</v>
      </c>
      <c r="N747" s="10">
        <v>2155</v>
      </c>
      <c r="O747" s="9" t="s">
        <v>42</v>
      </c>
      <c r="P747" s="9" t="s">
        <v>34</v>
      </c>
      <c r="Q747" s="13">
        <v>10</v>
      </c>
      <c r="R747" s="4">
        <f t="shared" ca="1" si="14"/>
        <v>0.54</v>
      </c>
      <c r="S747" s="4">
        <f t="shared" ca="1" si="15"/>
        <v>0.54</v>
      </c>
      <c r="T747" s="4">
        <f t="shared" ca="1" si="20"/>
        <v>0.67500000000000004</v>
      </c>
      <c r="U747" s="4">
        <f t="shared" ca="1" si="16"/>
        <v>0.67500000000000004</v>
      </c>
      <c r="V747" s="5">
        <f>RANK(W747,W1:W1001,0)</f>
        <v>744</v>
      </c>
      <c r="W747" s="14">
        <v>0.65625</v>
      </c>
      <c r="X747" s="7"/>
      <c r="Y747" s="7"/>
      <c r="Z747" s="7"/>
    </row>
    <row r="748" spans="1:26" ht="15.75" customHeight="1" x14ac:dyDescent="0.25">
      <c r="A748" s="8" t="s">
        <v>3066</v>
      </c>
      <c r="B748" s="9" t="s">
        <v>3067</v>
      </c>
      <c r="C748" s="9" t="s">
        <v>45</v>
      </c>
      <c r="D748" s="10">
        <v>86</v>
      </c>
      <c r="E748" s="9" t="s">
        <v>3068</v>
      </c>
      <c r="F748" s="11">
        <f ca="1">((NOW()-Table2[[#This Row],[DOB]])/365)</f>
        <v>45.018182263127848</v>
      </c>
      <c r="G748" s="9" t="s">
        <v>450</v>
      </c>
      <c r="H748" s="9" t="s">
        <v>47</v>
      </c>
      <c r="I748" s="9" t="s">
        <v>29</v>
      </c>
      <c r="J748" s="9" t="s">
        <v>30</v>
      </c>
      <c r="K748" s="9" t="s">
        <v>40</v>
      </c>
      <c r="L748" s="12">
        <v>7</v>
      </c>
      <c r="M748" s="9" t="s">
        <v>3069</v>
      </c>
      <c r="N748" s="10">
        <v>4305</v>
      </c>
      <c r="O748" s="9" t="s">
        <v>33</v>
      </c>
      <c r="P748" s="9" t="s">
        <v>34</v>
      </c>
      <c r="Q748" s="13">
        <v>3</v>
      </c>
      <c r="R748" s="4">
        <f t="shared" ca="1" si="14"/>
        <v>0.82</v>
      </c>
      <c r="S748" s="4">
        <f t="shared" ca="1" si="15"/>
        <v>0.82</v>
      </c>
      <c r="T748" s="4">
        <f t="shared" ca="1" si="20"/>
        <v>1.0249999999999999</v>
      </c>
      <c r="U748" s="4">
        <f t="shared" ca="1" si="16"/>
        <v>0.87124999999999986</v>
      </c>
      <c r="V748" s="5">
        <f>RANK(W748,W1:W1001,0)</f>
        <v>747</v>
      </c>
      <c r="W748" s="14">
        <v>0.65449999999999997</v>
      </c>
      <c r="X748" s="7"/>
      <c r="Y748" s="7"/>
      <c r="Z748" s="7"/>
    </row>
    <row r="749" spans="1:26" ht="15.75" customHeight="1" x14ac:dyDescent="0.25">
      <c r="A749" s="8" t="s">
        <v>3070</v>
      </c>
      <c r="B749" s="9" t="s">
        <v>3071</v>
      </c>
      <c r="C749" s="9" t="s">
        <v>45</v>
      </c>
      <c r="D749" s="10">
        <v>25</v>
      </c>
      <c r="E749" s="9" t="s">
        <v>3072</v>
      </c>
      <c r="F749" s="11">
        <f ca="1">((NOW()-Table2[[#This Row],[DOB]])/365)</f>
        <v>62.675716509703193</v>
      </c>
      <c r="G749" s="9" t="s">
        <v>179</v>
      </c>
      <c r="H749" s="9" t="s">
        <v>65</v>
      </c>
      <c r="I749" s="9" t="s">
        <v>29</v>
      </c>
      <c r="J749" s="9" t="s">
        <v>30</v>
      </c>
      <c r="K749" s="9" t="s">
        <v>31</v>
      </c>
      <c r="L749" s="12">
        <v>5</v>
      </c>
      <c r="M749" s="9" t="s">
        <v>3073</v>
      </c>
      <c r="N749" s="10">
        <v>4115</v>
      </c>
      <c r="O749" s="9" t="s">
        <v>33</v>
      </c>
      <c r="P749" s="9" t="s">
        <v>34</v>
      </c>
      <c r="Q749" s="13">
        <v>7</v>
      </c>
      <c r="R749" s="4">
        <f t="shared" ca="1" si="14"/>
        <v>0.61</v>
      </c>
      <c r="S749" s="4">
        <f t="shared" ca="1" si="15"/>
        <v>0.76249999999999996</v>
      </c>
      <c r="T749" s="4">
        <f t="shared" ca="1" si="20"/>
        <v>0.76249999999999996</v>
      </c>
      <c r="U749" s="4">
        <f t="shared" ca="1" si="16"/>
        <v>0.64812499999999995</v>
      </c>
      <c r="V749" s="5">
        <f>RANK(W749,W1:W1001,0)</f>
        <v>748</v>
      </c>
      <c r="W749" s="14">
        <v>0.65078124999999998</v>
      </c>
      <c r="X749" s="7"/>
      <c r="Y749" s="7"/>
      <c r="Z749" s="7"/>
    </row>
    <row r="750" spans="1:26" ht="15.75" customHeight="1" x14ac:dyDescent="0.25">
      <c r="A750" s="8" t="s">
        <v>3074</v>
      </c>
      <c r="B750" s="9" t="s">
        <v>3075</v>
      </c>
      <c r="C750" s="9" t="s">
        <v>25</v>
      </c>
      <c r="D750" s="10">
        <v>99</v>
      </c>
      <c r="E750" s="15">
        <v>27600</v>
      </c>
      <c r="F750" s="11">
        <f ca="1">((NOW()-Table2[[#This Row],[DOB]])/365)</f>
        <v>49.464757605593597</v>
      </c>
      <c r="G750" s="9" t="s">
        <v>108</v>
      </c>
      <c r="H750" s="9" t="s">
        <v>47</v>
      </c>
      <c r="I750" s="9" t="s">
        <v>29</v>
      </c>
      <c r="J750" s="9" t="s">
        <v>30</v>
      </c>
      <c r="K750" s="9" t="s">
        <v>31</v>
      </c>
      <c r="L750" s="12">
        <v>21</v>
      </c>
      <c r="M750" s="9" t="s">
        <v>3076</v>
      </c>
      <c r="N750" s="10">
        <v>4130</v>
      </c>
      <c r="O750" s="9" t="s">
        <v>33</v>
      </c>
      <c r="P750" s="9" t="s">
        <v>34</v>
      </c>
      <c r="Q750" s="13">
        <v>9</v>
      </c>
      <c r="R750" s="4">
        <f t="shared" ca="1" si="14"/>
        <v>1</v>
      </c>
      <c r="S750" s="4">
        <f t="shared" ca="1" si="15"/>
        <v>1.25</v>
      </c>
      <c r="T750" s="4">
        <f t="shared" ca="1" si="20"/>
        <v>1.5625</v>
      </c>
      <c r="U750" s="4">
        <f t="shared" ca="1" si="16"/>
        <v>1.328125</v>
      </c>
      <c r="V750" s="5">
        <f>RANK(W750,W1:W1001,0)</f>
        <v>748</v>
      </c>
      <c r="W750" s="14">
        <v>0.65078124999999998</v>
      </c>
      <c r="X750" s="7"/>
      <c r="Y750" s="7"/>
      <c r="Z750" s="7"/>
    </row>
    <row r="751" spans="1:26" ht="15.75" customHeight="1" x14ac:dyDescent="0.25">
      <c r="A751" s="8" t="s">
        <v>3077</v>
      </c>
      <c r="B751" s="9" t="s">
        <v>3078</v>
      </c>
      <c r="C751" s="9" t="s">
        <v>45</v>
      </c>
      <c r="D751" s="10">
        <v>7</v>
      </c>
      <c r="E751" s="9" t="s">
        <v>3079</v>
      </c>
      <c r="F751" s="11">
        <f ca="1">((NOW()-Table2[[#This Row],[DOB]])/365)</f>
        <v>54.004483632990862</v>
      </c>
      <c r="G751" s="9" t="s">
        <v>2086</v>
      </c>
      <c r="H751" s="9" t="s">
        <v>77</v>
      </c>
      <c r="I751" s="9" t="s">
        <v>48</v>
      </c>
      <c r="J751" s="9" t="s">
        <v>30</v>
      </c>
      <c r="K751" s="9" t="s">
        <v>40</v>
      </c>
      <c r="L751" s="12">
        <v>11</v>
      </c>
      <c r="M751" s="9" t="s">
        <v>3080</v>
      </c>
      <c r="N751" s="10">
        <v>2066</v>
      </c>
      <c r="O751" s="9" t="s">
        <v>42</v>
      </c>
      <c r="P751" s="9" t="s">
        <v>34</v>
      </c>
      <c r="Q751" s="13">
        <v>12</v>
      </c>
      <c r="R751" s="4">
        <f t="shared" ca="1" si="14"/>
        <v>1.01</v>
      </c>
      <c r="S751" s="4">
        <f t="shared" ca="1" si="15"/>
        <v>1.01</v>
      </c>
      <c r="T751" s="4">
        <f t="shared" ca="1" si="20"/>
        <v>1.2625</v>
      </c>
      <c r="U751" s="4">
        <f t="shared" ca="1" si="16"/>
        <v>1.2625</v>
      </c>
      <c r="V751" s="5">
        <f>RANK(W751,W1:W1001,0)</f>
        <v>750</v>
      </c>
      <c r="W751" s="14">
        <v>0.65</v>
      </c>
      <c r="X751" s="7"/>
      <c r="Y751" s="7"/>
      <c r="Z751" s="7"/>
    </row>
    <row r="752" spans="1:26" ht="15.75" customHeight="1" x14ac:dyDescent="0.25">
      <c r="A752" s="8" t="s">
        <v>3081</v>
      </c>
      <c r="B752" s="9" t="s">
        <v>3082</v>
      </c>
      <c r="C752" s="9" t="s">
        <v>25</v>
      </c>
      <c r="D752" s="10">
        <v>33</v>
      </c>
      <c r="E752" s="9" t="s">
        <v>3083</v>
      </c>
      <c r="F752" s="11">
        <f ca="1">((NOW()-Table2[[#This Row],[DOB]])/365)</f>
        <v>74.757908290525108</v>
      </c>
      <c r="G752" s="9" t="s">
        <v>951</v>
      </c>
      <c r="H752" s="9" t="s">
        <v>77</v>
      </c>
      <c r="I752" s="9" t="s">
        <v>29</v>
      </c>
      <c r="J752" s="9" t="s">
        <v>30</v>
      </c>
      <c r="K752" s="9" t="s">
        <v>31</v>
      </c>
      <c r="L752" s="12">
        <v>20</v>
      </c>
      <c r="M752" s="9" t="s">
        <v>3084</v>
      </c>
      <c r="N752" s="10">
        <v>3338</v>
      </c>
      <c r="O752" s="9" t="s">
        <v>50</v>
      </c>
      <c r="P752" s="9" t="s">
        <v>34</v>
      </c>
      <c r="Q752" s="13">
        <v>2</v>
      </c>
      <c r="R752" s="4">
        <f t="shared" ca="1" si="14"/>
        <v>0.59</v>
      </c>
      <c r="S752" s="4">
        <f t="shared" ca="1" si="15"/>
        <v>0.73749999999999993</v>
      </c>
      <c r="T752" s="4">
        <f t="shared" ca="1" si="20"/>
        <v>0.73749999999999993</v>
      </c>
      <c r="U752" s="4">
        <f t="shared" ca="1" si="16"/>
        <v>0.62687499999999996</v>
      </c>
      <c r="V752" s="5">
        <f>RANK(W752,W1:W1001,0)</f>
        <v>751</v>
      </c>
      <c r="W752" s="14">
        <v>0.64812499999999995</v>
      </c>
      <c r="X752" s="7"/>
      <c r="Y752" s="7"/>
      <c r="Z752" s="7"/>
    </row>
    <row r="753" spans="1:26" ht="15.75" customHeight="1" x14ac:dyDescent="0.25">
      <c r="A753" s="8" t="s">
        <v>3085</v>
      </c>
      <c r="B753" s="9" t="s">
        <v>3086</v>
      </c>
      <c r="C753" s="9" t="s">
        <v>316</v>
      </c>
      <c r="D753" s="10">
        <v>20</v>
      </c>
      <c r="E753" s="17"/>
      <c r="F753" s="11">
        <f ca="1">((NOW()-Table2[[#This Row],[DOB]])/365)</f>
        <v>125.08119596175798</v>
      </c>
      <c r="G753" s="9" t="s">
        <v>174</v>
      </c>
      <c r="H753" s="9" t="s">
        <v>88</v>
      </c>
      <c r="I753" s="9" t="s">
        <v>66</v>
      </c>
      <c r="J753" s="9" t="s">
        <v>30</v>
      </c>
      <c r="K753" s="9" t="s">
        <v>31</v>
      </c>
      <c r="L753" s="12">
        <v>14</v>
      </c>
      <c r="M753" s="9" t="s">
        <v>3087</v>
      </c>
      <c r="N753" s="10">
        <v>3806</v>
      </c>
      <c r="O753" s="9" t="s">
        <v>50</v>
      </c>
      <c r="P753" s="9" t="s">
        <v>34</v>
      </c>
      <c r="Q753" s="13">
        <v>7</v>
      </c>
      <c r="R753" s="4">
        <f t="shared" ca="1" si="14"/>
        <v>0.5</v>
      </c>
      <c r="S753" s="4">
        <f t="shared" ca="1" si="15"/>
        <v>0.625</v>
      </c>
      <c r="T753" s="4">
        <f t="shared" ca="1" si="20"/>
        <v>0.625</v>
      </c>
      <c r="U753" s="4">
        <f t="shared" ca="1" si="16"/>
        <v>0.625</v>
      </c>
      <c r="V753" s="5">
        <f>RANK(W753,W1:W1001,0)</f>
        <v>751</v>
      </c>
      <c r="W753" s="14">
        <v>0.64812499999999995</v>
      </c>
      <c r="X753" s="7"/>
      <c r="Y753" s="7"/>
      <c r="Z753" s="7"/>
    </row>
    <row r="754" spans="1:26" ht="15.75" hidden="1" customHeight="1" x14ac:dyDescent="0.25">
      <c r="A754" s="8" t="s">
        <v>3088</v>
      </c>
      <c r="B754" s="9" t="s">
        <v>3089</v>
      </c>
      <c r="C754" s="9" t="s">
        <v>45</v>
      </c>
      <c r="D754" s="10">
        <v>45</v>
      </c>
      <c r="E754" s="9" t="s">
        <v>3090</v>
      </c>
      <c r="F754" s="9">
        <f ca="1">((NOW()-Table2[[#This Row],[DOB]])/365)</f>
        <v>64.530511030251134</v>
      </c>
      <c r="G754" s="10"/>
      <c r="H754" s="9" t="s">
        <v>47</v>
      </c>
      <c r="I754" s="9" t="s">
        <v>29</v>
      </c>
      <c r="J754" s="9" t="s">
        <v>30</v>
      </c>
      <c r="K754" s="9" t="s">
        <v>31</v>
      </c>
      <c r="L754" s="12">
        <v>15</v>
      </c>
      <c r="M754" s="9" t="s">
        <v>3091</v>
      </c>
      <c r="N754" s="10">
        <v>3030</v>
      </c>
      <c r="O754" s="9" t="s">
        <v>50</v>
      </c>
      <c r="P754" s="9" t="s">
        <v>34</v>
      </c>
      <c r="Q754" s="10">
        <v>9</v>
      </c>
      <c r="R754" s="5">
        <f t="shared" ca="1" si="14"/>
        <v>0.48</v>
      </c>
      <c r="S754" s="5">
        <f t="shared" ca="1" si="15"/>
        <v>0.6</v>
      </c>
      <c r="T754" s="5">
        <f t="shared" ca="1" si="20"/>
        <v>0.75</v>
      </c>
      <c r="U754" s="5">
        <f t="shared" ca="1" si="16"/>
        <v>0.63749999999999996</v>
      </c>
      <c r="V754" s="5">
        <f>RANK(W754,W1:W1001,0)</f>
        <v>751</v>
      </c>
      <c r="W754" s="16">
        <v>0.64812499999999995</v>
      </c>
      <c r="X754" s="7"/>
      <c r="Y754" s="7"/>
      <c r="Z754" s="7"/>
    </row>
    <row r="755" spans="1:26" ht="15.75" customHeight="1" x14ac:dyDescent="0.25">
      <c r="A755" s="8" t="s">
        <v>3092</v>
      </c>
      <c r="B755" s="9" t="s">
        <v>3093</v>
      </c>
      <c r="C755" s="9" t="s">
        <v>25</v>
      </c>
      <c r="D755" s="10">
        <v>35</v>
      </c>
      <c r="E755" s="9" t="s">
        <v>3094</v>
      </c>
      <c r="F755" s="11">
        <f ca="1">((NOW()-Table2[[#This Row],[DOB]])/365)</f>
        <v>59.831880893264831</v>
      </c>
      <c r="G755" s="9" t="s">
        <v>284</v>
      </c>
      <c r="H755" s="9" t="s">
        <v>109</v>
      </c>
      <c r="I755" s="9" t="s">
        <v>29</v>
      </c>
      <c r="J755" s="9" t="s">
        <v>30</v>
      </c>
      <c r="K755" s="9" t="s">
        <v>40</v>
      </c>
      <c r="L755" s="12">
        <v>16</v>
      </c>
      <c r="M755" s="9" t="s">
        <v>3095</v>
      </c>
      <c r="N755" s="10">
        <v>2140</v>
      </c>
      <c r="O755" s="9" t="s">
        <v>42</v>
      </c>
      <c r="P755" s="9" t="s">
        <v>34</v>
      </c>
      <c r="Q755" s="13">
        <v>8</v>
      </c>
      <c r="R755" s="4">
        <f t="shared" ca="1" si="14"/>
        <v>0.86</v>
      </c>
      <c r="S755" s="4">
        <f t="shared" ca="1" si="15"/>
        <v>0.86</v>
      </c>
      <c r="T755" s="4">
        <f t="shared" ca="1" si="20"/>
        <v>0.86</v>
      </c>
      <c r="U755" s="4">
        <f t="shared" ca="1" si="16"/>
        <v>0.73099999999999998</v>
      </c>
      <c r="V755" s="5">
        <f>RANK(W755,W1:W1001,0)</f>
        <v>754</v>
      </c>
      <c r="W755" s="14">
        <v>0.64600000000000002</v>
      </c>
      <c r="X755" s="7"/>
      <c r="Y755" s="7"/>
      <c r="Z755" s="7"/>
    </row>
    <row r="756" spans="1:26" ht="15.75" customHeight="1" x14ac:dyDescent="0.25">
      <c r="A756" s="8" t="s">
        <v>3096</v>
      </c>
      <c r="B756" s="9" t="s">
        <v>3097</v>
      </c>
      <c r="C756" s="9" t="s">
        <v>45</v>
      </c>
      <c r="D756" s="10">
        <v>87</v>
      </c>
      <c r="E756" s="9" t="s">
        <v>3098</v>
      </c>
      <c r="F756" s="11">
        <f ca="1">((NOW()-Table2[[#This Row],[DOB]])/365)</f>
        <v>50.568867194634699</v>
      </c>
      <c r="G756" s="9" t="s">
        <v>155</v>
      </c>
      <c r="H756" s="9" t="s">
        <v>151</v>
      </c>
      <c r="I756" s="9" t="s">
        <v>29</v>
      </c>
      <c r="J756" s="9" t="s">
        <v>30</v>
      </c>
      <c r="K756" s="9" t="s">
        <v>40</v>
      </c>
      <c r="L756" s="12">
        <v>12</v>
      </c>
      <c r="M756" s="9" t="s">
        <v>3099</v>
      </c>
      <c r="N756" s="10">
        <v>3844</v>
      </c>
      <c r="O756" s="9" t="s">
        <v>50</v>
      </c>
      <c r="P756" s="9" t="s">
        <v>34</v>
      </c>
      <c r="Q756" s="13">
        <v>7</v>
      </c>
      <c r="R756" s="4">
        <f t="shared" ca="1" si="14"/>
        <v>0.93</v>
      </c>
      <c r="S756" s="4">
        <f t="shared" ca="1" si="15"/>
        <v>0.93</v>
      </c>
      <c r="T756" s="4">
        <f t="shared" ca="1" si="20"/>
        <v>1.1625000000000001</v>
      </c>
      <c r="U756" s="4">
        <f t="shared" ca="1" si="16"/>
        <v>0.98812500000000003</v>
      </c>
      <c r="V756" s="5">
        <f>RANK(W756,W1:W1001,0)</f>
        <v>755</v>
      </c>
      <c r="W756" s="14">
        <v>0.64</v>
      </c>
      <c r="X756" s="7"/>
      <c r="Y756" s="7"/>
      <c r="Z756" s="7"/>
    </row>
    <row r="757" spans="1:26" ht="15.75" customHeight="1" x14ac:dyDescent="0.25">
      <c r="A757" s="8" t="s">
        <v>3100</v>
      </c>
      <c r="B757" s="10"/>
      <c r="C757" s="9" t="s">
        <v>25</v>
      </c>
      <c r="D757" s="10">
        <v>80</v>
      </c>
      <c r="E757" s="9" t="s">
        <v>3101</v>
      </c>
      <c r="F757" s="11">
        <f ca="1">((NOW()-Table2[[#This Row],[DOB]])/365)</f>
        <v>55.607223359018256</v>
      </c>
      <c r="G757" s="9" t="s">
        <v>546</v>
      </c>
      <c r="H757" s="9" t="s">
        <v>109</v>
      </c>
      <c r="I757" s="9" t="s">
        <v>48</v>
      </c>
      <c r="J757" s="9" t="s">
        <v>30</v>
      </c>
      <c r="K757" s="9" t="s">
        <v>40</v>
      </c>
      <c r="L757" s="12">
        <v>10</v>
      </c>
      <c r="M757" s="9" t="s">
        <v>3102</v>
      </c>
      <c r="N757" s="10">
        <v>4034</v>
      </c>
      <c r="O757" s="9" t="s">
        <v>33</v>
      </c>
      <c r="P757" s="9" t="s">
        <v>34</v>
      </c>
      <c r="Q757" s="13">
        <v>5</v>
      </c>
      <c r="R757" s="4">
        <f t="shared" ca="1" si="14"/>
        <v>0.79</v>
      </c>
      <c r="S757" s="4">
        <f t="shared" ca="1" si="15"/>
        <v>0.79</v>
      </c>
      <c r="T757" s="4">
        <f t="shared" ca="1" si="20"/>
        <v>0.79</v>
      </c>
      <c r="U757" s="4">
        <f t="shared" ca="1" si="16"/>
        <v>0.79</v>
      </c>
      <c r="V757" s="5">
        <f>RANK(W757,W1:W1001,0)</f>
        <v>755</v>
      </c>
      <c r="W757" s="14">
        <v>0.64</v>
      </c>
      <c r="X757" s="7"/>
      <c r="Y757" s="7"/>
      <c r="Z757" s="7"/>
    </row>
    <row r="758" spans="1:26" ht="15.75" customHeight="1" x14ac:dyDescent="0.25">
      <c r="A758" s="8" t="s">
        <v>3103</v>
      </c>
      <c r="B758" s="9" t="s">
        <v>3104</v>
      </c>
      <c r="C758" s="9" t="s">
        <v>25</v>
      </c>
      <c r="D758" s="10">
        <v>22</v>
      </c>
      <c r="E758" s="9" t="s">
        <v>3105</v>
      </c>
      <c r="F758" s="11">
        <f ca="1">((NOW()-Table2[[#This Row],[DOB]])/365)</f>
        <v>28.801743906963463</v>
      </c>
      <c r="G758" s="9" t="s">
        <v>951</v>
      </c>
      <c r="H758" s="9" t="s">
        <v>47</v>
      </c>
      <c r="I758" s="9" t="s">
        <v>48</v>
      </c>
      <c r="J758" s="9" t="s">
        <v>30</v>
      </c>
      <c r="K758" s="9" t="s">
        <v>31</v>
      </c>
      <c r="L758" s="12">
        <v>6</v>
      </c>
      <c r="M758" s="9" t="s">
        <v>3106</v>
      </c>
      <c r="N758" s="10">
        <v>3174</v>
      </c>
      <c r="O758" s="9" t="s">
        <v>50</v>
      </c>
      <c r="P758" s="9" t="s">
        <v>34</v>
      </c>
      <c r="Q758" s="13">
        <v>6</v>
      </c>
      <c r="R758" s="4">
        <f t="shared" ca="1" si="14"/>
        <v>1.08</v>
      </c>
      <c r="S758" s="4">
        <f t="shared" ca="1" si="15"/>
        <v>1.35</v>
      </c>
      <c r="T758" s="4">
        <f t="shared" ca="1" si="20"/>
        <v>1.35</v>
      </c>
      <c r="U758" s="4">
        <f t="shared" ca="1" si="16"/>
        <v>1.35</v>
      </c>
      <c r="V758" s="5">
        <f>RANK(W758,W1:W1001,0)</f>
        <v>755</v>
      </c>
      <c r="W758" s="14">
        <v>0.64</v>
      </c>
      <c r="X758" s="7"/>
      <c r="Y758" s="7"/>
      <c r="Z758" s="7"/>
    </row>
    <row r="759" spans="1:26" ht="15.75" customHeight="1" x14ac:dyDescent="0.25">
      <c r="A759" s="8" t="s">
        <v>3107</v>
      </c>
      <c r="B759" s="9" t="s">
        <v>3108</v>
      </c>
      <c r="C759" s="9" t="s">
        <v>45</v>
      </c>
      <c r="D759" s="10">
        <v>32</v>
      </c>
      <c r="E759" s="9" t="s">
        <v>3109</v>
      </c>
      <c r="F759" s="11">
        <f ca="1">((NOW()-Table2[[#This Row],[DOB]])/365)</f>
        <v>51.28393568778538</v>
      </c>
      <c r="G759" s="9" t="s">
        <v>209</v>
      </c>
      <c r="H759" s="9" t="s">
        <v>47</v>
      </c>
      <c r="I759" s="9" t="s">
        <v>29</v>
      </c>
      <c r="J759" s="9" t="s">
        <v>30</v>
      </c>
      <c r="K759" s="9" t="s">
        <v>31</v>
      </c>
      <c r="L759" s="12">
        <v>6</v>
      </c>
      <c r="M759" s="9" t="s">
        <v>3110</v>
      </c>
      <c r="N759" s="10">
        <v>2036</v>
      </c>
      <c r="O759" s="9" t="s">
        <v>42</v>
      </c>
      <c r="P759" s="9" t="s">
        <v>34</v>
      </c>
      <c r="Q759" s="13">
        <v>11</v>
      </c>
      <c r="R759" s="4">
        <f t="shared" ca="1" si="14"/>
        <v>0.6</v>
      </c>
      <c r="S759" s="4">
        <f t="shared" ca="1" si="15"/>
        <v>0.75</v>
      </c>
      <c r="T759" s="4">
        <f t="shared" ca="1" si="20"/>
        <v>0.9375</v>
      </c>
      <c r="U759" s="4">
        <f t="shared" ca="1" si="16"/>
        <v>0.796875</v>
      </c>
      <c r="V759" s="5">
        <f>RANK(W759,W1:W1001,0)</f>
        <v>755</v>
      </c>
      <c r="W759" s="14">
        <v>0.64</v>
      </c>
      <c r="X759" s="7"/>
      <c r="Y759" s="7"/>
      <c r="Z759" s="7"/>
    </row>
    <row r="760" spans="1:26" ht="15.75" customHeight="1" x14ac:dyDescent="0.25">
      <c r="A760" s="8" t="s">
        <v>3111</v>
      </c>
      <c r="B760" s="9" t="s">
        <v>3112</v>
      </c>
      <c r="C760" s="9" t="s">
        <v>25</v>
      </c>
      <c r="D760" s="10">
        <v>69</v>
      </c>
      <c r="E760" s="9" t="s">
        <v>3113</v>
      </c>
      <c r="F760" s="11">
        <f ca="1">((NOW()-Table2[[#This Row],[DOB]])/365)</f>
        <v>42.708593222031958</v>
      </c>
      <c r="G760" s="9" t="s">
        <v>2598</v>
      </c>
      <c r="H760" s="9" t="s">
        <v>109</v>
      </c>
      <c r="I760" s="9" t="s">
        <v>66</v>
      </c>
      <c r="J760" s="9" t="s">
        <v>30</v>
      </c>
      <c r="K760" s="9" t="s">
        <v>40</v>
      </c>
      <c r="L760" s="12">
        <v>17</v>
      </c>
      <c r="M760" s="9" t="s">
        <v>3114</v>
      </c>
      <c r="N760" s="10">
        <v>2090</v>
      </c>
      <c r="O760" s="9" t="s">
        <v>42</v>
      </c>
      <c r="P760" s="9" t="s">
        <v>34</v>
      </c>
      <c r="Q760" s="13">
        <v>7</v>
      </c>
      <c r="R760" s="4">
        <f t="shared" ca="1" si="14"/>
        <v>0.98</v>
      </c>
      <c r="S760" s="4">
        <f t="shared" ca="1" si="15"/>
        <v>0.98</v>
      </c>
      <c r="T760" s="4">
        <f t="shared" ca="1" si="20"/>
        <v>0.98</v>
      </c>
      <c r="U760" s="4">
        <f t="shared" ca="1" si="16"/>
        <v>0.98</v>
      </c>
      <c r="V760" s="5">
        <f>RANK(W760,W1:W1001,0)</f>
        <v>755</v>
      </c>
      <c r="W760" s="14">
        <v>0.64</v>
      </c>
      <c r="X760" s="7"/>
      <c r="Y760" s="7"/>
      <c r="Z760" s="7"/>
    </row>
    <row r="761" spans="1:26" ht="15.75" hidden="1" customHeight="1" x14ac:dyDescent="0.25">
      <c r="A761" s="8" t="s">
        <v>3115</v>
      </c>
      <c r="B761" s="9" t="s">
        <v>3116</v>
      </c>
      <c r="C761" s="9" t="s">
        <v>45</v>
      </c>
      <c r="D761" s="10">
        <v>79</v>
      </c>
      <c r="E761" s="9" t="s">
        <v>3117</v>
      </c>
      <c r="F761" s="9">
        <f ca="1">((NOW()-Table2[[#This Row],[DOB]])/365)</f>
        <v>46.555168564497713</v>
      </c>
      <c r="G761" s="10"/>
      <c r="H761" s="9" t="s">
        <v>109</v>
      </c>
      <c r="I761" s="9" t="s">
        <v>66</v>
      </c>
      <c r="J761" s="9" t="s">
        <v>30</v>
      </c>
      <c r="K761" s="9" t="s">
        <v>40</v>
      </c>
      <c r="L761" s="12">
        <v>17</v>
      </c>
      <c r="M761" s="9" t="s">
        <v>3118</v>
      </c>
      <c r="N761" s="10">
        <v>2640</v>
      </c>
      <c r="O761" s="9" t="s">
        <v>42</v>
      </c>
      <c r="P761" s="9" t="s">
        <v>34</v>
      </c>
      <c r="Q761" s="10">
        <v>4</v>
      </c>
      <c r="R761" s="5">
        <f t="shared" ca="1" si="14"/>
        <v>0.57999999999999996</v>
      </c>
      <c r="S761" s="5">
        <f t="shared" ca="1" si="15"/>
        <v>0.57999999999999996</v>
      </c>
      <c r="T761" s="5">
        <f t="shared" ca="1" si="20"/>
        <v>0.57999999999999996</v>
      </c>
      <c r="U761" s="5">
        <f t="shared" ca="1" si="16"/>
        <v>0.57999999999999996</v>
      </c>
      <c r="V761" s="5">
        <f>RANK(W761,W1:W1001,0)</f>
        <v>760</v>
      </c>
      <c r="W761" s="16">
        <v>0.63749999999999996</v>
      </c>
      <c r="X761" s="7"/>
      <c r="Y761" s="7"/>
      <c r="Z761" s="7"/>
    </row>
    <row r="762" spans="1:26" ht="15.75" customHeight="1" x14ac:dyDescent="0.25">
      <c r="A762" s="8" t="s">
        <v>3119</v>
      </c>
      <c r="B762" s="9" t="s">
        <v>3120</v>
      </c>
      <c r="C762" s="9" t="s">
        <v>25</v>
      </c>
      <c r="D762" s="10">
        <v>51</v>
      </c>
      <c r="E762" s="15">
        <v>27020</v>
      </c>
      <c r="F762" s="11">
        <f ca="1">((NOW()-Table2[[#This Row],[DOB]])/365)</f>
        <v>51.053798701484013</v>
      </c>
      <c r="G762" s="9" t="s">
        <v>471</v>
      </c>
      <c r="H762" s="9" t="s">
        <v>77</v>
      </c>
      <c r="I762" s="9" t="s">
        <v>48</v>
      </c>
      <c r="J762" s="9" t="s">
        <v>30</v>
      </c>
      <c r="K762" s="9" t="s">
        <v>40</v>
      </c>
      <c r="L762" s="12">
        <v>21</v>
      </c>
      <c r="M762" s="9" t="s">
        <v>3121</v>
      </c>
      <c r="N762" s="10">
        <v>4178</v>
      </c>
      <c r="O762" s="9" t="s">
        <v>33</v>
      </c>
      <c r="P762" s="9" t="s">
        <v>34</v>
      </c>
      <c r="Q762" s="13">
        <v>3</v>
      </c>
      <c r="R762" s="4">
        <f t="shared" ca="1" si="14"/>
        <v>0.68</v>
      </c>
      <c r="S762" s="4">
        <f t="shared" ca="1" si="15"/>
        <v>0.68</v>
      </c>
      <c r="T762" s="4">
        <f t="shared" ca="1" si="20"/>
        <v>0.68</v>
      </c>
      <c r="U762" s="4">
        <f t="shared" ca="1" si="16"/>
        <v>0.68</v>
      </c>
      <c r="V762" s="5">
        <f>RANK(W762,W1:W1001,0)</f>
        <v>760</v>
      </c>
      <c r="W762" s="14">
        <v>0.63749999999999996</v>
      </c>
      <c r="X762" s="7"/>
      <c r="Y762" s="7"/>
      <c r="Z762" s="7"/>
    </row>
    <row r="763" spans="1:26" ht="15.75" customHeight="1" x14ac:dyDescent="0.25">
      <c r="A763" s="8" t="s">
        <v>3122</v>
      </c>
      <c r="B763" s="9" t="s">
        <v>3123</v>
      </c>
      <c r="C763" s="9" t="s">
        <v>25</v>
      </c>
      <c r="D763" s="10">
        <v>5</v>
      </c>
      <c r="E763" s="9" t="s">
        <v>3124</v>
      </c>
      <c r="F763" s="11">
        <f ca="1">((NOW()-Table2[[#This Row],[DOB]])/365)</f>
        <v>37.182565824771686</v>
      </c>
      <c r="G763" s="9" t="s">
        <v>488</v>
      </c>
      <c r="H763" s="9" t="s">
        <v>39</v>
      </c>
      <c r="I763" s="9" t="s">
        <v>29</v>
      </c>
      <c r="J763" s="9" t="s">
        <v>30</v>
      </c>
      <c r="K763" s="9" t="s">
        <v>40</v>
      </c>
      <c r="L763" s="12">
        <v>7</v>
      </c>
      <c r="M763" s="9" t="s">
        <v>3125</v>
      </c>
      <c r="N763" s="10">
        <v>4556</v>
      </c>
      <c r="O763" s="9" t="s">
        <v>33</v>
      </c>
      <c r="P763" s="9" t="s">
        <v>34</v>
      </c>
      <c r="Q763" s="13">
        <v>7</v>
      </c>
      <c r="R763" s="4">
        <f t="shared" ca="1" si="14"/>
        <v>0.96</v>
      </c>
      <c r="S763" s="4">
        <f t="shared" ca="1" si="15"/>
        <v>0.96</v>
      </c>
      <c r="T763" s="4">
        <f t="shared" ca="1" si="20"/>
        <v>0.96</v>
      </c>
      <c r="U763" s="4">
        <f t="shared" ca="1" si="16"/>
        <v>0.81599999999999995</v>
      </c>
      <c r="V763" s="5">
        <f>RANK(W763,W1:W1001,0)</f>
        <v>760</v>
      </c>
      <c r="W763" s="14">
        <v>0.63749999999999996</v>
      </c>
      <c r="X763" s="7"/>
      <c r="Y763" s="7"/>
      <c r="Z763" s="7"/>
    </row>
    <row r="764" spans="1:26" ht="15.75" customHeight="1" x14ac:dyDescent="0.25">
      <c r="A764" s="8" t="s">
        <v>3126</v>
      </c>
      <c r="B764" s="9" t="s">
        <v>3127</v>
      </c>
      <c r="C764" s="9" t="s">
        <v>25</v>
      </c>
      <c r="D764" s="10">
        <v>6</v>
      </c>
      <c r="E764" s="9" t="s">
        <v>3128</v>
      </c>
      <c r="F764" s="11">
        <f ca="1">((NOW()-Table2[[#This Row],[DOB]])/365)</f>
        <v>74.355168564497717</v>
      </c>
      <c r="G764" s="9" t="s">
        <v>591</v>
      </c>
      <c r="H764" s="9" t="s">
        <v>272</v>
      </c>
      <c r="I764" s="9" t="s">
        <v>48</v>
      </c>
      <c r="J764" s="9" t="s">
        <v>30</v>
      </c>
      <c r="K764" s="9" t="s">
        <v>40</v>
      </c>
      <c r="L764" s="12">
        <v>16</v>
      </c>
      <c r="M764" s="9" t="s">
        <v>3129</v>
      </c>
      <c r="N764" s="10">
        <v>4701</v>
      </c>
      <c r="O764" s="9" t="s">
        <v>33</v>
      </c>
      <c r="P764" s="9" t="s">
        <v>34</v>
      </c>
      <c r="Q764" s="13">
        <v>1</v>
      </c>
      <c r="R764" s="4">
        <f t="shared" ca="1" si="14"/>
        <v>0.71</v>
      </c>
      <c r="S764" s="4">
        <f t="shared" ca="1" si="15"/>
        <v>0.71</v>
      </c>
      <c r="T764" s="4">
        <f t="shared" ca="1" si="20"/>
        <v>0.71</v>
      </c>
      <c r="U764" s="4">
        <f t="shared" ca="1" si="16"/>
        <v>0.71</v>
      </c>
      <c r="V764" s="5">
        <f>RANK(W764,W1:W1001,0)</f>
        <v>760</v>
      </c>
      <c r="W764" s="14">
        <v>0.63749999999999996</v>
      </c>
      <c r="X764" s="7"/>
      <c r="Y764" s="7"/>
      <c r="Z764" s="7"/>
    </row>
    <row r="765" spans="1:26" ht="15.75" customHeight="1" x14ac:dyDescent="0.25">
      <c r="A765" s="8" t="s">
        <v>3130</v>
      </c>
      <c r="B765" s="9" t="s">
        <v>3131</v>
      </c>
      <c r="C765" s="9" t="s">
        <v>25</v>
      </c>
      <c r="D765" s="10">
        <v>52</v>
      </c>
      <c r="E765" s="9" t="s">
        <v>3132</v>
      </c>
      <c r="F765" s="11">
        <f ca="1">((NOW()-Table2[[#This Row],[DOB]])/365)</f>
        <v>22.999004180936065</v>
      </c>
      <c r="G765" s="9" t="s">
        <v>577</v>
      </c>
      <c r="H765" s="9" t="s">
        <v>47</v>
      </c>
      <c r="I765" s="9" t="s">
        <v>48</v>
      </c>
      <c r="J765" s="9" t="s">
        <v>30</v>
      </c>
      <c r="K765" s="9" t="s">
        <v>40</v>
      </c>
      <c r="L765" s="12">
        <v>8</v>
      </c>
      <c r="M765" s="9" t="s">
        <v>3133</v>
      </c>
      <c r="N765" s="10">
        <v>2025</v>
      </c>
      <c r="O765" s="9" t="s">
        <v>42</v>
      </c>
      <c r="P765" s="9" t="s">
        <v>34</v>
      </c>
      <c r="Q765" s="13">
        <v>12</v>
      </c>
      <c r="R765" s="4">
        <f t="shared" ca="1" si="14"/>
        <v>1.04</v>
      </c>
      <c r="S765" s="4">
        <f t="shared" ca="1" si="15"/>
        <v>1.04</v>
      </c>
      <c r="T765" s="4">
        <f t="shared" ca="1" si="20"/>
        <v>1.3</v>
      </c>
      <c r="U765" s="4">
        <f t="shared" ca="1" si="16"/>
        <v>1.3</v>
      </c>
      <c r="V765" s="5">
        <f>RANK(W765,W1:W1001,0)</f>
        <v>760</v>
      </c>
      <c r="W765" s="14">
        <v>0.63749999999999996</v>
      </c>
      <c r="X765" s="7"/>
      <c r="Y765" s="7"/>
      <c r="Z765" s="7"/>
    </row>
    <row r="766" spans="1:26" ht="15.75" hidden="1" customHeight="1" x14ac:dyDescent="0.25">
      <c r="A766" s="8" t="s">
        <v>3134</v>
      </c>
      <c r="B766" s="9" t="s">
        <v>3135</v>
      </c>
      <c r="C766" s="9" t="s">
        <v>25</v>
      </c>
      <c r="D766" s="10">
        <v>93</v>
      </c>
      <c r="E766" s="9" t="s">
        <v>3136</v>
      </c>
      <c r="F766" s="9">
        <f ca="1">((NOW()-Table2[[#This Row],[DOB]])/365)</f>
        <v>41.916812400114146</v>
      </c>
      <c r="G766" s="10"/>
      <c r="H766" s="9" t="s">
        <v>65</v>
      </c>
      <c r="I766" s="9" t="s">
        <v>48</v>
      </c>
      <c r="J766" s="9" t="s">
        <v>30</v>
      </c>
      <c r="K766" s="9" t="s">
        <v>31</v>
      </c>
      <c r="L766" s="12">
        <v>15</v>
      </c>
      <c r="M766" s="9" t="s">
        <v>3137</v>
      </c>
      <c r="N766" s="10">
        <v>3172</v>
      </c>
      <c r="O766" s="9" t="s">
        <v>50</v>
      </c>
      <c r="P766" s="9" t="s">
        <v>34</v>
      </c>
      <c r="Q766" s="10">
        <v>9</v>
      </c>
      <c r="R766" s="5">
        <f t="shared" ca="1" si="14"/>
        <v>0.86</v>
      </c>
      <c r="S766" s="5">
        <f t="shared" ca="1" si="15"/>
        <v>1.075</v>
      </c>
      <c r="T766" s="5">
        <f t="shared" ca="1" si="20"/>
        <v>1.34375</v>
      </c>
      <c r="U766" s="5">
        <f t="shared" ca="1" si="16"/>
        <v>1.34375</v>
      </c>
      <c r="V766" s="5">
        <f>RANK(W766,W1:W1001,0)</f>
        <v>760</v>
      </c>
      <c r="W766" s="16">
        <v>0.63749999999999996</v>
      </c>
      <c r="X766" s="7"/>
      <c r="Y766" s="7"/>
      <c r="Z766" s="7"/>
    </row>
    <row r="767" spans="1:26" ht="15.75" customHeight="1" x14ac:dyDescent="0.25">
      <c r="A767" s="8" t="s">
        <v>3138</v>
      </c>
      <c r="B767" s="9" t="s">
        <v>3139</v>
      </c>
      <c r="C767" s="9" t="s">
        <v>25</v>
      </c>
      <c r="D767" s="10">
        <v>37</v>
      </c>
      <c r="E767" s="9" t="s">
        <v>3140</v>
      </c>
      <c r="F767" s="11">
        <f ca="1">((NOW()-Table2[[#This Row],[DOB]])/365)</f>
        <v>64.286675413812773</v>
      </c>
      <c r="G767" s="9" t="s">
        <v>824</v>
      </c>
      <c r="H767" s="9" t="s">
        <v>28</v>
      </c>
      <c r="I767" s="9" t="s">
        <v>66</v>
      </c>
      <c r="J767" s="9" t="s">
        <v>30</v>
      </c>
      <c r="K767" s="9" t="s">
        <v>31</v>
      </c>
      <c r="L767" s="12">
        <v>11</v>
      </c>
      <c r="M767" s="9" t="s">
        <v>3141</v>
      </c>
      <c r="N767" s="10">
        <v>4561</v>
      </c>
      <c r="O767" s="9" t="s">
        <v>33</v>
      </c>
      <c r="P767" s="9" t="s">
        <v>34</v>
      </c>
      <c r="Q767" s="13">
        <v>7</v>
      </c>
      <c r="R767" s="4">
        <f t="shared" ref="R767:R1001" ca="1" si="21">RANDBETWEEN(40,110)/100</f>
        <v>0.68</v>
      </c>
      <c r="S767" s="4">
        <f t="shared" ref="S767:S1001" ca="1" si="22">R767*(IF(K767="Yes",1.25,1))</f>
        <v>0.85000000000000009</v>
      </c>
      <c r="T767" s="4">
        <f t="shared" ca="1" si="20"/>
        <v>0.85000000000000009</v>
      </c>
      <c r="U767" s="4">
        <f t="shared" ref="U767:U1001" ca="1" si="23">T767*(IF(I767="Mass Customer",0.85,1))</f>
        <v>0.85000000000000009</v>
      </c>
      <c r="V767" s="5">
        <f>RANK(W767,W1:W1001,0)</f>
        <v>760</v>
      </c>
      <c r="W767" s="14">
        <v>0.63749999999999996</v>
      </c>
      <c r="X767" s="7"/>
      <c r="Y767" s="7"/>
      <c r="Z767" s="7"/>
    </row>
    <row r="768" spans="1:26" ht="15.75" customHeight="1" x14ac:dyDescent="0.25">
      <c r="A768" s="8" t="s">
        <v>1328</v>
      </c>
      <c r="B768" s="9" t="s">
        <v>3142</v>
      </c>
      <c r="C768" s="9" t="s">
        <v>25</v>
      </c>
      <c r="D768" s="10">
        <v>89</v>
      </c>
      <c r="E768" s="9" t="s">
        <v>3143</v>
      </c>
      <c r="F768" s="11">
        <f ca="1">((NOW()-Table2[[#This Row],[DOB]])/365)</f>
        <v>25.867497331620999</v>
      </c>
      <c r="G768" s="9" t="s">
        <v>114</v>
      </c>
      <c r="H768" s="9" t="s">
        <v>109</v>
      </c>
      <c r="I768" s="9" t="s">
        <v>48</v>
      </c>
      <c r="J768" s="9" t="s">
        <v>30</v>
      </c>
      <c r="K768" s="9" t="s">
        <v>40</v>
      </c>
      <c r="L768" s="12">
        <v>8</v>
      </c>
      <c r="M768" s="9" t="s">
        <v>3144</v>
      </c>
      <c r="N768" s="10">
        <v>2323</v>
      </c>
      <c r="O768" s="9" t="s">
        <v>42</v>
      </c>
      <c r="P768" s="9" t="s">
        <v>34</v>
      </c>
      <c r="Q768" s="13">
        <v>4</v>
      </c>
      <c r="R768" s="4">
        <f t="shared" ca="1" si="21"/>
        <v>0.62</v>
      </c>
      <c r="S768" s="4">
        <f t="shared" ca="1" si="22"/>
        <v>0.62</v>
      </c>
      <c r="T768" s="4">
        <f t="shared" ca="1" si="20"/>
        <v>0.77500000000000002</v>
      </c>
      <c r="U768" s="4">
        <f t="shared" ca="1" si="23"/>
        <v>0.77500000000000002</v>
      </c>
      <c r="V768" s="5">
        <f>RANK(W768,W1:W1001,0)</f>
        <v>760</v>
      </c>
      <c r="W768" s="14">
        <v>0.63749999999999996</v>
      </c>
      <c r="X768" s="7"/>
      <c r="Y768" s="7"/>
      <c r="Z768" s="7"/>
    </row>
    <row r="769" spans="1:26" ht="15.75" customHeight="1" x14ac:dyDescent="0.25">
      <c r="A769" s="8" t="s">
        <v>3145</v>
      </c>
      <c r="B769" s="10"/>
      <c r="C769" s="9" t="s">
        <v>45</v>
      </c>
      <c r="D769" s="10">
        <v>4</v>
      </c>
      <c r="E769" s="9" t="s">
        <v>3146</v>
      </c>
      <c r="F769" s="11">
        <f ca="1">((NOW()-Table2[[#This Row],[DOB]])/365)</f>
        <v>34.755168564497708</v>
      </c>
      <c r="G769" s="9" t="s">
        <v>308</v>
      </c>
      <c r="H769" s="9" t="s">
        <v>28</v>
      </c>
      <c r="I769" s="9" t="s">
        <v>48</v>
      </c>
      <c r="J769" s="9" t="s">
        <v>30</v>
      </c>
      <c r="K769" s="9" t="s">
        <v>31</v>
      </c>
      <c r="L769" s="12">
        <v>6</v>
      </c>
      <c r="M769" s="9" t="s">
        <v>3147</v>
      </c>
      <c r="N769" s="10">
        <v>2232</v>
      </c>
      <c r="O769" s="9" t="s">
        <v>42</v>
      </c>
      <c r="P769" s="9" t="s">
        <v>34</v>
      </c>
      <c r="Q769" s="13">
        <v>8</v>
      </c>
      <c r="R769" s="4">
        <f t="shared" ca="1" si="21"/>
        <v>0.61</v>
      </c>
      <c r="S769" s="4">
        <f t="shared" ca="1" si="22"/>
        <v>0.76249999999999996</v>
      </c>
      <c r="T769" s="4">
        <f t="shared" ca="1" si="20"/>
        <v>0.76249999999999996</v>
      </c>
      <c r="U769" s="4">
        <f t="shared" ca="1" si="23"/>
        <v>0.76249999999999996</v>
      </c>
      <c r="V769" s="5">
        <f>RANK(W769,W1:W1001,0)</f>
        <v>760</v>
      </c>
      <c r="W769" s="14">
        <v>0.63749999999999996</v>
      </c>
      <c r="X769" s="7"/>
      <c r="Y769" s="7"/>
      <c r="Z769" s="7"/>
    </row>
    <row r="770" spans="1:26" ht="15.75" customHeight="1" x14ac:dyDescent="0.25">
      <c r="A770" s="8" t="s">
        <v>1440</v>
      </c>
      <c r="B770" s="9" t="s">
        <v>3148</v>
      </c>
      <c r="C770" s="9" t="s">
        <v>45</v>
      </c>
      <c r="D770" s="10">
        <v>11</v>
      </c>
      <c r="E770" s="9" t="s">
        <v>3149</v>
      </c>
      <c r="F770" s="11">
        <f ca="1">((NOW()-Table2[[#This Row],[DOB]])/365)</f>
        <v>59.059278153538806</v>
      </c>
      <c r="G770" s="9" t="s">
        <v>519</v>
      </c>
      <c r="H770" s="9" t="s">
        <v>77</v>
      </c>
      <c r="I770" s="9" t="s">
        <v>29</v>
      </c>
      <c r="J770" s="9" t="s">
        <v>30</v>
      </c>
      <c r="K770" s="9" t="s">
        <v>31</v>
      </c>
      <c r="L770" s="12">
        <v>9</v>
      </c>
      <c r="M770" s="9" t="s">
        <v>3150</v>
      </c>
      <c r="N770" s="10">
        <v>2232</v>
      </c>
      <c r="O770" s="9" t="s">
        <v>42</v>
      </c>
      <c r="P770" s="9" t="s">
        <v>34</v>
      </c>
      <c r="Q770" s="13">
        <v>10</v>
      </c>
      <c r="R770" s="4">
        <f t="shared" ca="1" si="21"/>
        <v>0.85</v>
      </c>
      <c r="S770" s="4">
        <f t="shared" ca="1" si="22"/>
        <v>1.0625</v>
      </c>
      <c r="T770" s="4">
        <f t="shared" ref="T770:T833" ca="1" si="24">S770*(IF(OR(VALUE(Q770)&gt;8,VALUE(D770)&gt;80),1.25,1))</f>
        <v>1.328125</v>
      </c>
      <c r="U770" s="4">
        <f t="shared" ca="1" si="23"/>
        <v>1.12890625</v>
      </c>
      <c r="V770" s="5">
        <f>RANK(W770,W1:W1001,0)</f>
        <v>760</v>
      </c>
      <c r="W770" s="14">
        <v>0.63749999999999996</v>
      </c>
      <c r="X770" s="7"/>
      <c r="Y770" s="7"/>
      <c r="Z770" s="7"/>
    </row>
    <row r="771" spans="1:26" ht="15.75" hidden="1" customHeight="1" x14ac:dyDescent="0.25">
      <c r="A771" s="8" t="s">
        <v>3151</v>
      </c>
      <c r="B771" s="9" t="s">
        <v>3152</v>
      </c>
      <c r="C771" s="9" t="s">
        <v>45</v>
      </c>
      <c r="D771" s="10">
        <v>86</v>
      </c>
      <c r="E771" s="9" t="s">
        <v>3153</v>
      </c>
      <c r="F771" s="9">
        <f ca="1">((NOW()-Table2[[#This Row],[DOB]])/365)</f>
        <v>86.459278153538804</v>
      </c>
      <c r="G771" s="10"/>
      <c r="H771" s="9" t="s">
        <v>151</v>
      </c>
      <c r="I771" s="9" t="s">
        <v>66</v>
      </c>
      <c r="J771" s="9" t="s">
        <v>30</v>
      </c>
      <c r="K771" s="9" t="s">
        <v>31</v>
      </c>
      <c r="L771" s="12">
        <v>13</v>
      </c>
      <c r="M771" s="9" t="s">
        <v>3154</v>
      </c>
      <c r="N771" s="10">
        <v>4500</v>
      </c>
      <c r="O771" s="9" t="s">
        <v>33</v>
      </c>
      <c r="P771" s="9" t="s">
        <v>34</v>
      </c>
      <c r="Q771" s="10">
        <v>6</v>
      </c>
      <c r="R771" s="5">
        <f t="shared" ca="1" si="21"/>
        <v>0.75</v>
      </c>
      <c r="S771" s="5">
        <f t="shared" ca="1" si="22"/>
        <v>0.9375</v>
      </c>
      <c r="T771" s="5">
        <f t="shared" ca="1" si="24"/>
        <v>1.171875</v>
      </c>
      <c r="U771" s="5">
        <f t="shared" ca="1" si="23"/>
        <v>1.171875</v>
      </c>
      <c r="V771" s="5">
        <f>RANK(W771,W1:W1001,0)</f>
        <v>760</v>
      </c>
      <c r="W771" s="16">
        <v>0.63749999999999996</v>
      </c>
      <c r="X771" s="7"/>
      <c r="Y771" s="7"/>
      <c r="Z771" s="7"/>
    </row>
    <row r="772" spans="1:26" ht="15.75" customHeight="1" x14ac:dyDescent="0.25">
      <c r="A772" s="8" t="s">
        <v>3155</v>
      </c>
      <c r="B772" s="9" t="s">
        <v>3156</v>
      </c>
      <c r="C772" s="9" t="s">
        <v>45</v>
      </c>
      <c r="D772" s="10">
        <v>86</v>
      </c>
      <c r="E772" s="9" t="s">
        <v>3157</v>
      </c>
      <c r="F772" s="11">
        <f ca="1">((NOW()-Table2[[#This Row],[DOB]])/365)</f>
        <v>77.09215486586757</v>
      </c>
      <c r="G772" s="9" t="s">
        <v>179</v>
      </c>
      <c r="H772" s="9" t="s">
        <v>65</v>
      </c>
      <c r="I772" s="9" t="s">
        <v>29</v>
      </c>
      <c r="J772" s="9" t="s">
        <v>30</v>
      </c>
      <c r="K772" s="9" t="s">
        <v>40</v>
      </c>
      <c r="L772" s="12">
        <v>22</v>
      </c>
      <c r="M772" s="9" t="s">
        <v>3158</v>
      </c>
      <c r="N772" s="10">
        <v>3046</v>
      </c>
      <c r="O772" s="9" t="s">
        <v>50</v>
      </c>
      <c r="P772" s="9" t="s">
        <v>34</v>
      </c>
      <c r="Q772" s="13">
        <v>8</v>
      </c>
      <c r="R772" s="4">
        <f t="shared" ca="1" si="21"/>
        <v>0.97</v>
      </c>
      <c r="S772" s="4">
        <f t="shared" ca="1" si="22"/>
        <v>0.97</v>
      </c>
      <c r="T772" s="4">
        <f t="shared" ca="1" si="24"/>
        <v>1.2124999999999999</v>
      </c>
      <c r="U772" s="4">
        <f t="shared" ca="1" si="23"/>
        <v>1.0306249999999999</v>
      </c>
      <c r="V772" s="5">
        <f>RANK(W772,W1:W1001,0)</f>
        <v>760</v>
      </c>
      <c r="W772" s="14">
        <v>0.63749999999999996</v>
      </c>
      <c r="X772" s="7"/>
      <c r="Y772" s="7"/>
      <c r="Z772" s="7"/>
    </row>
    <row r="773" spans="1:26" ht="15.75" customHeight="1" x14ac:dyDescent="0.25">
      <c r="A773" s="8" t="s">
        <v>3159</v>
      </c>
      <c r="B773" s="9" t="s">
        <v>3160</v>
      </c>
      <c r="C773" s="9" t="s">
        <v>45</v>
      </c>
      <c r="D773" s="10">
        <v>23</v>
      </c>
      <c r="E773" s="9" t="s">
        <v>3161</v>
      </c>
      <c r="F773" s="11">
        <f ca="1">((NOW()-Table2[[#This Row],[DOB]])/365)</f>
        <v>40.070237057648391</v>
      </c>
      <c r="G773" s="9" t="s">
        <v>981</v>
      </c>
      <c r="H773" s="9" t="s">
        <v>109</v>
      </c>
      <c r="I773" s="9" t="s">
        <v>48</v>
      </c>
      <c r="J773" s="9" t="s">
        <v>30</v>
      </c>
      <c r="K773" s="9" t="s">
        <v>40</v>
      </c>
      <c r="L773" s="12">
        <v>4</v>
      </c>
      <c r="M773" s="9" t="s">
        <v>3162</v>
      </c>
      <c r="N773" s="10">
        <v>2420</v>
      </c>
      <c r="O773" s="9" t="s">
        <v>42</v>
      </c>
      <c r="P773" s="9" t="s">
        <v>34</v>
      </c>
      <c r="Q773" s="13">
        <v>3</v>
      </c>
      <c r="R773" s="4">
        <f t="shared" ca="1" si="21"/>
        <v>1.1000000000000001</v>
      </c>
      <c r="S773" s="4">
        <f t="shared" ca="1" si="22"/>
        <v>1.1000000000000001</v>
      </c>
      <c r="T773" s="4">
        <f t="shared" ca="1" si="24"/>
        <v>1.1000000000000001</v>
      </c>
      <c r="U773" s="4">
        <f t="shared" ca="1" si="23"/>
        <v>1.1000000000000001</v>
      </c>
      <c r="V773" s="5">
        <f>RANK(W773,W1:W1001,0)</f>
        <v>760</v>
      </c>
      <c r="W773" s="14">
        <v>0.63749999999999996</v>
      </c>
      <c r="X773" s="7"/>
      <c r="Y773" s="7"/>
      <c r="Z773" s="7"/>
    </row>
    <row r="774" spans="1:26" ht="15.75" customHeight="1" x14ac:dyDescent="0.25">
      <c r="A774" s="8" t="s">
        <v>3163</v>
      </c>
      <c r="B774" s="9" t="s">
        <v>3164</v>
      </c>
      <c r="C774" s="9" t="s">
        <v>25</v>
      </c>
      <c r="D774" s="10">
        <v>47</v>
      </c>
      <c r="E774" s="9" t="s">
        <v>3165</v>
      </c>
      <c r="F774" s="11">
        <f ca="1">((NOW()-Table2[[#This Row],[DOB]])/365)</f>
        <v>71.79078500285388</v>
      </c>
      <c r="G774" s="9" t="s">
        <v>2502</v>
      </c>
      <c r="H774" s="9" t="s">
        <v>28</v>
      </c>
      <c r="I774" s="9" t="s">
        <v>66</v>
      </c>
      <c r="J774" s="9" t="s">
        <v>30</v>
      </c>
      <c r="K774" s="9" t="s">
        <v>31</v>
      </c>
      <c r="L774" s="12">
        <v>9</v>
      </c>
      <c r="M774" s="9" t="s">
        <v>3166</v>
      </c>
      <c r="N774" s="10">
        <v>2170</v>
      </c>
      <c r="O774" s="9" t="s">
        <v>42</v>
      </c>
      <c r="P774" s="9" t="s">
        <v>34</v>
      </c>
      <c r="Q774" s="13">
        <v>8</v>
      </c>
      <c r="R774" s="4">
        <f t="shared" ca="1" si="21"/>
        <v>1.01</v>
      </c>
      <c r="S774" s="4">
        <f t="shared" ca="1" si="22"/>
        <v>1.2625</v>
      </c>
      <c r="T774" s="4">
        <f t="shared" ca="1" si="24"/>
        <v>1.2625</v>
      </c>
      <c r="U774" s="4">
        <f t="shared" ca="1" si="23"/>
        <v>1.2625</v>
      </c>
      <c r="V774" s="5">
        <f>RANK(W774,W1:W1001,0)</f>
        <v>773</v>
      </c>
      <c r="W774" s="14">
        <v>0.63</v>
      </c>
      <c r="X774" s="7"/>
      <c r="Y774" s="7"/>
      <c r="Z774" s="7"/>
    </row>
    <row r="775" spans="1:26" ht="15.75" customHeight="1" x14ac:dyDescent="0.25">
      <c r="A775" s="8" t="s">
        <v>3167</v>
      </c>
      <c r="B775" s="9" t="s">
        <v>3168</v>
      </c>
      <c r="C775" s="9" t="s">
        <v>45</v>
      </c>
      <c r="D775" s="10">
        <v>11</v>
      </c>
      <c r="E775" s="9" t="s">
        <v>3169</v>
      </c>
      <c r="F775" s="11">
        <f ca="1">((NOW()-Table2[[#This Row],[DOB]])/365)</f>
        <v>35.459278153538804</v>
      </c>
      <c r="G775" s="9" t="s">
        <v>377</v>
      </c>
      <c r="H775" s="9" t="s">
        <v>77</v>
      </c>
      <c r="I775" s="9" t="s">
        <v>29</v>
      </c>
      <c r="J775" s="9" t="s">
        <v>30</v>
      </c>
      <c r="K775" s="9" t="s">
        <v>31</v>
      </c>
      <c r="L775" s="12">
        <v>4</v>
      </c>
      <c r="M775" s="9" t="s">
        <v>3170</v>
      </c>
      <c r="N775" s="10">
        <v>3013</v>
      </c>
      <c r="O775" s="9" t="s">
        <v>50</v>
      </c>
      <c r="P775" s="9" t="s">
        <v>34</v>
      </c>
      <c r="Q775" s="13">
        <v>9</v>
      </c>
      <c r="R775" s="4">
        <f t="shared" ca="1" si="21"/>
        <v>0.95</v>
      </c>
      <c r="S775" s="4">
        <f t="shared" ca="1" si="22"/>
        <v>1.1875</v>
      </c>
      <c r="T775" s="4">
        <f t="shared" ca="1" si="24"/>
        <v>1.484375</v>
      </c>
      <c r="U775" s="4">
        <f t="shared" ca="1" si="23"/>
        <v>1.26171875</v>
      </c>
      <c r="V775" s="5">
        <f>RANK(W775,W1:W1001,0)</f>
        <v>774</v>
      </c>
      <c r="W775" s="14">
        <v>0.62687499999999996</v>
      </c>
      <c r="X775" s="7"/>
      <c r="Y775" s="7"/>
      <c r="Z775" s="7"/>
    </row>
    <row r="776" spans="1:26" ht="15.75" customHeight="1" x14ac:dyDescent="0.25">
      <c r="A776" s="8" t="s">
        <v>3171</v>
      </c>
      <c r="B776" s="9" t="s">
        <v>3172</v>
      </c>
      <c r="C776" s="9" t="s">
        <v>25</v>
      </c>
      <c r="D776" s="10">
        <v>46</v>
      </c>
      <c r="E776" s="9" t="s">
        <v>3173</v>
      </c>
      <c r="F776" s="11">
        <f ca="1">((NOW()-Table2[[#This Row],[DOB]])/365)</f>
        <v>31.59626445490867</v>
      </c>
      <c r="G776" s="9" t="s">
        <v>1948</v>
      </c>
      <c r="H776" s="9" t="s">
        <v>47</v>
      </c>
      <c r="I776" s="9" t="s">
        <v>66</v>
      </c>
      <c r="J776" s="9" t="s">
        <v>30</v>
      </c>
      <c r="K776" s="9" t="s">
        <v>40</v>
      </c>
      <c r="L776" s="12">
        <v>10</v>
      </c>
      <c r="M776" s="9" t="s">
        <v>3174</v>
      </c>
      <c r="N776" s="10">
        <v>2231</v>
      </c>
      <c r="O776" s="9" t="s">
        <v>42</v>
      </c>
      <c r="P776" s="9" t="s">
        <v>34</v>
      </c>
      <c r="Q776" s="13">
        <v>10</v>
      </c>
      <c r="R776" s="4">
        <f t="shared" ca="1" si="21"/>
        <v>0.96</v>
      </c>
      <c r="S776" s="4">
        <f t="shared" ca="1" si="22"/>
        <v>0.96</v>
      </c>
      <c r="T776" s="4">
        <f t="shared" ca="1" si="24"/>
        <v>1.2</v>
      </c>
      <c r="U776" s="4">
        <f t="shared" ca="1" si="23"/>
        <v>1.2</v>
      </c>
      <c r="V776" s="5">
        <f>RANK(W776,W1:W1001,0)</f>
        <v>774</v>
      </c>
      <c r="W776" s="14">
        <v>0.62687499999999996</v>
      </c>
      <c r="X776" s="7"/>
      <c r="Y776" s="7"/>
      <c r="Z776" s="7"/>
    </row>
    <row r="777" spans="1:26" ht="15.75" customHeight="1" x14ac:dyDescent="0.25">
      <c r="A777" s="8" t="s">
        <v>3175</v>
      </c>
      <c r="B777" s="9" t="s">
        <v>3176</v>
      </c>
      <c r="C777" s="9" t="s">
        <v>316</v>
      </c>
      <c r="D777" s="10">
        <v>62</v>
      </c>
      <c r="E777" s="17"/>
      <c r="F777" s="11">
        <f ca="1">((NOW()-Table2[[#This Row],[DOB]])/365)</f>
        <v>125.08119596175798</v>
      </c>
      <c r="G777" s="9" t="s">
        <v>196</v>
      </c>
      <c r="H777" s="9" t="s">
        <v>47</v>
      </c>
      <c r="I777" s="9" t="s">
        <v>48</v>
      </c>
      <c r="J777" s="9" t="s">
        <v>30</v>
      </c>
      <c r="K777" s="9" t="s">
        <v>40</v>
      </c>
      <c r="L777" s="12">
        <v>5</v>
      </c>
      <c r="M777" s="9" t="s">
        <v>3177</v>
      </c>
      <c r="N777" s="10">
        <v>3842</v>
      </c>
      <c r="O777" s="9" t="s">
        <v>50</v>
      </c>
      <c r="P777" s="9" t="s">
        <v>34</v>
      </c>
      <c r="Q777" s="13">
        <v>1</v>
      </c>
      <c r="R777" s="4">
        <f t="shared" ca="1" si="21"/>
        <v>1.03</v>
      </c>
      <c r="S777" s="4">
        <f t="shared" ca="1" si="22"/>
        <v>1.03</v>
      </c>
      <c r="T777" s="4">
        <f t="shared" ca="1" si="24"/>
        <v>1.03</v>
      </c>
      <c r="U777" s="4">
        <f t="shared" ca="1" si="23"/>
        <v>1.03</v>
      </c>
      <c r="V777" s="5">
        <f>RANK(W777,W1:W1001,0)</f>
        <v>774</v>
      </c>
      <c r="W777" s="14">
        <v>0.62687499999999996</v>
      </c>
      <c r="X777" s="7"/>
      <c r="Y777" s="7"/>
      <c r="Z777" s="7"/>
    </row>
    <row r="778" spans="1:26" ht="15.75" customHeight="1" x14ac:dyDescent="0.25">
      <c r="A778" s="8" t="s">
        <v>3178</v>
      </c>
      <c r="B778" s="9" t="s">
        <v>3179</v>
      </c>
      <c r="C778" s="9" t="s">
        <v>45</v>
      </c>
      <c r="D778" s="10">
        <v>73</v>
      </c>
      <c r="E778" s="9" t="s">
        <v>3180</v>
      </c>
      <c r="F778" s="11">
        <f ca="1">((NOW()-Table2[[#This Row],[DOB]])/365)</f>
        <v>36.842839797374424</v>
      </c>
      <c r="G778" s="9" t="s">
        <v>3181</v>
      </c>
      <c r="H778" s="9" t="s">
        <v>77</v>
      </c>
      <c r="I778" s="9" t="s">
        <v>29</v>
      </c>
      <c r="J778" s="9" t="s">
        <v>30</v>
      </c>
      <c r="K778" s="9" t="s">
        <v>31</v>
      </c>
      <c r="L778" s="12">
        <v>14</v>
      </c>
      <c r="M778" s="9" t="s">
        <v>3182</v>
      </c>
      <c r="N778" s="10">
        <v>3170</v>
      </c>
      <c r="O778" s="9" t="s">
        <v>50</v>
      </c>
      <c r="P778" s="9" t="s">
        <v>34</v>
      </c>
      <c r="Q778" s="13">
        <v>9</v>
      </c>
      <c r="R778" s="4">
        <f t="shared" ca="1" si="21"/>
        <v>0.67</v>
      </c>
      <c r="S778" s="4">
        <f t="shared" ca="1" si="22"/>
        <v>0.83750000000000002</v>
      </c>
      <c r="T778" s="4">
        <f t="shared" ca="1" si="24"/>
        <v>1.046875</v>
      </c>
      <c r="U778" s="4">
        <f t="shared" ca="1" si="23"/>
        <v>0.88984374999999993</v>
      </c>
      <c r="V778" s="5">
        <f>RANK(W778,W1:W1001,0)</f>
        <v>774</v>
      </c>
      <c r="W778" s="14">
        <v>0.62687499999999996</v>
      </c>
      <c r="X778" s="7"/>
      <c r="Y778" s="7"/>
      <c r="Z778" s="7"/>
    </row>
    <row r="779" spans="1:26" ht="15.75" customHeight="1" x14ac:dyDescent="0.25">
      <c r="A779" s="8" t="s">
        <v>3183</v>
      </c>
      <c r="B779" s="9" t="s">
        <v>3184</v>
      </c>
      <c r="C779" s="9" t="s">
        <v>45</v>
      </c>
      <c r="D779" s="10">
        <v>38</v>
      </c>
      <c r="E779" s="9" t="s">
        <v>3185</v>
      </c>
      <c r="F779" s="11">
        <f ca="1">((NOW()-Table2[[#This Row],[DOB]])/365)</f>
        <v>58.982565824771683</v>
      </c>
      <c r="G779" s="9" t="s">
        <v>179</v>
      </c>
      <c r="H779" s="9" t="s">
        <v>65</v>
      </c>
      <c r="I779" s="9" t="s">
        <v>48</v>
      </c>
      <c r="J779" s="9" t="s">
        <v>30</v>
      </c>
      <c r="K779" s="9" t="s">
        <v>40</v>
      </c>
      <c r="L779" s="12">
        <v>18</v>
      </c>
      <c r="M779" s="9" t="s">
        <v>3186</v>
      </c>
      <c r="N779" s="10">
        <v>2046</v>
      </c>
      <c r="O779" s="9" t="s">
        <v>42</v>
      </c>
      <c r="P779" s="9" t="s">
        <v>34</v>
      </c>
      <c r="Q779" s="13">
        <v>10</v>
      </c>
      <c r="R779" s="4">
        <f t="shared" ca="1" si="21"/>
        <v>0.75</v>
      </c>
      <c r="S779" s="4">
        <f t="shared" ca="1" si="22"/>
        <v>0.75</v>
      </c>
      <c r="T779" s="4">
        <f t="shared" ca="1" si="24"/>
        <v>0.9375</v>
      </c>
      <c r="U779" s="4">
        <f t="shared" ca="1" si="23"/>
        <v>0.9375</v>
      </c>
      <c r="V779" s="5">
        <f>RANK(W779,W1:W1001,0)</f>
        <v>778</v>
      </c>
      <c r="W779" s="14">
        <v>0.625</v>
      </c>
      <c r="X779" s="7"/>
      <c r="Y779" s="7"/>
      <c r="Z779" s="7"/>
    </row>
    <row r="780" spans="1:26" ht="15.75" hidden="1" customHeight="1" x14ac:dyDescent="0.25">
      <c r="A780" s="8" t="s">
        <v>3187</v>
      </c>
      <c r="B780" s="9" t="s">
        <v>3188</v>
      </c>
      <c r="C780" s="9" t="s">
        <v>25</v>
      </c>
      <c r="D780" s="10">
        <v>40</v>
      </c>
      <c r="E780" s="9" t="s">
        <v>3189</v>
      </c>
      <c r="F780" s="9">
        <f ca="1">((NOW()-Table2[[#This Row],[DOB]])/365)</f>
        <v>52.168867194634693</v>
      </c>
      <c r="G780" s="10"/>
      <c r="H780" s="9" t="s">
        <v>28</v>
      </c>
      <c r="I780" s="9" t="s">
        <v>29</v>
      </c>
      <c r="J780" s="9" t="s">
        <v>30</v>
      </c>
      <c r="K780" s="9" t="s">
        <v>31</v>
      </c>
      <c r="L780" s="12">
        <v>6</v>
      </c>
      <c r="M780" s="9" t="s">
        <v>3190</v>
      </c>
      <c r="N780" s="10">
        <v>2528</v>
      </c>
      <c r="O780" s="9" t="s">
        <v>42</v>
      </c>
      <c r="P780" s="9" t="s">
        <v>34</v>
      </c>
      <c r="Q780" s="10">
        <v>8</v>
      </c>
      <c r="R780" s="5">
        <f t="shared" ca="1" si="21"/>
        <v>0.91</v>
      </c>
      <c r="S780" s="5">
        <f t="shared" ca="1" si="22"/>
        <v>1.1375</v>
      </c>
      <c r="T780" s="5">
        <f t="shared" ca="1" si="24"/>
        <v>1.1375</v>
      </c>
      <c r="U780" s="5">
        <f t="shared" ca="1" si="23"/>
        <v>0.96687499999999993</v>
      </c>
      <c r="V780" s="5">
        <f>RANK(W780,W1:W1001,0)</f>
        <v>778</v>
      </c>
      <c r="W780" s="16">
        <v>0.625</v>
      </c>
      <c r="X780" s="7"/>
      <c r="Y780" s="7"/>
      <c r="Z780" s="7"/>
    </row>
    <row r="781" spans="1:26" ht="15.75" customHeight="1" x14ac:dyDescent="0.25">
      <c r="A781" s="8" t="s">
        <v>3191</v>
      </c>
      <c r="B781" s="10"/>
      <c r="C781" s="9" t="s">
        <v>45</v>
      </c>
      <c r="D781" s="10">
        <v>46</v>
      </c>
      <c r="E781" s="9" t="s">
        <v>3192</v>
      </c>
      <c r="F781" s="11">
        <f ca="1">((NOW()-Table2[[#This Row],[DOB]])/365)</f>
        <v>28.752428838470312</v>
      </c>
      <c r="G781" s="9" t="s">
        <v>3181</v>
      </c>
      <c r="H781" s="9" t="s">
        <v>151</v>
      </c>
      <c r="I781" s="9" t="s">
        <v>29</v>
      </c>
      <c r="J781" s="9" t="s">
        <v>30</v>
      </c>
      <c r="K781" s="9" t="s">
        <v>31</v>
      </c>
      <c r="L781" s="12">
        <v>6</v>
      </c>
      <c r="M781" s="9" t="s">
        <v>3193</v>
      </c>
      <c r="N781" s="10">
        <v>3204</v>
      </c>
      <c r="O781" s="9" t="s">
        <v>50</v>
      </c>
      <c r="P781" s="9" t="s">
        <v>34</v>
      </c>
      <c r="Q781" s="13">
        <v>12</v>
      </c>
      <c r="R781" s="4">
        <f t="shared" ca="1" si="21"/>
        <v>1.1000000000000001</v>
      </c>
      <c r="S781" s="4">
        <f t="shared" ca="1" si="22"/>
        <v>1.375</v>
      </c>
      <c r="T781" s="4">
        <f t="shared" ca="1" si="24"/>
        <v>1.71875</v>
      </c>
      <c r="U781" s="4">
        <f t="shared" ca="1" si="23"/>
        <v>1.4609375</v>
      </c>
      <c r="V781" s="5">
        <f>RANK(W781,W1:W1001,0)</f>
        <v>780</v>
      </c>
      <c r="W781" s="14">
        <v>0.62421874999999993</v>
      </c>
      <c r="X781" s="7"/>
      <c r="Y781" s="7"/>
      <c r="Z781" s="7"/>
    </row>
    <row r="782" spans="1:26" ht="15.75" customHeight="1" x14ac:dyDescent="0.25">
      <c r="A782" s="8" t="s">
        <v>3194</v>
      </c>
      <c r="B782" s="9" t="s">
        <v>3195</v>
      </c>
      <c r="C782" s="9" t="s">
        <v>45</v>
      </c>
      <c r="D782" s="10">
        <v>30</v>
      </c>
      <c r="E782" s="9" t="s">
        <v>3196</v>
      </c>
      <c r="F782" s="11">
        <f ca="1">((NOW()-Table2[[#This Row],[DOB]])/365)</f>
        <v>43.451058975456611</v>
      </c>
      <c r="G782" s="9" t="s">
        <v>546</v>
      </c>
      <c r="H782" s="9" t="s">
        <v>109</v>
      </c>
      <c r="I782" s="9" t="s">
        <v>29</v>
      </c>
      <c r="J782" s="9" t="s">
        <v>30</v>
      </c>
      <c r="K782" s="9" t="s">
        <v>40</v>
      </c>
      <c r="L782" s="12">
        <v>10</v>
      </c>
      <c r="M782" s="9" t="s">
        <v>3197</v>
      </c>
      <c r="N782" s="10">
        <v>2042</v>
      </c>
      <c r="O782" s="9" t="s">
        <v>42</v>
      </c>
      <c r="P782" s="9" t="s">
        <v>34</v>
      </c>
      <c r="Q782" s="13">
        <v>10</v>
      </c>
      <c r="R782" s="4">
        <f t="shared" ca="1" si="21"/>
        <v>0.95</v>
      </c>
      <c r="S782" s="4">
        <f t="shared" ca="1" si="22"/>
        <v>0.95</v>
      </c>
      <c r="T782" s="4">
        <f t="shared" ca="1" si="24"/>
        <v>1.1875</v>
      </c>
      <c r="U782" s="4">
        <f t="shared" ca="1" si="23"/>
        <v>1.0093749999999999</v>
      </c>
      <c r="V782" s="5">
        <f>RANK(W782,W1:W1001,0)</f>
        <v>780</v>
      </c>
      <c r="W782" s="14">
        <v>0.62421874999999993</v>
      </c>
      <c r="X782" s="7"/>
      <c r="Y782" s="7"/>
      <c r="Z782" s="7"/>
    </row>
    <row r="783" spans="1:26" ht="15.75" customHeight="1" x14ac:dyDescent="0.25">
      <c r="A783" s="8" t="s">
        <v>3198</v>
      </c>
      <c r="B783" s="9" t="s">
        <v>3199</v>
      </c>
      <c r="C783" s="9" t="s">
        <v>45</v>
      </c>
      <c r="D783" s="10">
        <v>35</v>
      </c>
      <c r="E783" s="9" t="s">
        <v>3200</v>
      </c>
      <c r="F783" s="11">
        <f ca="1">((NOW()-Table2[[#This Row],[DOB]])/365)</f>
        <v>60.519552126141548</v>
      </c>
      <c r="G783" s="9" t="s">
        <v>3201</v>
      </c>
      <c r="H783" s="9" t="s">
        <v>47</v>
      </c>
      <c r="I783" s="9" t="s">
        <v>48</v>
      </c>
      <c r="J783" s="9" t="s">
        <v>30</v>
      </c>
      <c r="K783" s="9" t="s">
        <v>31</v>
      </c>
      <c r="L783" s="12">
        <v>10</v>
      </c>
      <c r="M783" s="9" t="s">
        <v>3202</v>
      </c>
      <c r="N783" s="10">
        <v>4818</v>
      </c>
      <c r="O783" s="9" t="s">
        <v>33</v>
      </c>
      <c r="P783" s="9" t="s">
        <v>34</v>
      </c>
      <c r="Q783" s="13">
        <v>5</v>
      </c>
      <c r="R783" s="4">
        <f t="shared" ca="1" si="21"/>
        <v>0.81</v>
      </c>
      <c r="S783" s="4">
        <f t="shared" ca="1" si="22"/>
        <v>1.0125000000000002</v>
      </c>
      <c r="T783" s="4">
        <f t="shared" ca="1" si="24"/>
        <v>1.0125000000000002</v>
      </c>
      <c r="U783" s="4">
        <f t="shared" ca="1" si="23"/>
        <v>1.0125000000000002</v>
      </c>
      <c r="V783" s="5">
        <f>RANK(W783,W1:W1001,0)</f>
        <v>782</v>
      </c>
      <c r="W783" s="14">
        <v>0.62049999999999994</v>
      </c>
      <c r="X783" s="7"/>
      <c r="Y783" s="7"/>
      <c r="Z783" s="7"/>
    </row>
    <row r="784" spans="1:26" ht="15.75" customHeight="1" x14ac:dyDescent="0.25">
      <c r="A784" s="8" t="s">
        <v>3203</v>
      </c>
      <c r="B784" s="9" t="s">
        <v>3204</v>
      </c>
      <c r="C784" s="9" t="s">
        <v>25</v>
      </c>
      <c r="D784" s="10">
        <v>55</v>
      </c>
      <c r="E784" s="9" t="s">
        <v>3205</v>
      </c>
      <c r="F784" s="11">
        <f ca="1">((NOW()-Table2[[#This Row],[DOB]])/365)</f>
        <v>70.001743906963469</v>
      </c>
      <c r="G784" s="9" t="s">
        <v>488</v>
      </c>
      <c r="H784" s="9" t="s">
        <v>28</v>
      </c>
      <c r="I784" s="9" t="s">
        <v>66</v>
      </c>
      <c r="J784" s="9" t="s">
        <v>30</v>
      </c>
      <c r="K784" s="9" t="s">
        <v>40</v>
      </c>
      <c r="L784" s="12">
        <v>8</v>
      </c>
      <c r="M784" s="9" t="s">
        <v>3206</v>
      </c>
      <c r="N784" s="10">
        <v>3147</v>
      </c>
      <c r="O784" s="9" t="s">
        <v>50</v>
      </c>
      <c r="P784" s="9" t="s">
        <v>34</v>
      </c>
      <c r="Q784" s="13">
        <v>10</v>
      </c>
      <c r="R784" s="4">
        <f t="shared" ca="1" si="21"/>
        <v>1.08</v>
      </c>
      <c r="S784" s="4">
        <f t="shared" ca="1" si="22"/>
        <v>1.08</v>
      </c>
      <c r="T784" s="4">
        <f t="shared" ca="1" si="24"/>
        <v>1.35</v>
      </c>
      <c r="U784" s="4">
        <f t="shared" ca="1" si="23"/>
        <v>1.35</v>
      </c>
      <c r="V784" s="5">
        <f>RANK(W784,W1:W1001,0)</f>
        <v>782</v>
      </c>
      <c r="W784" s="14">
        <v>0.62049999999999994</v>
      </c>
      <c r="X784" s="7"/>
      <c r="Y784" s="7"/>
      <c r="Z784" s="7"/>
    </row>
    <row r="785" spans="1:26" ht="15.75" customHeight="1" x14ac:dyDescent="0.25">
      <c r="A785" s="8" t="s">
        <v>3207</v>
      </c>
      <c r="B785" s="9" t="s">
        <v>3208</v>
      </c>
      <c r="C785" s="9" t="s">
        <v>25</v>
      </c>
      <c r="D785" s="10">
        <v>98</v>
      </c>
      <c r="E785" s="9" t="s">
        <v>3209</v>
      </c>
      <c r="F785" s="11">
        <f ca="1">((NOW()-Table2[[#This Row],[DOB]])/365)</f>
        <v>32.231880893264837</v>
      </c>
      <c r="G785" s="9" t="s">
        <v>367</v>
      </c>
      <c r="H785" s="9" t="s">
        <v>109</v>
      </c>
      <c r="I785" s="9" t="s">
        <v>29</v>
      </c>
      <c r="J785" s="9" t="s">
        <v>30</v>
      </c>
      <c r="K785" s="9" t="s">
        <v>40</v>
      </c>
      <c r="L785" s="12">
        <v>12</v>
      </c>
      <c r="M785" s="9" t="s">
        <v>3210</v>
      </c>
      <c r="N785" s="10">
        <v>2019</v>
      </c>
      <c r="O785" s="9" t="s">
        <v>42</v>
      </c>
      <c r="P785" s="9" t="s">
        <v>34</v>
      </c>
      <c r="Q785" s="13">
        <v>9</v>
      </c>
      <c r="R785" s="4">
        <f t="shared" ca="1" si="21"/>
        <v>0.44</v>
      </c>
      <c r="S785" s="4">
        <f t="shared" ca="1" si="22"/>
        <v>0.44</v>
      </c>
      <c r="T785" s="4">
        <f t="shared" ca="1" si="24"/>
        <v>0.55000000000000004</v>
      </c>
      <c r="U785" s="4">
        <f t="shared" ca="1" si="23"/>
        <v>0.46750000000000003</v>
      </c>
      <c r="V785" s="5">
        <f>RANK(W785,W1:W1001,0)</f>
        <v>782</v>
      </c>
      <c r="W785" s="14">
        <v>0.62049999999999994</v>
      </c>
      <c r="X785" s="7"/>
      <c r="Y785" s="7"/>
      <c r="Z785" s="7"/>
    </row>
    <row r="786" spans="1:26" ht="15.75" customHeight="1" x14ac:dyDescent="0.25">
      <c r="A786" s="8" t="s">
        <v>3211</v>
      </c>
      <c r="B786" s="9" t="s">
        <v>3212</v>
      </c>
      <c r="C786" s="9" t="s">
        <v>25</v>
      </c>
      <c r="D786" s="10">
        <v>66</v>
      </c>
      <c r="E786" s="9" t="s">
        <v>3213</v>
      </c>
      <c r="F786" s="11">
        <f ca="1">((NOW()-Table2[[#This Row],[DOB]])/365)</f>
        <v>30.73599048230593</v>
      </c>
      <c r="G786" s="9" t="s">
        <v>410</v>
      </c>
      <c r="H786" s="9" t="s">
        <v>28</v>
      </c>
      <c r="I786" s="9" t="s">
        <v>48</v>
      </c>
      <c r="J786" s="9" t="s">
        <v>30</v>
      </c>
      <c r="K786" s="9" t="s">
        <v>40</v>
      </c>
      <c r="L786" s="12">
        <v>9</v>
      </c>
      <c r="M786" s="9" t="s">
        <v>3214</v>
      </c>
      <c r="N786" s="10">
        <v>2230</v>
      </c>
      <c r="O786" s="9" t="s">
        <v>42</v>
      </c>
      <c r="P786" s="9" t="s">
        <v>34</v>
      </c>
      <c r="Q786" s="13">
        <v>10</v>
      </c>
      <c r="R786" s="4">
        <f t="shared" ca="1" si="21"/>
        <v>0.46</v>
      </c>
      <c r="S786" s="4">
        <f t="shared" ca="1" si="22"/>
        <v>0.46</v>
      </c>
      <c r="T786" s="4">
        <f t="shared" ca="1" si="24"/>
        <v>0.57500000000000007</v>
      </c>
      <c r="U786" s="4">
        <f t="shared" ca="1" si="23"/>
        <v>0.57500000000000007</v>
      </c>
      <c r="V786" s="5">
        <f>RANK(W786,W1:W1001,0)</f>
        <v>785</v>
      </c>
      <c r="W786" s="14">
        <v>0.62</v>
      </c>
      <c r="X786" s="7"/>
      <c r="Y786" s="7"/>
      <c r="Z786" s="7"/>
    </row>
    <row r="787" spans="1:26" ht="15.75" customHeight="1" x14ac:dyDescent="0.25">
      <c r="A787" s="8" t="s">
        <v>3215</v>
      </c>
      <c r="B787" s="9" t="s">
        <v>3216</v>
      </c>
      <c r="C787" s="9" t="s">
        <v>25</v>
      </c>
      <c r="D787" s="10">
        <v>89</v>
      </c>
      <c r="E787" s="9" t="s">
        <v>3217</v>
      </c>
      <c r="F787" s="11">
        <f ca="1">((NOW()-Table2[[#This Row],[DOB]])/365)</f>
        <v>68.426401441210032</v>
      </c>
      <c r="G787" s="9" t="s">
        <v>1399</v>
      </c>
      <c r="H787" s="9" t="s">
        <v>109</v>
      </c>
      <c r="I787" s="9" t="s">
        <v>66</v>
      </c>
      <c r="J787" s="9" t="s">
        <v>30</v>
      </c>
      <c r="K787" s="9" t="s">
        <v>40</v>
      </c>
      <c r="L787" s="12">
        <v>6</v>
      </c>
      <c r="M787" s="9" t="s">
        <v>3218</v>
      </c>
      <c r="N787" s="10">
        <v>2166</v>
      </c>
      <c r="O787" s="9" t="s">
        <v>42</v>
      </c>
      <c r="P787" s="9" t="s">
        <v>34</v>
      </c>
      <c r="Q787" s="13">
        <v>10</v>
      </c>
      <c r="R787" s="4">
        <f t="shared" ca="1" si="21"/>
        <v>0.64</v>
      </c>
      <c r="S787" s="4">
        <f t="shared" ca="1" si="22"/>
        <v>0.64</v>
      </c>
      <c r="T787" s="4">
        <f t="shared" ca="1" si="24"/>
        <v>0.8</v>
      </c>
      <c r="U787" s="4">
        <f t="shared" ca="1" si="23"/>
        <v>0.8</v>
      </c>
      <c r="V787" s="5">
        <f>RANK(W787,W1:W1001,0)</f>
        <v>786</v>
      </c>
      <c r="W787" s="14">
        <v>0.61624999999999996</v>
      </c>
      <c r="X787" s="7"/>
      <c r="Y787" s="7"/>
      <c r="Z787" s="7"/>
    </row>
    <row r="788" spans="1:26" ht="15.75" customHeight="1" x14ac:dyDescent="0.25">
      <c r="A788" s="8" t="s">
        <v>3219</v>
      </c>
      <c r="B788" s="10"/>
      <c r="C788" s="9" t="s">
        <v>45</v>
      </c>
      <c r="D788" s="10">
        <v>48</v>
      </c>
      <c r="E788" s="9" t="s">
        <v>3220</v>
      </c>
      <c r="F788" s="11">
        <f ca="1">((NOW()-Table2[[#This Row],[DOB]])/365)</f>
        <v>67.363387742579903</v>
      </c>
      <c r="G788" s="9" t="s">
        <v>396</v>
      </c>
      <c r="H788" s="9" t="s">
        <v>109</v>
      </c>
      <c r="I788" s="9" t="s">
        <v>66</v>
      </c>
      <c r="J788" s="9" t="s">
        <v>30</v>
      </c>
      <c r="K788" s="9" t="s">
        <v>31</v>
      </c>
      <c r="L788" s="12">
        <v>11</v>
      </c>
      <c r="M788" s="9" t="s">
        <v>3221</v>
      </c>
      <c r="N788" s="10">
        <v>3147</v>
      </c>
      <c r="O788" s="9" t="s">
        <v>50</v>
      </c>
      <c r="P788" s="9" t="s">
        <v>34</v>
      </c>
      <c r="Q788" s="13">
        <v>12</v>
      </c>
      <c r="R788" s="4">
        <f t="shared" ca="1" si="21"/>
        <v>0.94</v>
      </c>
      <c r="S788" s="4">
        <f t="shared" ca="1" si="22"/>
        <v>1.1749999999999998</v>
      </c>
      <c r="T788" s="4">
        <f t="shared" ca="1" si="24"/>
        <v>1.4687499999999998</v>
      </c>
      <c r="U788" s="4">
        <f t="shared" ca="1" si="23"/>
        <v>1.4687499999999998</v>
      </c>
      <c r="V788" s="5">
        <f>RANK(W788,W1:W1001,0)</f>
        <v>786</v>
      </c>
      <c r="W788" s="14">
        <v>0.61624999999999996</v>
      </c>
      <c r="X788" s="7"/>
      <c r="Y788" s="7"/>
      <c r="Z788" s="7"/>
    </row>
    <row r="789" spans="1:26" ht="15.75" customHeight="1" x14ac:dyDescent="0.25">
      <c r="A789" s="8" t="s">
        <v>3222</v>
      </c>
      <c r="B789" s="9" t="s">
        <v>3223</v>
      </c>
      <c r="C789" s="9" t="s">
        <v>25</v>
      </c>
      <c r="D789" s="10">
        <v>1</v>
      </c>
      <c r="E789" s="9" t="s">
        <v>3224</v>
      </c>
      <c r="F789" s="11">
        <f ca="1">((NOW()-Table2[[#This Row],[DOB]])/365)</f>
        <v>42.807223359018259</v>
      </c>
      <c r="G789" s="9" t="s">
        <v>298</v>
      </c>
      <c r="H789" s="9" t="s">
        <v>88</v>
      </c>
      <c r="I789" s="9" t="s">
        <v>66</v>
      </c>
      <c r="J789" s="9" t="s">
        <v>30</v>
      </c>
      <c r="K789" s="9" t="s">
        <v>40</v>
      </c>
      <c r="L789" s="12">
        <v>7</v>
      </c>
      <c r="M789" s="9" t="s">
        <v>3225</v>
      </c>
      <c r="N789" s="10">
        <v>2082</v>
      </c>
      <c r="O789" s="9" t="s">
        <v>42</v>
      </c>
      <c r="P789" s="9" t="s">
        <v>34</v>
      </c>
      <c r="Q789" s="13">
        <v>10</v>
      </c>
      <c r="R789" s="4">
        <f t="shared" ca="1" si="21"/>
        <v>0.56999999999999995</v>
      </c>
      <c r="S789" s="4">
        <f t="shared" ca="1" si="22"/>
        <v>0.56999999999999995</v>
      </c>
      <c r="T789" s="4">
        <f t="shared" ca="1" si="24"/>
        <v>0.71249999999999991</v>
      </c>
      <c r="U789" s="4">
        <f t="shared" ca="1" si="23"/>
        <v>0.71249999999999991</v>
      </c>
      <c r="V789" s="5">
        <f>RANK(W789,W1:W1001,0)</f>
        <v>788</v>
      </c>
      <c r="W789" s="14">
        <v>0.61250000000000004</v>
      </c>
      <c r="X789" s="7"/>
      <c r="Y789" s="7"/>
      <c r="Z789" s="7"/>
    </row>
    <row r="790" spans="1:26" ht="15.75" customHeight="1" x14ac:dyDescent="0.25">
      <c r="A790" s="8" t="s">
        <v>3226</v>
      </c>
      <c r="B790" s="9" t="s">
        <v>3227</v>
      </c>
      <c r="C790" s="9" t="s">
        <v>45</v>
      </c>
      <c r="D790" s="10">
        <v>49</v>
      </c>
      <c r="E790" s="9" t="s">
        <v>3228</v>
      </c>
      <c r="F790" s="11">
        <f ca="1">((NOW()-Table2[[#This Row],[DOB]])/365)</f>
        <v>44.714072674086751</v>
      </c>
      <c r="G790" s="9" t="s">
        <v>1318</v>
      </c>
      <c r="H790" s="9" t="s">
        <v>47</v>
      </c>
      <c r="I790" s="9" t="s">
        <v>48</v>
      </c>
      <c r="J790" s="9" t="s">
        <v>30</v>
      </c>
      <c r="K790" s="9" t="s">
        <v>40</v>
      </c>
      <c r="L790" s="12">
        <v>9</v>
      </c>
      <c r="M790" s="9" t="s">
        <v>3229</v>
      </c>
      <c r="N790" s="10">
        <v>4740</v>
      </c>
      <c r="O790" s="9" t="s">
        <v>33</v>
      </c>
      <c r="P790" s="9" t="s">
        <v>34</v>
      </c>
      <c r="Q790" s="13">
        <v>2</v>
      </c>
      <c r="R790" s="4">
        <f t="shared" ca="1" si="21"/>
        <v>0.76</v>
      </c>
      <c r="S790" s="4">
        <f t="shared" ca="1" si="22"/>
        <v>0.76</v>
      </c>
      <c r="T790" s="4">
        <f t="shared" ca="1" si="24"/>
        <v>0.76</v>
      </c>
      <c r="U790" s="4">
        <f t="shared" ca="1" si="23"/>
        <v>0.76</v>
      </c>
      <c r="V790" s="5">
        <f>RANK(W790,W1:W1001,0)</f>
        <v>788</v>
      </c>
      <c r="W790" s="14">
        <v>0.61250000000000004</v>
      </c>
      <c r="X790" s="7"/>
      <c r="Y790" s="7"/>
      <c r="Z790" s="7"/>
    </row>
    <row r="791" spans="1:26" ht="15.75" customHeight="1" x14ac:dyDescent="0.25">
      <c r="A791" s="8" t="s">
        <v>3230</v>
      </c>
      <c r="B791" s="9" t="s">
        <v>3231</v>
      </c>
      <c r="C791" s="9" t="s">
        <v>45</v>
      </c>
      <c r="D791" s="10">
        <v>32</v>
      </c>
      <c r="E791" s="9" t="s">
        <v>3209</v>
      </c>
      <c r="F791" s="11">
        <f ca="1">((NOW()-Table2[[#This Row],[DOB]])/365)</f>
        <v>32.231880893264837</v>
      </c>
      <c r="G791" s="9" t="s">
        <v>633</v>
      </c>
      <c r="H791" s="9" t="s">
        <v>28</v>
      </c>
      <c r="I791" s="9" t="s">
        <v>29</v>
      </c>
      <c r="J791" s="9" t="s">
        <v>30</v>
      </c>
      <c r="K791" s="9" t="s">
        <v>31</v>
      </c>
      <c r="L791" s="12">
        <v>9</v>
      </c>
      <c r="M791" s="9" t="s">
        <v>3232</v>
      </c>
      <c r="N791" s="10">
        <v>2234</v>
      </c>
      <c r="O791" s="9" t="s">
        <v>42</v>
      </c>
      <c r="P791" s="9" t="s">
        <v>34</v>
      </c>
      <c r="Q791" s="13">
        <v>10</v>
      </c>
      <c r="R791" s="4">
        <f t="shared" ca="1" si="21"/>
        <v>0.8</v>
      </c>
      <c r="S791" s="4">
        <f t="shared" ca="1" si="22"/>
        <v>1</v>
      </c>
      <c r="T791" s="4">
        <f t="shared" ca="1" si="24"/>
        <v>1.25</v>
      </c>
      <c r="U791" s="4">
        <f t="shared" ca="1" si="23"/>
        <v>1.0625</v>
      </c>
      <c r="V791" s="5">
        <f>RANK(W791,W1:W1001,0)</f>
        <v>788</v>
      </c>
      <c r="W791" s="14">
        <v>0.61250000000000004</v>
      </c>
      <c r="X791" s="7"/>
      <c r="Y791" s="7"/>
      <c r="Z791" s="7"/>
    </row>
    <row r="792" spans="1:26" ht="15.75" customHeight="1" x14ac:dyDescent="0.25">
      <c r="A792" s="8" t="s">
        <v>3233</v>
      </c>
      <c r="B792" s="9" t="s">
        <v>3234</v>
      </c>
      <c r="C792" s="9" t="s">
        <v>45</v>
      </c>
      <c r="D792" s="10">
        <v>93</v>
      </c>
      <c r="E792" s="9" t="s">
        <v>3235</v>
      </c>
      <c r="F792" s="11">
        <f ca="1">((NOW()-Table2[[#This Row],[DOB]])/365)</f>
        <v>50.957908290525104</v>
      </c>
      <c r="G792" s="9" t="s">
        <v>1562</v>
      </c>
      <c r="H792" s="9" t="s">
        <v>109</v>
      </c>
      <c r="I792" s="9" t="s">
        <v>48</v>
      </c>
      <c r="J792" s="9" t="s">
        <v>30</v>
      </c>
      <c r="K792" s="9" t="s">
        <v>31</v>
      </c>
      <c r="L792" s="12">
        <v>11</v>
      </c>
      <c r="M792" s="9" t="s">
        <v>3236</v>
      </c>
      <c r="N792" s="10">
        <v>2292</v>
      </c>
      <c r="O792" s="9" t="s">
        <v>42</v>
      </c>
      <c r="P792" s="9" t="s">
        <v>34</v>
      </c>
      <c r="Q792" s="13">
        <v>6</v>
      </c>
      <c r="R792" s="4">
        <f t="shared" ca="1" si="21"/>
        <v>0.79</v>
      </c>
      <c r="S792" s="4">
        <f t="shared" ca="1" si="22"/>
        <v>0.98750000000000004</v>
      </c>
      <c r="T792" s="4">
        <f t="shared" ca="1" si="24"/>
        <v>1.234375</v>
      </c>
      <c r="U792" s="4">
        <f t="shared" ca="1" si="23"/>
        <v>1.234375</v>
      </c>
      <c r="V792" s="5">
        <f>RANK(W792,W1:W1001,0)</f>
        <v>791</v>
      </c>
      <c r="W792" s="14">
        <v>0.61199999999999999</v>
      </c>
      <c r="X792" s="7"/>
      <c r="Y792" s="7"/>
      <c r="Z792" s="7"/>
    </row>
    <row r="793" spans="1:26" ht="15.75" customHeight="1" x14ac:dyDescent="0.25">
      <c r="A793" s="8" t="s">
        <v>3237</v>
      </c>
      <c r="B793" s="9" t="s">
        <v>3238</v>
      </c>
      <c r="C793" s="9" t="s">
        <v>25</v>
      </c>
      <c r="D793" s="10">
        <v>4</v>
      </c>
      <c r="E793" s="9" t="s">
        <v>3239</v>
      </c>
      <c r="F793" s="11">
        <f ca="1">((NOW()-Table2[[#This Row],[DOB]])/365)</f>
        <v>51.834620619292231</v>
      </c>
      <c r="G793" s="9" t="s">
        <v>123</v>
      </c>
      <c r="H793" s="9" t="s">
        <v>39</v>
      </c>
      <c r="I793" s="9" t="s">
        <v>29</v>
      </c>
      <c r="J793" s="9" t="s">
        <v>30</v>
      </c>
      <c r="K793" s="9" t="s">
        <v>40</v>
      </c>
      <c r="L793" s="12">
        <v>7</v>
      </c>
      <c r="M793" s="9" t="s">
        <v>3240</v>
      </c>
      <c r="N793" s="10">
        <v>3109</v>
      </c>
      <c r="O793" s="9" t="s">
        <v>50</v>
      </c>
      <c r="P793" s="9" t="s">
        <v>34</v>
      </c>
      <c r="Q793" s="13">
        <v>10</v>
      </c>
      <c r="R793" s="4">
        <f t="shared" ca="1" si="21"/>
        <v>0.63</v>
      </c>
      <c r="S793" s="4">
        <f t="shared" ca="1" si="22"/>
        <v>0.63</v>
      </c>
      <c r="T793" s="4">
        <f t="shared" ca="1" si="24"/>
        <v>0.78749999999999998</v>
      </c>
      <c r="U793" s="4">
        <f t="shared" ca="1" si="23"/>
        <v>0.66937499999999994</v>
      </c>
      <c r="V793" s="5">
        <f>RANK(W793,W1:W1001,0)</f>
        <v>791</v>
      </c>
      <c r="W793" s="14">
        <v>0.61199999999999999</v>
      </c>
      <c r="X793" s="7"/>
      <c r="Y793" s="7"/>
      <c r="Z793" s="7"/>
    </row>
    <row r="794" spans="1:26" ht="15.75" customHeight="1" x14ac:dyDescent="0.25">
      <c r="A794" s="8" t="s">
        <v>3241</v>
      </c>
      <c r="B794" s="9" t="s">
        <v>3242</v>
      </c>
      <c r="C794" s="9" t="s">
        <v>45</v>
      </c>
      <c r="D794" s="10">
        <v>79</v>
      </c>
      <c r="E794" s="9" t="s">
        <v>3243</v>
      </c>
      <c r="F794" s="11">
        <f ca="1">((NOW()-Table2[[#This Row],[DOB]])/365)</f>
        <v>70.319552126141545</v>
      </c>
      <c r="G794" s="9" t="s">
        <v>179</v>
      </c>
      <c r="H794" s="9" t="s">
        <v>65</v>
      </c>
      <c r="I794" s="9" t="s">
        <v>66</v>
      </c>
      <c r="J794" s="9" t="s">
        <v>30</v>
      </c>
      <c r="K794" s="9" t="s">
        <v>40</v>
      </c>
      <c r="L794" s="12">
        <v>18</v>
      </c>
      <c r="M794" s="9" t="s">
        <v>3244</v>
      </c>
      <c r="N794" s="10">
        <v>2195</v>
      </c>
      <c r="O794" s="9" t="s">
        <v>42</v>
      </c>
      <c r="P794" s="9" t="s">
        <v>34</v>
      </c>
      <c r="Q794" s="13">
        <v>6</v>
      </c>
      <c r="R794" s="4">
        <f t="shared" ca="1" si="21"/>
        <v>0.68</v>
      </c>
      <c r="S794" s="4">
        <f t="shared" ca="1" si="22"/>
        <v>0.68</v>
      </c>
      <c r="T794" s="4">
        <f t="shared" ca="1" si="24"/>
        <v>0.68</v>
      </c>
      <c r="U794" s="4">
        <f t="shared" ca="1" si="23"/>
        <v>0.68</v>
      </c>
      <c r="V794" s="5">
        <f>RANK(W794,W1:W1001,0)</f>
        <v>793</v>
      </c>
      <c r="W794" s="14">
        <v>0.61093750000000013</v>
      </c>
      <c r="X794" s="7"/>
      <c r="Y794" s="7"/>
      <c r="Z794" s="7"/>
    </row>
    <row r="795" spans="1:26" ht="15.75" customHeight="1" x14ac:dyDescent="0.25">
      <c r="A795" s="8" t="s">
        <v>3245</v>
      </c>
      <c r="B795" s="9" t="s">
        <v>3246</v>
      </c>
      <c r="C795" s="9" t="s">
        <v>25</v>
      </c>
      <c r="D795" s="10">
        <v>21</v>
      </c>
      <c r="E795" s="9" t="s">
        <v>3247</v>
      </c>
      <c r="F795" s="11">
        <f ca="1">((NOW()-Table2[[#This Row],[DOB]])/365)</f>
        <v>69.185305550799086</v>
      </c>
      <c r="G795" s="9" t="s">
        <v>325</v>
      </c>
      <c r="H795" s="9" t="s">
        <v>109</v>
      </c>
      <c r="I795" s="9" t="s">
        <v>29</v>
      </c>
      <c r="J795" s="9" t="s">
        <v>30</v>
      </c>
      <c r="K795" s="9" t="s">
        <v>40</v>
      </c>
      <c r="L795" s="12">
        <v>9</v>
      </c>
      <c r="M795" s="9" t="s">
        <v>3248</v>
      </c>
      <c r="N795" s="10">
        <v>2135</v>
      </c>
      <c r="O795" s="9" t="s">
        <v>42</v>
      </c>
      <c r="P795" s="9" t="s">
        <v>34</v>
      </c>
      <c r="Q795" s="13">
        <v>12</v>
      </c>
      <c r="R795" s="4">
        <f t="shared" ca="1" si="21"/>
        <v>0.56000000000000005</v>
      </c>
      <c r="S795" s="4">
        <f t="shared" ca="1" si="22"/>
        <v>0.56000000000000005</v>
      </c>
      <c r="T795" s="4">
        <f t="shared" ca="1" si="24"/>
        <v>0.70000000000000007</v>
      </c>
      <c r="U795" s="4">
        <f t="shared" ca="1" si="23"/>
        <v>0.59500000000000008</v>
      </c>
      <c r="V795" s="5">
        <f>RANK(W795,W1:W1001,0)</f>
        <v>794</v>
      </c>
      <c r="W795" s="14">
        <v>0.60562499999999986</v>
      </c>
      <c r="X795" s="7"/>
      <c r="Y795" s="7"/>
      <c r="Z795" s="7"/>
    </row>
    <row r="796" spans="1:26" ht="15.75" customHeight="1" x14ac:dyDescent="0.25">
      <c r="A796" s="8" t="s">
        <v>3249</v>
      </c>
      <c r="B796" s="9" t="s">
        <v>3250</v>
      </c>
      <c r="C796" s="9" t="s">
        <v>45</v>
      </c>
      <c r="D796" s="10">
        <v>61</v>
      </c>
      <c r="E796" s="9" t="s">
        <v>3251</v>
      </c>
      <c r="F796" s="11">
        <f ca="1">((NOW()-Table2[[#This Row],[DOB]])/365)</f>
        <v>73.396264454908675</v>
      </c>
      <c r="G796" s="9" t="s">
        <v>114</v>
      </c>
      <c r="H796" s="9" t="s">
        <v>109</v>
      </c>
      <c r="I796" s="9" t="s">
        <v>48</v>
      </c>
      <c r="J796" s="9" t="s">
        <v>30</v>
      </c>
      <c r="K796" s="9" t="s">
        <v>40</v>
      </c>
      <c r="L796" s="12">
        <v>13</v>
      </c>
      <c r="M796" s="9" t="s">
        <v>3252</v>
      </c>
      <c r="N796" s="10">
        <v>2099</v>
      </c>
      <c r="O796" s="9" t="s">
        <v>42</v>
      </c>
      <c r="P796" s="9" t="s">
        <v>34</v>
      </c>
      <c r="Q796" s="13">
        <v>9</v>
      </c>
      <c r="R796" s="4">
        <f t="shared" ca="1" si="21"/>
        <v>0.8</v>
      </c>
      <c r="S796" s="4">
        <f t="shared" ca="1" si="22"/>
        <v>0.8</v>
      </c>
      <c r="T796" s="4">
        <f t="shared" ca="1" si="24"/>
        <v>1</v>
      </c>
      <c r="U796" s="4">
        <f t="shared" ca="1" si="23"/>
        <v>1</v>
      </c>
      <c r="V796" s="5">
        <f>RANK(W796,W1:W1001,0)</f>
        <v>795</v>
      </c>
      <c r="W796" s="14">
        <v>0.60349999999999993</v>
      </c>
      <c r="X796" s="7"/>
      <c r="Y796" s="7"/>
      <c r="Z796" s="7"/>
    </row>
    <row r="797" spans="1:26" ht="15.75" customHeight="1" x14ac:dyDescent="0.25">
      <c r="A797" s="8" t="s">
        <v>3253</v>
      </c>
      <c r="B797" s="9" t="s">
        <v>3254</v>
      </c>
      <c r="C797" s="9" t="s">
        <v>25</v>
      </c>
      <c r="D797" s="10">
        <v>1</v>
      </c>
      <c r="E797" s="9" t="s">
        <v>3255</v>
      </c>
      <c r="F797" s="11">
        <f ca="1">((NOW()-Table2[[#This Row],[DOB]])/365)</f>
        <v>55.275716509703187</v>
      </c>
      <c r="G797" s="9" t="s">
        <v>174</v>
      </c>
      <c r="H797" s="9" t="s">
        <v>28</v>
      </c>
      <c r="I797" s="9" t="s">
        <v>29</v>
      </c>
      <c r="J797" s="9" t="s">
        <v>30</v>
      </c>
      <c r="K797" s="9" t="s">
        <v>40</v>
      </c>
      <c r="L797" s="12">
        <v>10</v>
      </c>
      <c r="M797" s="9" t="s">
        <v>3256</v>
      </c>
      <c r="N797" s="10">
        <v>4350</v>
      </c>
      <c r="O797" s="9" t="s">
        <v>33</v>
      </c>
      <c r="P797" s="9" t="s">
        <v>34</v>
      </c>
      <c r="Q797" s="13">
        <v>2</v>
      </c>
      <c r="R797" s="4">
        <f t="shared" ca="1" si="21"/>
        <v>0.87</v>
      </c>
      <c r="S797" s="4">
        <f t="shared" ca="1" si="22"/>
        <v>0.87</v>
      </c>
      <c r="T797" s="4">
        <f t="shared" ca="1" si="24"/>
        <v>0.87</v>
      </c>
      <c r="U797" s="4">
        <f t="shared" ca="1" si="23"/>
        <v>0.73949999999999994</v>
      </c>
      <c r="V797" s="5">
        <f>RANK(W797,W1:W1001,0)</f>
        <v>795</v>
      </c>
      <c r="W797" s="14">
        <v>0.60349999999999993</v>
      </c>
      <c r="X797" s="7"/>
      <c r="Y797" s="7"/>
      <c r="Z797" s="7"/>
    </row>
    <row r="798" spans="1:26" ht="15.75" customHeight="1" x14ac:dyDescent="0.25">
      <c r="A798" s="8" t="s">
        <v>3257</v>
      </c>
      <c r="B798" s="9" t="s">
        <v>3258</v>
      </c>
      <c r="C798" s="9" t="s">
        <v>45</v>
      </c>
      <c r="D798" s="10">
        <v>47</v>
      </c>
      <c r="E798" s="9" t="s">
        <v>3259</v>
      </c>
      <c r="F798" s="11">
        <f ca="1">((NOW()-Table2[[#This Row],[DOB]])/365)</f>
        <v>58.155168564497707</v>
      </c>
      <c r="G798" s="9" t="s">
        <v>428</v>
      </c>
      <c r="H798" s="9" t="s">
        <v>47</v>
      </c>
      <c r="I798" s="9" t="s">
        <v>29</v>
      </c>
      <c r="J798" s="9" t="s">
        <v>30</v>
      </c>
      <c r="K798" s="9" t="s">
        <v>31</v>
      </c>
      <c r="L798" s="12">
        <v>13</v>
      </c>
      <c r="M798" s="9" t="s">
        <v>3260</v>
      </c>
      <c r="N798" s="10">
        <v>3101</v>
      </c>
      <c r="O798" s="9" t="s">
        <v>50</v>
      </c>
      <c r="P798" s="9" t="s">
        <v>34</v>
      </c>
      <c r="Q798" s="13">
        <v>12</v>
      </c>
      <c r="R798" s="4">
        <f t="shared" ca="1" si="21"/>
        <v>0.99</v>
      </c>
      <c r="S798" s="4">
        <f t="shared" ca="1" si="22"/>
        <v>1.2375</v>
      </c>
      <c r="T798" s="4">
        <f t="shared" ca="1" si="24"/>
        <v>1.546875</v>
      </c>
      <c r="U798" s="4">
        <f t="shared" ca="1" si="23"/>
        <v>1.3148437499999999</v>
      </c>
      <c r="V798" s="5">
        <f>RANK(W798,W1:W1001,0)</f>
        <v>797</v>
      </c>
      <c r="W798" s="14">
        <v>0.6</v>
      </c>
      <c r="X798" s="7"/>
      <c r="Y798" s="7"/>
      <c r="Z798" s="7"/>
    </row>
    <row r="799" spans="1:26" ht="15.75" customHeight="1" x14ac:dyDescent="0.25">
      <c r="A799" s="8" t="s">
        <v>2104</v>
      </c>
      <c r="B799" s="9" t="s">
        <v>3261</v>
      </c>
      <c r="C799" s="9" t="s">
        <v>25</v>
      </c>
      <c r="D799" s="10">
        <v>7</v>
      </c>
      <c r="E799" s="9" t="s">
        <v>3262</v>
      </c>
      <c r="F799" s="11">
        <f ca="1">((NOW()-Table2[[#This Row],[DOB]])/365)</f>
        <v>86.618182263127849</v>
      </c>
      <c r="G799" s="9" t="s">
        <v>27</v>
      </c>
      <c r="H799" s="9" t="s">
        <v>109</v>
      </c>
      <c r="I799" s="9" t="s">
        <v>29</v>
      </c>
      <c r="J799" s="9" t="s">
        <v>30</v>
      </c>
      <c r="K799" s="9" t="s">
        <v>40</v>
      </c>
      <c r="L799" s="12">
        <v>12</v>
      </c>
      <c r="M799" s="9" t="s">
        <v>3263</v>
      </c>
      <c r="N799" s="10">
        <v>2759</v>
      </c>
      <c r="O799" s="9" t="s">
        <v>42</v>
      </c>
      <c r="P799" s="9" t="s">
        <v>34</v>
      </c>
      <c r="Q799" s="13">
        <v>9</v>
      </c>
      <c r="R799" s="4">
        <f t="shared" ca="1" si="21"/>
        <v>0.78</v>
      </c>
      <c r="S799" s="4">
        <f t="shared" ca="1" si="22"/>
        <v>0.78</v>
      </c>
      <c r="T799" s="4">
        <f t="shared" ca="1" si="24"/>
        <v>0.97500000000000009</v>
      </c>
      <c r="U799" s="4">
        <f t="shared" ca="1" si="23"/>
        <v>0.8287500000000001</v>
      </c>
      <c r="V799" s="5">
        <f>RANK(W799,W1:W1001,0)</f>
        <v>797</v>
      </c>
      <c r="W799" s="14">
        <v>0.6</v>
      </c>
      <c r="X799" s="7"/>
      <c r="Y799" s="7"/>
      <c r="Z799" s="7"/>
    </row>
    <row r="800" spans="1:26" ht="15.75" customHeight="1" x14ac:dyDescent="0.25">
      <c r="A800" s="8" t="s">
        <v>3264</v>
      </c>
      <c r="B800" s="9" t="s">
        <v>3265</v>
      </c>
      <c r="C800" s="9" t="s">
        <v>45</v>
      </c>
      <c r="D800" s="10">
        <v>0</v>
      </c>
      <c r="E800" s="9" t="s">
        <v>3266</v>
      </c>
      <c r="F800" s="11">
        <f ca="1">((NOW()-Table2[[#This Row],[DOB]])/365)</f>
        <v>43.514072674086748</v>
      </c>
      <c r="G800" s="9" t="s">
        <v>727</v>
      </c>
      <c r="H800" s="9" t="s">
        <v>28</v>
      </c>
      <c r="I800" s="9" t="s">
        <v>48</v>
      </c>
      <c r="J800" s="9" t="s">
        <v>30</v>
      </c>
      <c r="K800" s="9" t="s">
        <v>40</v>
      </c>
      <c r="L800" s="12">
        <v>13</v>
      </c>
      <c r="M800" s="9" t="s">
        <v>3267</v>
      </c>
      <c r="N800" s="10">
        <v>2256</v>
      </c>
      <c r="O800" s="9" t="s">
        <v>42</v>
      </c>
      <c r="P800" s="9" t="s">
        <v>34</v>
      </c>
      <c r="Q800" s="13">
        <v>9</v>
      </c>
      <c r="R800" s="4">
        <f t="shared" ca="1" si="21"/>
        <v>0.44</v>
      </c>
      <c r="S800" s="4">
        <f t="shared" ca="1" si="22"/>
        <v>0.44</v>
      </c>
      <c r="T800" s="4">
        <f t="shared" ca="1" si="24"/>
        <v>0.55000000000000004</v>
      </c>
      <c r="U800" s="4">
        <f t="shared" ca="1" si="23"/>
        <v>0.55000000000000004</v>
      </c>
      <c r="V800" s="5">
        <f>RANK(W800,W1:W1001,0)</f>
        <v>797</v>
      </c>
      <c r="W800" s="14">
        <v>0.6</v>
      </c>
      <c r="X800" s="7"/>
      <c r="Y800" s="7"/>
      <c r="Z800" s="7"/>
    </row>
    <row r="801" spans="1:26" ht="15.75" customHeight="1" x14ac:dyDescent="0.25">
      <c r="A801" s="8" t="s">
        <v>3268</v>
      </c>
      <c r="B801" s="9" t="s">
        <v>3269</v>
      </c>
      <c r="C801" s="9" t="s">
        <v>25</v>
      </c>
      <c r="D801" s="10">
        <v>77</v>
      </c>
      <c r="E801" s="9" t="s">
        <v>3270</v>
      </c>
      <c r="F801" s="11">
        <f ca="1">((NOW()-Table2[[#This Row],[DOB]])/365)</f>
        <v>75.434620619292232</v>
      </c>
      <c r="G801" s="9" t="s">
        <v>1222</v>
      </c>
      <c r="H801" s="9" t="s">
        <v>28</v>
      </c>
      <c r="I801" s="9" t="s">
        <v>48</v>
      </c>
      <c r="J801" s="9" t="s">
        <v>30</v>
      </c>
      <c r="K801" s="9" t="s">
        <v>40</v>
      </c>
      <c r="L801" s="12">
        <v>22</v>
      </c>
      <c r="M801" s="9" t="s">
        <v>3271</v>
      </c>
      <c r="N801" s="10">
        <v>2232</v>
      </c>
      <c r="O801" s="9" t="s">
        <v>42</v>
      </c>
      <c r="P801" s="9" t="s">
        <v>34</v>
      </c>
      <c r="Q801" s="13">
        <v>10</v>
      </c>
      <c r="R801" s="4">
        <f t="shared" ca="1" si="21"/>
        <v>0.41</v>
      </c>
      <c r="S801" s="4">
        <f t="shared" ca="1" si="22"/>
        <v>0.41</v>
      </c>
      <c r="T801" s="4">
        <f t="shared" ca="1" si="24"/>
        <v>0.51249999999999996</v>
      </c>
      <c r="U801" s="4">
        <f t="shared" ca="1" si="23"/>
        <v>0.51249999999999996</v>
      </c>
      <c r="V801" s="5">
        <f>RANK(W801,W1:W1001,0)</f>
        <v>797</v>
      </c>
      <c r="W801" s="14">
        <v>0.6</v>
      </c>
      <c r="X801" s="7"/>
      <c r="Y801" s="7"/>
      <c r="Z801" s="7"/>
    </row>
    <row r="802" spans="1:26" ht="15.75" hidden="1" customHeight="1" x14ac:dyDescent="0.25">
      <c r="A802" s="8" t="s">
        <v>3272</v>
      </c>
      <c r="B802" s="9" t="s">
        <v>3273</v>
      </c>
      <c r="C802" s="9" t="s">
        <v>45</v>
      </c>
      <c r="D802" s="10">
        <v>64</v>
      </c>
      <c r="E802" s="9" t="s">
        <v>3274</v>
      </c>
      <c r="F802" s="9">
        <f ca="1">((NOW()-Table2[[#This Row],[DOB]])/365)</f>
        <v>42.837360345319631</v>
      </c>
      <c r="G802" s="10"/>
      <c r="H802" s="9" t="s">
        <v>28</v>
      </c>
      <c r="I802" s="9" t="s">
        <v>66</v>
      </c>
      <c r="J802" s="9" t="s">
        <v>30</v>
      </c>
      <c r="K802" s="9" t="s">
        <v>40</v>
      </c>
      <c r="L802" s="12">
        <v>17</v>
      </c>
      <c r="M802" s="9" t="s">
        <v>3275</v>
      </c>
      <c r="N802" s="10">
        <v>2170</v>
      </c>
      <c r="O802" s="9" t="s">
        <v>42</v>
      </c>
      <c r="P802" s="9" t="s">
        <v>34</v>
      </c>
      <c r="Q802" s="10">
        <v>8</v>
      </c>
      <c r="R802" s="5">
        <f t="shared" ca="1" si="21"/>
        <v>0.56999999999999995</v>
      </c>
      <c r="S802" s="5">
        <f t="shared" ca="1" si="22"/>
        <v>0.56999999999999995</v>
      </c>
      <c r="T802" s="5">
        <f t="shared" ca="1" si="24"/>
        <v>0.56999999999999995</v>
      </c>
      <c r="U802" s="5">
        <f t="shared" ca="1" si="23"/>
        <v>0.56999999999999995</v>
      </c>
      <c r="V802" s="5">
        <f>RANK(W802,W1:W1001,0)</f>
        <v>801</v>
      </c>
      <c r="W802" s="16">
        <v>0.59765625</v>
      </c>
      <c r="X802" s="7"/>
      <c r="Y802" s="7"/>
      <c r="Z802" s="7"/>
    </row>
    <row r="803" spans="1:26" ht="15.75" customHeight="1" x14ac:dyDescent="0.25">
      <c r="A803" s="8" t="s">
        <v>3276</v>
      </c>
      <c r="B803" s="9" t="s">
        <v>3277</v>
      </c>
      <c r="C803" s="9" t="s">
        <v>45</v>
      </c>
      <c r="D803" s="10">
        <v>25</v>
      </c>
      <c r="E803" s="9" t="s">
        <v>3278</v>
      </c>
      <c r="F803" s="11">
        <f ca="1">((NOW()-Table2[[#This Row],[DOB]])/365)</f>
        <v>50.642839797374421</v>
      </c>
      <c r="G803" s="9" t="s">
        <v>160</v>
      </c>
      <c r="H803" s="9" t="s">
        <v>109</v>
      </c>
      <c r="I803" s="9" t="s">
        <v>29</v>
      </c>
      <c r="J803" s="9" t="s">
        <v>30</v>
      </c>
      <c r="K803" s="9" t="s">
        <v>31</v>
      </c>
      <c r="L803" s="12">
        <v>14</v>
      </c>
      <c r="M803" s="9" t="s">
        <v>3279</v>
      </c>
      <c r="N803" s="10">
        <v>2107</v>
      </c>
      <c r="O803" s="9" t="s">
        <v>42</v>
      </c>
      <c r="P803" s="9" t="s">
        <v>34</v>
      </c>
      <c r="Q803" s="13">
        <v>11</v>
      </c>
      <c r="R803" s="4">
        <f t="shared" ca="1" si="21"/>
        <v>0.44</v>
      </c>
      <c r="S803" s="4">
        <f t="shared" ca="1" si="22"/>
        <v>0.55000000000000004</v>
      </c>
      <c r="T803" s="4">
        <f t="shared" ca="1" si="24"/>
        <v>0.6875</v>
      </c>
      <c r="U803" s="4">
        <f t="shared" ca="1" si="23"/>
        <v>0.58437499999999998</v>
      </c>
      <c r="V803" s="5">
        <f>RANK(W803,W1:W1001,0)</f>
        <v>801</v>
      </c>
      <c r="W803" s="14">
        <v>0.59765625</v>
      </c>
      <c r="X803" s="7"/>
      <c r="Y803" s="7"/>
      <c r="Z803" s="7"/>
    </row>
    <row r="804" spans="1:26" ht="15.75" customHeight="1" x14ac:dyDescent="0.25">
      <c r="A804" s="8" t="s">
        <v>3280</v>
      </c>
      <c r="B804" s="9" t="s">
        <v>3281</v>
      </c>
      <c r="C804" s="9" t="s">
        <v>45</v>
      </c>
      <c r="D804" s="10">
        <v>77</v>
      </c>
      <c r="E804" s="9" t="s">
        <v>3282</v>
      </c>
      <c r="F804" s="11">
        <f ca="1">((NOW()-Table2[[#This Row],[DOB]])/365)</f>
        <v>44.319552126141545</v>
      </c>
      <c r="G804" s="9" t="s">
        <v>3283</v>
      </c>
      <c r="H804" s="9" t="s">
        <v>109</v>
      </c>
      <c r="I804" s="9" t="s">
        <v>29</v>
      </c>
      <c r="J804" s="9" t="s">
        <v>30</v>
      </c>
      <c r="K804" s="9" t="s">
        <v>40</v>
      </c>
      <c r="L804" s="12">
        <v>11</v>
      </c>
      <c r="M804" s="9" t="s">
        <v>3284</v>
      </c>
      <c r="N804" s="10">
        <v>2010</v>
      </c>
      <c r="O804" s="9" t="s">
        <v>42</v>
      </c>
      <c r="P804" s="9" t="s">
        <v>34</v>
      </c>
      <c r="Q804" s="13">
        <v>10</v>
      </c>
      <c r="R804" s="4">
        <f t="shared" ca="1" si="21"/>
        <v>1.02</v>
      </c>
      <c r="S804" s="4">
        <f t="shared" ca="1" si="22"/>
        <v>1.02</v>
      </c>
      <c r="T804" s="4">
        <f t="shared" ca="1" si="24"/>
        <v>1.2749999999999999</v>
      </c>
      <c r="U804" s="4">
        <f t="shared" ca="1" si="23"/>
        <v>1.08375</v>
      </c>
      <c r="V804" s="5">
        <f>RANK(W804,W1:W1001,0)</f>
        <v>801</v>
      </c>
      <c r="W804" s="14">
        <v>0.59765625</v>
      </c>
      <c r="X804" s="7"/>
      <c r="Y804" s="7"/>
      <c r="Z804" s="7"/>
    </row>
    <row r="805" spans="1:26" ht="15.75" customHeight="1" x14ac:dyDescent="0.25">
      <c r="A805" s="8" t="s">
        <v>3285</v>
      </c>
      <c r="B805" s="9" t="s">
        <v>3286</v>
      </c>
      <c r="C805" s="9" t="s">
        <v>25</v>
      </c>
      <c r="D805" s="10">
        <v>79</v>
      </c>
      <c r="E805" s="9" t="s">
        <v>3287</v>
      </c>
      <c r="F805" s="11">
        <f ca="1">((NOW()-Table2[[#This Row],[DOB]])/365)</f>
        <v>73.946949386415525</v>
      </c>
      <c r="G805" s="9" t="s">
        <v>510</v>
      </c>
      <c r="H805" s="9" t="s">
        <v>28</v>
      </c>
      <c r="I805" s="9" t="s">
        <v>29</v>
      </c>
      <c r="J805" s="9" t="s">
        <v>30</v>
      </c>
      <c r="K805" s="9" t="s">
        <v>40</v>
      </c>
      <c r="L805" s="12">
        <v>21</v>
      </c>
      <c r="M805" s="9" t="s">
        <v>3288</v>
      </c>
      <c r="N805" s="10">
        <v>4165</v>
      </c>
      <c r="O805" s="9" t="s">
        <v>33</v>
      </c>
      <c r="P805" s="9" t="s">
        <v>34</v>
      </c>
      <c r="Q805" s="13">
        <v>5</v>
      </c>
      <c r="R805" s="4">
        <f t="shared" ca="1" si="21"/>
        <v>0.53</v>
      </c>
      <c r="S805" s="4">
        <f t="shared" ca="1" si="22"/>
        <v>0.53</v>
      </c>
      <c r="T805" s="4">
        <f t="shared" ca="1" si="24"/>
        <v>0.53</v>
      </c>
      <c r="U805" s="4">
        <f t="shared" ca="1" si="23"/>
        <v>0.45050000000000001</v>
      </c>
      <c r="V805" s="5">
        <f>RANK(W805,W1:W1001,0)</f>
        <v>804</v>
      </c>
      <c r="W805" s="14">
        <v>0.59500000000000008</v>
      </c>
      <c r="X805" s="7"/>
      <c r="Y805" s="7"/>
      <c r="Z805" s="7"/>
    </row>
    <row r="806" spans="1:26" ht="15.75" customHeight="1" x14ac:dyDescent="0.25">
      <c r="A806" s="8" t="s">
        <v>3289</v>
      </c>
      <c r="B806" s="9" t="s">
        <v>3290</v>
      </c>
      <c r="C806" s="9" t="s">
        <v>25</v>
      </c>
      <c r="D806" s="10">
        <v>71</v>
      </c>
      <c r="E806" s="9" t="s">
        <v>3291</v>
      </c>
      <c r="F806" s="11">
        <f ca="1">((NOW()-Table2[[#This Row],[DOB]])/365)</f>
        <v>77.516812400114148</v>
      </c>
      <c r="G806" s="9" t="s">
        <v>2502</v>
      </c>
      <c r="H806" s="9" t="s">
        <v>151</v>
      </c>
      <c r="I806" s="9" t="s">
        <v>29</v>
      </c>
      <c r="J806" s="9" t="s">
        <v>30</v>
      </c>
      <c r="K806" s="9" t="s">
        <v>31</v>
      </c>
      <c r="L806" s="12">
        <v>11</v>
      </c>
      <c r="M806" s="9" t="s">
        <v>3292</v>
      </c>
      <c r="N806" s="10">
        <v>2536</v>
      </c>
      <c r="O806" s="9" t="s">
        <v>42</v>
      </c>
      <c r="P806" s="9" t="s">
        <v>34</v>
      </c>
      <c r="Q806" s="13">
        <v>8</v>
      </c>
      <c r="R806" s="4">
        <f t="shared" ca="1" si="21"/>
        <v>0.55000000000000004</v>
      </c>
      <c r="S806" s="4">
        <f t="shared" ca="1" si="22"/>
        <v>0.6875</v>
      </c>
      <c r="T806" s="4">
        <f t="shared" ca="1" si="24"/>
        <v>0.6875</v>
      </c>
      <c r="U806" s="4">
        <f t="shared" ca="1" si="23"/>
        <v>0.58437499999999998</v>
      </c>
      <c r="V806" s="5">
        <f>RANK(W806,W1:W1001,0)</f>
        <v>804</v>
      </c>
      <c r="W806" s="14">
        <v>0.59500000000000008</v>
      </c>
      <c r="X806" s="7"/>
      <c r="Y806" s="7"/>
      <c r="Z806" s="7"/>
    </row>
    <row r="807" spans="1:26" ht="15.75" customHeight="1" x14ac:dyDescent="0.25">
      <c r="A807" s="8" t="s">
        <v>3293</v>
      </c>
      <c r="B807" s="9" t="s">
        <v>3294</v>
      </c>
      <c r="C807" s="9" t="s">
        <v>45</v>
      </c>
      <c r="D807" s="10">
        <v>12</v>
      </c>
      <c r="E807" s="9" t="s">
        <v>3295</v>
      </c>
      <c r="F807" s="11">
        <f ca="1">((NOW()-Table2[[#This Row],[DOB]])/365)</f>
        <v>72.631880893264835</v>
      </c>
      <c r="G807" s="9" t="s">
        <v>3201</v>
      </c>
      <c r="H807" s="9" t="s">
        <v>28</v>
      </c>
      <c r="I807" s="9" t="s">
        <v>66</v>
      </c>
      <c r="J807" s="9" t="s">
        <v>30</v>
      </c>
      <c r="K807" s="9" t="s">
        <v>40</v>
      </c>
      <c r="L807" s="12">
        <v>20</v>
      </c>
      <c r="M807" s="9" t="s">
        <v>3296</v>
      </c>
      <c r="N807" s="10">
        <v>3981</v>
      </c>
      <c r="O807" s="9" t="s">
        <v>50</v>
      </c>
      <c r="P807" s="9" t="s">
        <v>34</v>
      </c>
      <c r="Q807" s="13">
        <v>7</v>
      </c>
      <c r="R807" s="4">
        <f t="shared" ca="1" si="21"/>
        <v>0.41</v>
      </c>
      <c r="S807" s="4">
        <f t="shared" ca="1" si="22"/>
        <v>0.41</v>
      </c>
      <c r="T807" s="4">
        <f t="shared" ca="1" si="24"/>
        <v>0.41</v>
      </c>
      <c r="U807" s="4">
        <f t="shared" ca="1" si="23"/>
        <v>0.41</v>
      </c>
      <c r="V807" s="5">
        <f>RANK(W807,W1:W1001,0)</f>
        <v>804</v>
      </c>
      <c r="W807" s="14">
        <v>0.59500000000000008</v>
      </c>
      <c r="X807" s="7"/>
      <c r="Y807" s="7"/>
      <c r="Z807" s="7"/>
    </row>
    <row r="808" spans="1:26" ht="15.75" customHeight="1" x14ac:dyDescent="0.25">
      <c r="A808" s="8" t="s">
        <v>3297</v>
      </c>
      <c r="B808" s="9" t="s">
        <v>3298</v>
      </c>
      <c r="C808" s="9" t="s">
        <v>25</v>
      </c>
      <c r="D808" s="10">
        <v>83</v>
      </c>
      <c r="E808" s="9" t="s">
        <v>3299</v>
      </c>
      <c r="F808" s="11">
        <f ca="1">((NOW()-Table2[[#This Row],[DOB]])/365)</f>
        <v>60.174346646689493</v>
      </c>
      <c r="G808" s="9" t="s">
        <v>577</v>
      </c>
      <c r="H808" s="9" t="s">
        <v>47</v>
      </c>
      <c r="I808" s="9" t="s">
        <v>48</v>
      </c>
      <c r="J808" s="9" t="s">
        <v>30</v>
      </c>
      <c r="K808" s="9" t="s">
        <v>40</v>
      </c>
      <c r="L808" s="12">
        <v>16</v>
      </c>
      <c r="M808" s="9" t="s">
        <v>3300</v>
      </c>
      <c r="N808" s="10">
        <v>4557</v>
      </c>
      <c r="O808" s="9" t="s">
        <v>33</v>
      </c>
      <c r="P808" s="9" t="s">
        <v>34</v>
      </c>
      <c r="Q808" s="13">
        <v>9</v>
      </c>
      <c r="R808" s="4">
        <f t="shared" ca="1" si="21"/>
        <v>0.87</v>
      </c>
      <c r="S808" s="4">
        <f t="shared" ca="1" si="22"/>
        <v>0.87</v>
      </c>
      <c r="T808" s="4">
        <f t="shared" ca="1" si="24"/>
        <v>1.0874999999999999</v>
      </c>
      <c r="U808" s="4">
        <f t="shared" ca="1" si="23"/>
        <v>1.0874999999999999</v>
      </c>
      <c r="V808" s="5">
        <f>RANK(W808,W1:W1001,0)</f>
        <v>804</v>
      </c>
      <c r="W808" s="14">
        <v>0.59500000000000008</v>
      </c>
      <c r="X808" s="7"/>
      <c r="Y808" s="7"/>
      <c r="Z808" s="7"/>
    </row>
    <row r="809" spans="1:26" ht="15.75" customHeight="1" x14ac:dyDescent="0.25">
      <c r="A809" s="8" t="s">
        <v>3301</v>
      </c>
      <c r="B809" s="9" t="s">
        <v>3302</v>
      </c>
      <c r="C809" s="9" t="s">
        <v>25</v>
      </c>
      <c r="D809" s="10">
        <v>67</v>
      </c>
      <c r="E809" s="9" t="s">
        <v>3303</v>
      </c>
      <c r="F809" s="11">
        <f ca="1">((NOW()-Table2[[#This Row],[DOB]])/365)</f>
        <v>84.149689112442914</v>
      </c>
      <c r="G809" s="9" t="s">
        <v>1443</v>
      </c>
      <c r="H809" s="9" t="s">
        <v>47</v>
      </c>
      <c r="I809" s="9" t="s">
        <v>66</v>
      </c>
      <c r="J809" s="9" t="s">
        <v>30</v>
      </c>
      <c r="K809" s="9" t="s">
        <v>40</v>
      </c>
      <c r="L809" s="12">
        <v>21</v>
      </c>
      <c r="M809" s="9" t="s">
        <v>3304</v>
      </c>
      <c r="N809" s="10">
        <v>2226</v>
      </c>
      <c r="O809" s="9" t="s">
        <v>42</v>
      </c>
      <c r="P809" s="9" t="s">
        <v>34</v>
      </c>
      <c r="Q809" s="13">
        <v>11</v>
      </c>
      <c r="R809" s="4">
        <f t="shared" ca="1" si="21"/>
        <v>0.7</v>
      </c>
      <c r="S809" s="4">
        <f t="shared" ca="1" si="22"/>
        <v>0.7</v>
      </c>
      <c r="T809" s="4">
        <f t="shared" ca="1" si="24"/>
        <v>0.875</v>
      </c>
      <c r="U809" s="4">
        <f t="shared" ca="1" si="23"/>
        <v>0.875</v>
      </c>
      <c r="V809" s="5">
        <f>RANK(W809,W1:W1001,0)</f>
        <v>808</v>
      </c>
      <c r="W809" s="14">
        <v>0.59499999999999997</v>
      </c>
      <c r="X809" s="7"/>
      <c r="Y809" s="7"/>
      <c r="Z809" s="7"/>
    </row>
    <row r="810" spans="1:26" ht="15.75" customHeight="1" x14ac:dyDescent="0.25">
      <c r="A810" s="8" t="s">
        <v>3305</v>
      </c>
      <c r="B810" s="9" t="s">
        <v>3306</v>
      </c>
      <c r="C810" s="9" t="s">
        <v>25</v>
      </c>
      <c r="D810" s="10">
        <v>94</v>
      </c>
      <c r="E810" s="9" t="s">
        <v>3307</v>
      </c>
      <c r="F810" s="11">
        <f ca="1">((NOW()-Table2[[#This Row],[DOB]])/365)</f>
        <v>39.053798701484013</v>
      </c>
      <c r="G810" s="9" t="s">
        <v>59</v>
      </c>
      <c r="H810" s="9" t="s">
        <v>47</v>
      </c>
      <c r="I810" s="9" t="s">
        <v>29</v>
      </c>
      <c r="J810" s="9" t="s">
        <v>30</v>
      </c>
      <c r="K810" s="9" t="s">
        <v>40</v>
      </c>
      <c r="L810" s="12">
        <v>8</v>
      </c>
      <c r="M810" s="9" t="s">
        <v>3308</v>
      </c>
      <c r="N810" s="10">
        <v>2770</v>
      </c>
      <c r="O810" s="9" t="s">
        <v>42</v>
      </c>
      <c r="P810" s="9" t="s">
        <v>34</v>
      </c>
      <c r="Q810" s="13">
        <v>7</v>
      </c>
      <c r="R810" s="4">
        <f t="shared" ca="1" si="21"/>
        <v>0.4</v>
      </c>
      <c r="S810" s="4">
        <f t="shared" ca="1" si="22"/>
        <v>0.4</v>
      </c>
      <c r="T810" s="4">
        <f t="shared" ca="1" si="24"/>
        <v>0.5</v>
      </c>
      <c r="U810" s="4">
        <f t="shared" ca="1" si="23"/>
        <v>0.42499999999999999</v>
      </c>
      <c r="V810" s="5">
        <f>RANK(W810,W1:W1001,0)</f>
        <v>808</v>
      </c>
      <c r="W810" s="14">
        <v>0.59499999999999997</v>
      </c>
      <c r="X810" s="7"/>
      <c r="Y810" s="7"/>
      <c r="Z810" s="7"/>
    </row>
    <row r="811" spans="1:26" ht="15.75" hidden="1" customHeight="1" x14ac:dyDescent="0.25">
      <c r="A811" s="8" t="s">
        <v>3309</v>
      </c>
      <c r="B811" s="9" t="s">
        <v>3310</v>
      </c>
      <c r="C811" s="9" t="s">
        <v>45</v>
      </c>
      <c r="D811" s="10">
        <v>46</v>
      </c>
      <c r="E811" s="9" t="s">
        <v>3311</v>
      </c>
      <c r="F811" s="9">
        <f ca="1">((NOW()-Table2[[#This Row],[DOB]])/365)</f>
        <v>63.996264454908669</v>
      </c>
      <c r="G811" s="10"/>
      <c r="H811" s="9" t="s">
        <v>47</v>
      </c>
      <c r="I811" s="9" t="s">
        <v>48</v>
      </c>
      <c r="J811" s="9" t="s">
        <v>30</v>
      </c>
      <c r="K811" s="9" t="s">
        <v>40</v>
      </c>
      <c r="L811" s="12">
        <v>15</v>
      </c>
      <c r="M811" s="9" t="s">
        <v>3312</v>
      </c>
      <c r="N811" s="10">
        <v>3046</v>
      </c>
      <c r="O811" s="9" t="s">
        <v>50</v>
      </c>
      <c r="P811" s="9" t="s">
        <v>34</v>
      </c>
      <c r="Q811" s="10">
        <v>6</v>
      </c>
      <c r="R811" s="5">
        <f t="shared" ca="1" si="21"/>
        <v>0.77</v>
      </c>
      <c r="S811" s="5">
        <f t="shared" ca="1" si="22"/>
        <v>0.77</v>
      </c>
      <c r="T811" s="5">
        <f t="shared" ca="1" si="24"/>
        <v>0.77</v>
      </c>
      <c r="U811" s="5">
        <f t="shared" ca="1" si="23"/>
        <v>0.77</v>
      </c>
      <c r="V811" s="5">
        <f>RANK(W811,W1:W1001,0)</f>
        <v>810</v>
      </c>
      <c r="W811" s="16">
        <v>0.58749999999999991</v>
      </c>
      <c r="X811" s="7"/>
      <c r="Y811" s="7"/>
      <c r="Z811" s="7"/>
    </row>
    <row r="812" spans="1:26" ht="15.75" customHeight="1" x14ac:dyDescent="0.25">
      <c r="A812" s="8" t="s">
        <v>3111</v>
      </c>
      <c r="B812" s="9" t="s">
        <v>3313</v>
      </c>
      <c r="C812" s="9" t="s">
        <v>45</v>
      </c>
      <c r="D812" s="10">
        <v>94</v>
      </c>
      <c r="E812" s="9" t="s">
        <v>3314</v>
      </c>
      <c r="F812" s="11">
        <f ca="1">((NOW()-Table2[[#This Row],[DOB]])/365)</f>
        <v>56.135990482305928</v>
      </c>
      <c r="G812" s="9" t="s">
        <v>3315</v>
      </c>
      <c r="H812" s="9" t="s">
        <v>47</v>
      </c>
      <c r="I812" s="9" t="s">
        <v>48</v>
      </c>
      <c r="J812" s="9" t="s">
        <v>30</v>
      </c>
      <c r="K812" s="9" t="s">
        <v>31</v>
      </c>
      <c r="L812" s="12">
        <v>9</v>
      </c>
      <c r="M812" s="9" t="s">
        <v>3316</v>
      </c>
      <c r="N812" s="10">
        <v>2193</v>
      </c>
      <c r="O812" s="9" t="s">
        <v>42</v>
      </c>
      <c r="P812" s="9" t="s">
        <v>34</v>
      </c>
      <c r="Q812" s="13">
        <v>10</v>
      </c>
      <c r="R812" s="4">
        <f t="shared" ca="1" si="21"/>
        <v>0.45</v>
      </c>
      <c r="S812" s="4">
        <f t="shared" ca="1" si="22"/>
        <v>0.5625</v>
      </c>
      <c r="T812" s="4">
        <f t="shared" ca="1" si="24"/>
        <v>0.703125</v>
      </c>
      <c r="U812" s="4">
        <f t="shared" ca="1" si="23"/>
        <v>0.703125</v>
      </c>
      <c r="V812" s="5">
        <f>RANK(W812,W1:W1001,0)</f>
        <v>810</v>
      </c>
      <c r="W812" s="14">
        <v>0.58749999999999991</v>
      </c>
      <c r="X812" s="7"/>
      <c r="Y812" s="7"/>
      <c r="Z812" s="7"/>
    </row>
    <row r="813" spans="1:26" ht="15.75" customHeight="1" x14ac:dyDescent="0.25">
      <c r="A813" s="8" t="s">
        <v>3317</v>
      </c>
      <c r="B813" s="9" t="s">
        <v>3318</v>
      </c>
      <c r="C813" s="9" t="s">
        <v>25</v>
      </c>
      <c r="D813" s="10">
        <v>69</v>
      </c>
      <c r="E813" s="9" t="s">
        <v>3012</v>
      </c>
      <c r="F813" s="11">
        <f ca="1">((NOW()-Table2[[#This Row],[DOB]])/365)</f>
        <v>79.604483632990863</v>
      </c>
      <c r="G813" s="9" t="s">
        <v>1222</v>
      </c>
      <c r="H813" s="9" t="s">
        <v>28</v>
      </c>
      <c r="I813" s="9" t="s">
        <v>29</v>
      </c>
      <c r="J813" s="9" t="s">
        <v>30</v>
      </c>
      <c r="K813" s="9" t="s">
        <v>40</v>
      </c>
      <c r="L813" s="12">
        <v>20</v>
      </c>
      <c r="M813" s="9" t="s">
        <v>3319</v>
      </c>
      <c r="N813" s="10">
        <v>4127</v>
      </c>
      <c r="O813" s="9" t="s">
        <v>33</v>
      </c>
      <c r="P813" s="9" t="s">
        <v>34</v>
      </c>
      <c r="Q813" s="13">
        <v>1</v>
      </c>
      <c r="R813" s="4">
        <f t="shared" ca="1" si="21"/>
        <v>0.77</v>
      </c>
      <c r="S813" s="4">
        <f t="shared" ca="1" si="22"/>
        <v>0.77</v>
      </c>
      <c r="T813" s="4">
        <f t="shared" ca="1" si="24"/>
        <v>0.77</v>
      </c>
      <c r="U813" s="4">
        <f t="shared" ca="1" si="23"/>
        <v>0.65449999999999997</v>
      </c>
      <c r="V813" s="5">
        <f>RANK(W813,W1:W1001,0)</f>
        <v>810</v>
      </c>
      <c r="W813" s="14">
        <v>0.58749999999999991</v>
      </c>
      <c r="X813" s="7"/>
      <c r="Y813" s="7"/>
      <c r="Z813" s="7"/>
    </row>
    <row r="814" spans="1:26" ht="15.75" customHeight="1" x14ac:dyDescent="0.25">
      <c r="A814" s="8" t="s">
        <v>3320</v>
      </c>
      <c r="B814" s="9" t="s">
        <v>3104</v>
      </c>
      <c r="C814" s="9" t="s">
        <v>45</v>
      </c>
      <c r="D814" s="10">
        <v>39</v>
      </c>
      <c r="E814" s="9" t="s">
        <v>3321</v>
      </c>
      <c r="F814" s="11">
        <f ca="1">((NOW()-Table2[[#This Row],[DOB]])/365)</f>
        <v>46.503113769977162</v>
      </c>
      <c r="G814" s="9" t="s">
        <v>1159</v>
      </c>
      <c r="H814" s="9" t="s">
        <v>28</v>
      </c>
      <c r="I814" s="9" t="s">
        <v>48</v>
      </c>
      <c r="J814" s="9" t="s">
        <v>30</v>
      </c>
      <c r="K814" s="9" t="s">
        <v>31</v>
      </c>
      <c r="L814" s="12">
        <v>9</v>
      </c>
      <c r="M814" s="9" t="s">
        <v>3322</v>
      </c>
      <c r="N814" s="10">
        <v>2261</v>
      </c>
      <c r="O814" s="9" t="s">
        <v>42</v>
      </c>
      <c r="P814" s="9" t="s">
        <v>34</v>
      </c>
      <c r="Q814" s="13">
        <v>7</v>
      </c>
      <c r="R814" s="4">
        <f t="shared" ca="1" si="21"/>
        <v>0.83</v>
      </c>
      <c r="S814" s="4">
        <f t="shared" ca="1" si="22"/>
        <v>1.0374999999999999</v>
      </c>
      <c r="T814" s="4">
        <f t="shared" ca="1" si="24"/>
        <v>1.0374999999999999</v>
      </c>
      <c r="U814" s="4">
        <f t="shared" ca="1" si="23"/>
        <v>1.0374999999999999</v>
      </c>
      <c r="V814" s="5">
        <f>RANK(W814,W1:W1001,0)</f>
        <v>810</v>
      </c>
      <c r="W814" s="14">
        <v>0.58749999999999991</v>
      </c>
      <c r="X814" s="7"/>
      <c r="Y814" s="7"/>
      <c r="Z814" s="7"/>
    </row>
    <row r="815" spans="1:26" ht="15.75" hidden="1" customHeight="1" x14ac:dyDescent="0.25">
      <c r="A815" s="8" t="s">
        <v>3175</v>
      </c>
      <c r="B815" s="10"/>
      <c r="C815" s="9" t="s">
        <v>25</v>
      </c>
      <c r="D815" s="10">
        <v>72</v>
      </c>
      <c r="E815" s="9" t="s">
        <v>3323</v>
      </c>
      <c r="F815" s="9">
        <f ca="1">((NOW()-Table2[[#This Row],[DOB]])/365)</f>
        <v>33.916812400114146</v>
      </c>
      <c r="G815" s="10"/>
      <c r="H815" s="9" t="s">
        <v>47</v>
      </c>
      <c r="I815" s="9" t="s">
        <v>66</v>
      </c>
      <c r="J815" s="9" t="s">
        <v>30</v>
      </c>
      <c r="K815" s="9" t="s">
        <v>31</v>
      </c>
      <c r="L815" s="12">
        <v>15</v>
      </c>
      <c r="M815" s="9" t="s">
        <v>3324</v>
      </c>
      <c r="N815" s="10">
        <v>3690</v>
      </c>
      <c r="O815" s="9" t="s">
        <v>50</v>
      </c>
      <c r="P815" s="9" t="s">
        <v>34</v>
      </c>
      <c r="Q815" s="10">
        <v>4</v>
      </c>
      <c r="R815" s="5">
        <f t="shared" ca="1" si="21"/>
        <v>0.89</v>
      </c>
      <c r="S815" s="5">
        <f t="shared" ca="1" si="22"/>
        <v>1.1125</v>
      </c>
      <c r="T815" s="5">
        <f t="shared" ca="1" si="24"/>
        <v>1.1125</v>
      </c>
      <c r="U815" s="5">
        <f t="shared" ca="1" si="23"/>
        <v>1.1125</v>
      </c>
      <c r="V815" s="5">
        <f>RANK(W815,W1:W1001,0)</f>
        <v>810</v>
      </c>
      <c r="W815" s="16">
        <v>0.58749999999999991</v>
      </c>
      <c r="X815" s="7"/>
      <c r="Y815" s="7"/>
      <c r="Z815" s="7"/>
    </row>
    <row r="816" spans="1:26" ht="15.75" customHeight="1" x14ac:dyDescent="0.25">
      <c r="A816" s="8" t="s">
        <v>2189</v>
      </c>
      <c r="B816" s="9" t="s">
        <v>3325</v>
      </c>
      <c r="C816" s="9" t="s">
        <v>45</v>
      </c>
      <c r="D816" s="10">
        <v>61</v>
      </c>
      <c r="E816" s="9" t="s">
        <v>3326</v>
      </c>
      <c r="F816" s="11">
        <f ca="1">((NOW()-Table2[[#This Row],[DOB]])/365)</f>
        <v>72.103113769977156</v>
      </c>
      <c r="G816" s="9" t="s">
        <v>1679</v>
      </c>
      <c r="H816" s="9" t="s">
        <v>151</v>
      </c>
      <c r="I816" s="9" t="s">
        <v>66</v>
      </c>
      <c r="J816" s="9" t="s">
        <v>30</v>
      </c>
      <c r="K816" s="9" t="s">
        <v>40</v>
      </c>
      <c r="L816" s="12">
        <v>22</v>
      </c>
      <c r="M816" s="9" t="s">
        <v>3327</v>
      </c>
      <c r="N816" s="10">
        <v>4170</v>
      </c>
      <c r="O816" s="9" t="s">
        <v>33</v>
      </c>
      <c r="P816" s="9" t="s">
        <v>34</v>
      </c>
      <c r="Q816" s="13">
        <v>5</v>
      </c>
      <c r="R816" s="4">
        <f t="shared" ca="1" si="21"/>
        <v>0.6</v>
      </c>
      <c r="S816" s="4">
        <f t="shared" ca="1" si="22"/>
        <v>0.6</v>
      </c>
      <c r="T816" s="4">
        <f t="shared" ca="1" si="24"/>
        <v>0.6</v>
      </c>
      <c r="U816" s="4">
        <f t="shared" ca="1" si="23"/>
        <v>0.6</v>
      </c>
      <c r="V816" s="5">
        <f>RANK(W816,W1:W1001,0)</f>
        <v>810</v>
      </c>
      <c r="W816" s="14">
        <v>0.58749999999999991</v>
      </c>
      <c r="X816" s="7"/>
      <c r="Y816" s="7"/>
      <c r="Z816" s="7"/>
    </row>
    <row r="817" spans="1:26" ht="15.75" customHeight="1" x14ac:dyDescent="0.25">
      <c r="A817" s="8" t="s">
        <v>3328</v>
      </c>
      <c r="B817" s="9" t="s">
        <v>3329</v>
      </c>
      <c r="C817" s="9" t="s">
        <v>25</v>
      </c>
      <c r="D817" s="10">
        <v>34</v>
      </c>
      <c r="E817" s="9" t="s">
        <v>3330</v>
      </c>
      <c r="F817" s="11">
        <f ca="1">((NOW()-Table2[[#This Row],[DOB]])/365)</f>
        <v>24.73599048230593</v>
      </c>
      <c r="G817" s="9" t="s">
        <v>591</v>
      </c>
      <c r="H817" s="9" t="s">
        <v>151</v>
      </c>
      <c r="I817" s="9" t="s">
        <v>48</v>
      </c>
      <c r="J817" s="9" t="s">
        <v>30</v>
      </c>
      <c r="K817" s="9" t="s">
        <v>40</v>
      </c>
      <c r="L817" s="12">
        <v>3</v>
      </c>
      <c r="M817" s="9" t="s">
        <v>3331</v>
      </c>
      <c r="N817" s="10">
        <v>2146</v>
      </c>
      <c r="O817" s="9" t="s">
        <v>42</v>
      </c>
      <c r="P817" s="9" t="s">
        <v>34</v>
      </c>
      <c r="Q817" s="13">
        <v>7</v>
      </c>
      <c r="R817" s="4">
        <f t="shared" ca="1" si="21"/>
        <v>0.63</v>
      </c>
      <c r="S817" s="4">
        <f t="shared" ca="1" si="22"/>
        <v>0.63</v>
      </c>
      <c r="T817" s="4">
        <f t="shared" ca="1" si="24"/>
        <v>0.63</v>
      </c>
      <c r="U817" s="4">
        <f t="shared" ca="1" si="23"/>
        <v>0.63</v>
      </c>
      <c r="V817" s="5">
        <f>RANK(W817,W1:W1001,0)</f>
        <v>810</v>
      </c>
      <c r="W817" s="14">
        <v>0.58749999999999991</v>
      </c>
      <c r="X817" s="7"/>
      <c r="Y817" s="7"/>
      <c r="Z817" s="7"/>
    </row>
    <row r="818" spans="1:26" ht="15.75" customHeight="1" x14ac:dyDescent="0.25">
      <c r="A818" s="8" t="s">
        <v>3332</v>
      </c>
      <c r="B818" s="9" t="s">
        <v>3333</v>
      </c>
      <c r="C818" s="9" t="s">
        <v>25</v>
      </c>
      <c r="D818" s="10">
        <v>38</v>
      </c>
      <c r="E818" s="9" t="s">
        <v>3334</v>
      </c>
      <c r="F818" s="11">
        <f ca="1">((NOW()-Table2[[#This Row],[DOB]])/365)</f>
        <v>64.727771304223737</v>
      </c>
      <c r="G818" s="9" t="s">
        <v>367</v>
      </c>
      <c r="H818" s="9" t="s">
        <v>109</v>
      </c>
      <c r="I818" s="9" t="s">
        <v>29</v>
      </c>
      <c r="J818" s="9" t="s">
        <v>30</v>
      </c>
      <c r="K818" s="9" t="s">
        <v>40</v>
      </c>
      <c r="L818" s="12">
        <v>5</v>
      </c>
      <c r="M818" s="9" t="s">
        <v>3335</v>
      </c>
      <c r="N818" s="10">
        <v>4556</v>
      </c>
      <c r="O818" s="9" t="s">
        <v>33</v>
      </c>
      <c r="P818" s="9" t="s">
        <v>34</v>
      </c>
      <c r="Q818" s="13">
        <v>8</v>
      </c>
      <c r="R818" s="4">
        <f t="shared" ca="1" si="21"/>
        <v>0.98</v>
      </c>
      <c r="S818" s="4">
        <f t="shared" ca="1" si="22"/>
        <v>0.98</v>
      </c>
      <c r="T818" s="4">
        <f t="shared" ca="1" si="24"/>
        <v>0.98</v>
      </c>
      <c r="U818" s="4">
        <f t="shared" ca="1" si="23"/>
        <v>0.83299999999999996</v>
      </c>
      <c r="V818" s="5">
        <f>RANK(W818,W1:W1001,0)</f>
        <v>817</v>
      </c>
      <c r="W818" s="14">
        <v>0.58649999999999991</v>
      </c>
      <c r="X818" s="7"/>
      <c r="Y818" s="7"/>
      <c r="Z818" s="7"/>
    </row>
    <row r="819" spans="1:26" ht="15.75" customHeight="1" x14ac:dyDescent="0.25">
      <c r="A819" s="8" t="s">
        <v>3336</v>
      </c>
      <c r="B819" s="9" t="s">
        <v>3337</v>
      </c>
      <c r="C819" s="9" t="s">
        <v>25</v>
      </c>
      <c r="D819" s="10">
        <v>42</v>
      </c>
      <c r="E819" s="9" t="s">
        <v>3338</v>
      </c>
      <c r="F819" s="11">
        <f ca="1">((NOW()-Table2[[#This Row],[DOB]])/365)</f>
        <v>84.672976783675793</v>
      </c>
      <c r="G819" s="9" t="s">
        <v>3339</v>
      </c>
      <c r="H819" s="9" t="s">
        <v>109</v>
      </c>
      <c r="I819" s="9" t="s">
        <v>29</v>
      </c>
      <c r="J819" s="9" t="s">
        <v>30</v>
      </c>
      <c r="K819" s="9" t="s">
        <v>31</v>
      </c>
      <c r="L819" s="12">
        <v>17</v>
      </c>
      <c r="M819" s="9" t="s">
        <v>3340</v>
      </c>
      <c r="N819" s="10">
        <v>2291</v>
      </c>
      <c r="O819" s="9" t="s">
        <v>42</v>
      </c>
      <c r="P819" s="9" t="s">
        <v>34</v>
      </c>
      <c r="Q819" s="13">
        <v>10</v>
      </c>
      <c r="R819" s="4">
        <f t="shared" ca="1" si="21"/>
        <v>0.71</v>
      </c>
      <c r="S819" s="4">
        <f t="shared" ca="1" si="22"/>
        <v>0.88749999999999996</v>
      </c>
      <c r="T819" s="4">
        <f t="shared" ca="1" si="24"/>
        <v>1.109375</v>
      </c>
      <c r="U819" s="4">
        <f t="shared" ca="1" si="23"/>
        <v>0.94296875000000002</v>
      </c>
      <c r="V819" s="5">
        <f>RANK(W819,W1:W1001,0)</f>
        <v>817</v>
      </c>
      <c r="W819" s="14">
        <v>0.58649999999999991</v>
      </c>
      <c r="X819" s="7"/>
      <c r="Y819" s="7"/>
      <c r="Z819" s="7"/>
    </row>
    <row r="820" spans="1:26" ht="15.75" customHeight="1" x14ac:dyDescent="0.25">
      <c r="A820" s="8" t="s">
        <v>3341</v>
      </c>
      <c r="B820" s="9" t="s">
        <v>3342</v>
      </c>
      <c r="C820" s="9" t="s">
        <v>25</v>
      </c>
      <c r="D820" s="10">
        <v>1</v>
      </c>
      <c r="E820" s="9" t="s">
        <v>3343</v>
      </c>
      <c r="F820" s="11">
        <f ca="1">((NOW()-Table2[[#This Row],[DOB]])/365)</f>
        <v>59.694894591894972</v>
      </c>
      <c r="G820" s="9" t="s">
        <v>3344</v>
      </c>
      <c r="H820" s="9" t="s">
        <v>47</v>
      </c>
      <c r="I820" s="9" t="s">
        <v>48</v>
      </c>
      <c r="J820" s="9" t="s">
        <v>30</v>
      </c>
      <c r="K820" s="9" t="s">
        <v>40</v>
      </c>
      <c r="L820" s="12">
        <v>17</v>
      </c>
      <c r="M820" s="9" t="s">
        <v>3345</v>
      </c>
      <c r="N820" s="10">
        <v>3121</v>
      </c>
      <c r="O820" s="9" t="s">
        <v>50</v>
      </c>
      <c r="P820" s="9" t="s">
        <v>34</v>
      </c>
      <c r="Q820" s="13">
        <v>10</v>
      </c>
      <c r="R820" s="4">
        <f t="shared" ca="1" si="21"/>
        <v>0.89</v>
      </c>
      <c r="S820" s="4">
        <f t="shared" ca="1" si="22"/>
        <v>0.89</v>
      </c>
      <c r="T820" s="4">
        <f t="shared" ca="1" si="24"/>
        <v>1.1125</v>
      </c>
      <c r="U820" s="4">
        <f t="shared" ca="1" si="23"/>
        <v>1.1125</v>
      </c>
      <c r="V820" s="5">
        <f>RANK(W820,W1:W1001,0)</f>
        <v>817</v>
      </c>
      <c r="W820" s="14">
        <v>0.58649999999999991</v>
      </c>
      <c r="X820" s="7"/>
      <c r="Y820" s="7"/>
      <c r="Z820" s="7"/>
    </row>
    <row r="821" spans="1:26" ht="15.75" customHeight="1" x14ac:dyDescent="0.25">
      <c r="A821" s="8" t="s">
        <v>3346</v>
      </c>
      <c r="B821" s="9" t="s">
        <v>3347</v>
      </c>
      <c r="C821" s="9" t="s">
        <v>25</v>
      </c>
      <c r="D821" s="10">
        <v>65</v>
      </c>
      <c r="E821" s="9" t="s">
        <v>3348</v>
      </c>
      <c r="F821" s="11">
        <f ca="1">((NOW()-Table2[[#This Row],[DOB]])/365)</f>
        <v>36.062017879566206</v>
      </c>
      <c r="G821" s="9" t="s">
        <v>372</v>
      </c>
      <c r="H821" s="9" t="s">
        <v>47</v>
      </c>
      <c r="I821" s="9" t="s">
        <v>48</v>
      </c>
      <c r="J821" s="9" t="s">
        <v>30</v>
      </c>
      <c r="K821" s="9" t="s">
        <v>40</v>
      </c>
      <c r="L821" s="12">
        <v>14</v>
      </c>
      <c r="M821" s="9" t="s">
        <v>3349</v>
      </c>
      <c r="N821" s="10">
        <v>3073</v>
      </c>
      <c r="O821" s="9" t="s">
        <v>50</v>
      </c>
      <c r="P821" s="9" t="s">
        <v>34</v>
      </c>
      <c r="Q821" s="13">
        <v>8</v>
      </c>
      <c r="R821" s="4">
        <f t="shared" ca="1" si="21"/>
        <v>0.52</v>
      </c>
      <c r="S821" s="4">
        <f t="shared" ca="1" si="22"/>
        <v>0.52</v>
      </c>
      <c r="T821" s="4">
        <f t="shared" ca="1" si="24"/>
        <v>0.52</v>
      </c>
      <c r="U821" s="4">
        <f t="shared" ca="1" si="23"/>
        <v>0.52</v>
      </c>
      <c r="V821" s="5">
        <f>RANK(W821,W1:W1001,0)</f>
        <v>820</v>
      </c>
      <c r="W821" s="14">
        <v>0.58437499999999998</v>
      </c>
      <c r="X821" s="7"/>
      <c r="Y821" s="7"/>
      <c r="Z821" s="7"/>
    </row>
    <row r="822" spans="1:26" ht="15.75" customHeight="1" x14ac:dyDescent="0.25">
      <c r="A822" s="8" t="s">
        <v>3350</v>
      </c>
      <c r="B822" s="9" t="s">
        <v>3351</v>
      </c>
      <c r="C822" s="9" t="s">
        <v>25</v>
      </c>
      <c r="D822" s="10">
        <v>96</v>
      </c>
      <c r="E822" s="9" t="s">
        <v>3352</v>
      </c>
      <c r="F822" s="11">
        <f ca="1">((NOW()-Table2[[#This Row],[DOB]])/365)</f>
        <v>36.349689112442917</v>
      </c>
      <c r="G822" s="9" t="s">
        <v>298</v>
      </c>
      <c r="H822" s="9" t="s">
        <v>28</v>
      </c>
      <c r="I822" s="9" t="s">
        <v>66</v>
      </c>
      <c r="J822" s="9" t="s">
        <v>30</v>
      </c>
      <c r="K822" s="9" t="s">
        <v>40</v>
      </c>
      <c r="L822" s="12">
        <v>12</v>
      </c>
      <c r="M822" s="9" t="s">
        <v>3353</v>
      </c>
      <c r="N822" s="10">
        <v>3163</v>
      </c>
      <c r="O822" s="9" t="s">
        <v>50</v>
      </c>
      <c r="P822" s="9" t="s">
        <v>34</v>
      </c>
      <c r="Q822" s="13">
        <v>8</v>
      </c>
      <c r="R822" s="4">
        <f t="shared" ca="1" si="21"/>
        <v>1.05</v>
      </c>
      <c r="S822" s="4">
        <f t="shared" ca="1" si="22"/>
        <v>1.05</v>
      </c>
      <c r="T822" s="4">
        <f t="shared" ca="1" si="24"/>
        <v>1.3125</v>
      </c>
      <c r="U822" s="4">
        <f t="shared" ca="1" si="23"/>
        <v>1.3125</v>
      </c>
      <c r="V822" s="5">
        <f>RANK(W822,W1:W1001,0)</f>
        <v>820</v>
      </c>
      <c r="W822" s="14">
        <v>0.58437499999999998</v>
      </c>
      <c r="X822" s="7"/>
      <c r="Y822" s="7"/>
      <c r="Z822" s="7"/>
    </row>
    <row r="823" spans="1:26" ht="15.75" customHeight="1" x14ac:dyDescent="0.25">
      <c r="A823" s="8" t="s">
        <v>3354</v>
      </c>
      <c r="B823" s="9" t="s">
        <v>3355</v>
      </c>
      <c r="C823" s="9" t="s">
        <v>25</v>
      </c>
      <c r="D823" s="10">
        <v>70</v>
      </c>
      <c r="E823" s="9" t="s">
        <v>3356</v>
      </c>
      <c r="F823" s="11">
        <f ca="1">((NOW()-Table2[[#This Row],[DOB]])/365)</f>
        <v>46.429141167237439</v>
      </c>
      <c r="G823" s="9" t="s">
        <v>3181</v>
      </c>
      <c r="H823" s="9" t="s">
        <v>28</v>
      </c>
      <c r="I823" s="9" t="s">
        <v>48</v>
      </c>
      <c r="J823" s="9" t="s">
        <v>30</v>
      </c>
      <c r="K823" s="9" t="s">
        <v>40</v>
      </c>
      <c r="L823" s="12">
        <v>17</v>
      </c>
      <c r="M823" s="9" t="s">
        <v>3357</v>
      </c>
      <c r="N823" s="10">
        <v>3174</v>
      </c>
      <c r="O823" s="9" t="s">
        <v>50</v>
      </c>
      <c r="P823" s="9" t="s">
        <v>34</v>
      </c>
      <c r="Q823" s="13">
        <v>8</v>
      </c>
      <c r="R823" s="4">
        <f t="shared" ca="1" si="21"/>
        <v>1.05</v>
      </c>
      <c r="S823" s="4">
        <f t="shared" ca="1" si="22"/>
        <v>1.05</v>
      </c>
      <c r="T823" s="4">
        <f t="shared" ca="1" si="24"/>
        <v>1.05</v>
      </c>
      <c r="U823" s="4">
        <f t="shared" ca="1" si="23"/>
        <v>1.05</v>
      </c>
      <c r="V823" s="5">
        <f>RANK(W823,W1:W1001,0)</f>
        <v>820</v>
      </c>
      <c r="W823" s="14">
        <v>0.58437499999999998</v>
      </c>
      <c r="X823" s="7"/>
      <c r="Y823" s="7"/>
      <c r="Z823" s="7"/>
    </row>
    <row r="824" spans="1:26" ht="15.75" customHeight="1" x14ac:dyDescent="0.25">
      <c r="A824" s="8" t="s">
        <v>3358</v>
      </c>
      <c r="B824" s="9" t="s">
        <v>3359</v>
      </c>
      <c r="C824" s="9" t="s">
        <v>25</v>
      </c>
      <c r="D824" s="10">
        <v>46</v>
      </c>
      <c r="E824" s="9" t="s">
        <v>3360</v>
      </c>
      <c r="F824" s="11">
        <f ca="1">((NOW()-Table2[[#This Row],[DOB]])/365)</f>
        <v>58.188045276826479</v>
      </c>
      <c r="G824" s="9" t="s">
        <v>3181</v>
      </c>
      <c r="H824" s="9" t="s">
        <v>151</v>
      </c>
      <c r="I824" s="9" t="s">
        <v>29</v>
      </c>
      <c r="J824" s="9" t="s">
        <v>30</v>
      </c>
      <c r="K824" s="9" t="s">
        <v>31</v>
      </c>
      <c r="L824" s="12">
        <v>14</v>
      </c>
      <c r="M824" s="9" t="s">
        <v>3361</v>
      </c>
      <c r="N824" s="10">
        <v>2194</v>
      </c>
      <c r="O824" s="9" t="s">
        <v>42</v>
      </c>
      <c r="P824" s="9" t="s">
        <v>34</v>
      </c>
      <c r="Q824" s="13">
        <v>8</v>
      </c>
      <c r="R824" s="4">
        <f t="shared" ca="1" si="21"/>
        <v>0.42</v>
      </c>
      <c r="S824" s="4">
        <f t="shared" ca="1" si="22"/>
        <v>0.52500000000000002</v>
      </c>
      <c r="T824" s="4">
        <f t="shared" ca="1" si="24"/>
        <v>0.52500000000000002</v>
      </c>
      <c r="U824" s="4">
        <f t="shared" ca="1" si="23"/>
        <v>0.44624999999999998</v>
      </c>
      <c r="V824" s="5">
        <f>RANK(W824,W1:W1001,0)</f>
        <v>820</v>
      </c>
      <c r="W824" s="14">
        <v>0.58437499999999998</v>
      </c>
      <c r="X824" s="7"/>
      <c r="Y824" s="7"/>
      <c r="Z824" s="7"/>
    </row>
    <row r="825" spans="1:26" ht="15.75" customHeight="1" x14ac:dyDescent="0.25">
      <c r="A825" s="8" t="s">
        <v>3362</v>
      </c>
      <c r="B825" s="9" t="s">
        <v>3363</v>
      </c>
      <c r="C825" s="9" t="s">
        <v>25</v>
      </c>
      <c r="D825" s="10">
        <v>36</v>
      </c>
      <c r="E825" s="9" t="s">
        <v>3364</v>
      </c>
      <c r="F825" s="11">
        <f ca="1">((NOW()-Table2[[#This Row],[DOB]])/365)</f>
        <v>47.949689112442918</v>
      </c>
      <c r="G825" s="9" t="s">
        <v>54</v>
      </c>
      <c r="H825" s="9" t="s">
        <v>272</v>
      </c>
      <c r="I825" s="9" t="s">
        <v>29</v>
      </c>
      <c r="J825" s="9" t="s">
        <v>30</v>
      </c>
      <c r="K825" s="9" t="s">
        <v>40</v>
      </c>
      <c r="L825" s="12">
        <v>16</v>
      </c>
      <c r="M825" s="9" t="s">
        <v>3365</v>
      </c>
      <c r="N825" s="10">
        <v>4280</v>
      </c>
      <c r="O825" s="9" t="s">
        <v>33</v>
      </c>
      <c r="P825" s="9" t="s">
        <v>34</v>
      </c>
      <c r="Q825" s="13">
        <v>7</v>
      </c>
      <c r="R825" s="4">
        <f t="shared" ca="1" si="21"/>
        <v>0.86</v>
      </c>
      <c r="S825" s="4">
        <f t="shared" ca="1" si="22"/>
        <v>0.86</v>
      </c>
      <c r="T825" s="4">
        <f t="shared" ca="1" si="24"/>
        <v>0.86</v>
      </c>
      <c r="U825" s="4">
        <f t="shared" ca="1" si="23"/>
        <v>0.73099999999999998</v>
      </c>
      <c r="V825" s="5">
        <f>RANK(W825,W1:W1001,0)</f>
        <v>820</v>
      </c>
      <c r="W825" s="14">
        <v>0.58437499999999998</v>
      </c>
      <c r="X825" s="7"/>
      <c r="Y825" s="7"/>
      <c r="Z825" s="7"/>
    </row>
    <row r="826" spans="1:26" ht="15.75" customHeight="1" x14ac:dyDescent="0.25">
      <c r="A826" s="8" t="s">
        <v>3366</v>
      </c>
      <c r="B826" s="9" t="s">
        <v>3367</v>
      </c>
      <c r="C826" s="9" t="s">
        <v>45</v>
      </c>
      <c r="D826" s="10">
        <v>11</v>
      </c>
      <c r="E826" s="9" t="s">
        <v>3368</v>
      </c>
      <c r="F826" s="11">
        <f ca="1">((NOW()-Table2[[#This Row],[DOB]])/365)</f>
        <v>51.670237057648393</v>
      </c>
      <c r="G826" s="9" t="s">
        <v>700</v>
      </c>
      <c r="H826" s="9" t="s">
        <v>47</v>
      </c>
      <c r="I826" s="9" t="s">
        <v>29</v>
      </c>
      <c r="J826" s="9" t="s">
        <v>30</v>
      </c>
      <c r="K826" s="9" t="s">
        <v>31</v>
      </c>
      <c r="L826" s="12">
        <v>7</v>
      </c>
      <c r="M826" s="9" t="s">
        <v>3369</v>
      </c>
      <c r="N826" s="10">
        <v>2251</v>
      </c>
      <c r="O826" s="9" t="s">
        <v>42</v>
      </c>
      <c r="P826" s="9" t="s">
        <v>34</v>
      </c>
      <c r="Q826" s="13">
        <v>8</v>
      </c>
      <c r="R826" s="4">
        <f t="shared" ca="1" si="21"/>
        <v>0.78</v>
      </c>
      <c r="S826" s="4">
        <f t="shared" ca="1" si="22"/>
        <v>0.97500000000000009</v>
      </c>
      <c r="T826" s="4">
        <f t="shared" ca="1" si="24"/>
        <v>0.97500000000000009</v>
      </c>
      <c r="U826" s="4">
        <f t="shared" ca="1" si="23"/>
        <v>0.8287500000000001</v>
      </c>
      <c r="V826" s="5">
        <f>RANK(W826,W1:W1001,0)</f>
        <v>820</v>
      </c>
      <c r="W826" s="14">
        <v>0.58437499999999998</v>
      </c>
      <c r="X826" s="7"/>
      <c r="Y826" s="7"/>
      <c r="Z826" s="7"/>
    </row>
    <row r="827" spans="1:26" ht="15.75" customHeight="1" x14ac:dyDescent="0.25">
      <c r="A827" s="8" t="s">
        <v>745</v>
      </c>
      <c r="B827" s="9" t="s">
        <v>3370</v>
      </c>
      <c r="C827" s="9" t="s">
        <v>45</v>
      </c>
      <c r="D827" s="10">
        <v>43</v>
      </c>
      <c r="E827" s="9" t="s">
        <v>3371</v>
      </c>
      <c r="F827" s="11">
        <f ca="1">((NOW()-Table2[[#This Row],[DOB]])/365)</f>
        <v>53.618182263127849</v>
      </c>
      <c r="G827" s="9" t="s">
        <v>330</v>
      </c>
      <c r="H827" s="9" t="s">
        <v>47</v>
      </c>
      <c r="I827" s="9" t="s">
        <v>29</v>
      </c>
      <c r="J827" s="9" t="s">
        <v>30</v>
      </c>
      <c r="K827" s="9" t="s">
        <v>40</v>
      </c>
      <c r="L827" s="12">
        <v>9</v>
      </c>
      <c r="M827" s="9" t="s">
        <v>3372</v>
      </c>
      <c r="N827" s="10">
        <v>3337</v>
      </c>
      <c r="O827" s="9" t="s">
        <v>50</v>
      </c>
      <c r="P827" s="9" t="s">
        <v>34</v>
      </c>
      <c r="Q827" s="13">
        <v>6</v>
      </c>
      <c r="R827" s="4">
        <f t="shared" ca="1" si="21"/>
        <v>0.46</v>
      </c>
      <c r="S827" s="4">
        <f t="shared" ca="1" si="22"/>
        <v>0.46</v>
      </c>
      <c r="T827" s="4">
        <f t="shared" ca="1" si="24"/>
        <v>0.46</v>
      </c>
      <c r="U827" s="4">
        <f t="shared" ca="1" si="23"/>
        <v>0.39100000000000001</v>
      </c>
      <c r="V827" s="5">
        <f>RANK(W827,W1:W1001,0)</f>
        <v>820</v>
      </c>
      <c r="W827" s="14">
        <v>0.58437499999999998</v>
      </c>
      <c r="X827" s="7"/>
      <c r="Y827" s="7"/>
      <c r="Z827" s="7"/>
    </row>
    <row r="828" spans="1:26" ht="15.75" customHeight="1" x14ac:dyDescent="0.25">
      <c r="A828" s="8" t="s">
        <v>3373</v>
      </c>
      <c r="B828" s="9" t="s">
        <v>3374</v>
      </c>
      <c r="C828" s="9" t="s">
        <v>25</v>
      </c>
      <c r="D828" s="10">
        <v>21</v>
      </c>
      <c r="E828" s="9" t="s">
        <v>3375</v>
      </c>
      <c r="F828" s="11">
        <f ca="1">((NOW()-Table2[[#This Row],[DOB]])/365)</f>
        <v>29.240100071347026</v>
      </c>
      <c r="G828" s="9" t="s">
        <v>510</v>
      </c>
      <c r="H828" s="9" t="s">
        <v>151</v>
      </c>
      <c r="I828" s="9" t="s">
        <v>29</v>
      </c>
      <c r="J828" s="9" t="s">
        <v>30</v>
      </c>
      <c r="K828" s="9" t="s">
        <v>40</v>
      </c>
      <c r="L828" s="12">
        <v>4</v>
      </c>
      <c r="M828" s="9" t="s">
        <v>3376</v>
      </c>
      <c r="N828" s="10">
        <v>2528</v>
      </c>
      <c r="O828" s="9" t="s">
        <v>42</v>
      </c>
      <c r="P828" s="9" t="s">
        <v>34</v>
      </c>
      <c r="Q828" s="13">
        <v>9</v>
      </c>
      <c r="R828" s="4">
        <f t="shared" ca="1" si="21"/>
        <v>0.45</v>
      </c>
      <c r="S828" s="4">
        <f t="shared" ca="1" si="22"/>
        <v>0.45</v>
      </c>
      <c r="T828" s="4">
        <f t="shared" ca="1" si="24"/>
        <v>0.5625</v>
      </c>
      <c r="U828" s="4">
        <f t="shared" ca="1" si="23"/>
        <v>0.47812499999999997</v>
      </c>
      <c r="V828" s="5">
        <f>RANK(W828,W1:W1001,0)</f>
        <v>820</v>
      </c>
      <c r="W828" s="14">
        <v>0.58437499999999998</v>
      </c>
      <c r="X828" s="7"/>
      <c r="Y828" s="7"/>
      <c r="Z828" s="7"/>
    </row>
    <row r="829" spans="1:26" ht="15.75" customHeight="1" x14ac:dyDescent="0.25">
      <c r="A829" s="8" t="s">
        <v>3377</v>
      </c>
      <c r="B829" s="9" t="s">
        <v>3378</v>
      </c>
      <c r="C829" s="9" t="s">
        <v>45</v>
      </c>
      <c r="D829" s="10">
        <v>49</v>
      </c>
      <c r="E829" s="9" t="s">
        <v>3379</v>
      </c>
      <c r="F829" s="11">
        <f ca="1">((NOW()-Table2[[#This Row],[DOB]])/365)</f>
        <v>24.716812400114147</v>
      </c>
      <c r="G829" s="9" t="s">
        <v>586</v>
      </c>
      <c r="H829" s="9" t="s">
        <v>151</v>
      </c>
      <c r="I829" s="9" t="s">
        <v>66</v>
      </c>
      <c r="J829" s="9" t="s">
        <v>30</v>
      </c>
      <c r="K829" s="9" t="s">
        <v>40</v>
      </c>
      <c r="L829" s="12">
        <v>9</v>
      </c>
      <c r="M829" s="9" t="s">
        <v>3380</v>
      </c>
      <c r="N829" s="10">
        <v>4122</v>
      </c>
      <c r="O829" s="9" t="s">
        <v>33</v>
      </c>
      <c r="P829" s="9" t="s">
        <v>34</v>
      </c>
      <c r="Q829" s="13">
        <v>8</v>
      </c>
      <c r="R829" s="4">
        <f t="shared" ca="1" si="21"/>
        <v>1.01</v>
      </c>
      <c r="S829" s="4">
        <f t="shared" ca="1" si="22"/>
        <v>1.01</v>
      </c>
      <c r="T829" s="4">
        <f t="shared" ca="1" si="24"/>
        <v>1.01</v>
      </c>
      <c r="U829" s="4">
        <f t="shared" ca="1" si="23"/>
        <v>1.01</v>
      </c>
      <c r="V829" s="5">
        <f>RANK(W829,W1:W1001,0)</f>
        <v>828</v>
      </c>
      <c r="W829" s="14">
        <v>0.57999999999999996</v>
      </c>
      <c r="X829" s="7"/>
      <c r="Y829" s="7"/>
      <c r="Z829" s="7"/>
    </row>
    <row r="830" spans="1:26" ht="15.75" customHeight="1" x14ac:dyDescent="0.25">
      <c r="A830" s="8" t="s">
        <v>3381</v>
      </c>
      <c r="B830" s="9" t="s">
        <v>3382</v>
      </c>
      <c r="C830" s="9" t="s">
        <v>45</v>
      </c>
      <c r="D830" s="10">
        <v>60</v>
      </c>
      <c r="E830" s="9" t="s">
        <v>3383</v>
      </c>
      <c r="F830" s="11">
        <f ca="1">((NOW()-Table2[[#This Row],[DOB]])/365)</f>
        <v>61.100374043949763</v>
      </c>
      <c r="G830" s="9" t="s">
        <v>1562</v>
      </c>
      <c r="H830" s="9" t="s">
        <v>109</v>
      </c>
      <c r="I830" s="9" t="s">
        <v>66</v>
      </c>
      <c r="J830" s="9" t="s">
        <v>30</v>
      </c>
      <c r="K830" s="9" t="s">
        <v>31</v>
      </c>
      <c r="L830" s="12">
        <v>15</v>
      </c>
      <c r="M830" s="9" t="s">
        <v>3384</v>
      </c>
      <c r="N830" s="10">
        <v>2620</v>
      </c>
      <c r="O830" s="9" t="s">
        <v>42</v>
      </c>
      <c r="P830" s="9" t="s">
        <v>34</v>
      </c>
      <c r="Q830" s="13">
        <v>7</v>
      </c>
      <c r="R830" s="4">
        <f t="shared" ca="1" si="21"/>
        <v>0.92</v>
      </c>
      <c r="S830" s="4">
        <f t="shared" ca="1" si="22"/>
        <v>1.1500000000000001</v>
      </c>
      <c r="T830" s="4">
        <f t="shared" ca="1" si="24"/>
        <v>1.1500000000000001</v>
      </c>
      <c r="U830" s="4">
        <f t="shared" ca="1" si="23"/>
        <v>1.1500000000000001</v>
      </c>
      <c r="V830" s="5">
        <f>RANK(W830,W1:W1001,0)</f>
        <v>828</v>
      </c>
      <c r="W830" s="14">
        <v>0.57999999999999996</v>
      </c>
      <c r="X830" s="7"/>
      <c r="Y830" s="7"/>
      <c r="Z830" s="7"/>
    </row>
    <row r="831" spans="1:26" ht="15.75" customHeight="1" x14ac:dyDescent="0.25">
      <c r="A831" s="8" t="s">
        <v>3385</v>
      </c>
      <c r="B831" s="9" t="s">
        <v>3386</v>
      </c>
      <c r="C831" s="9" t="s">
        <v>45</v>
      </c>
      <c r="D831" s="10">
        <v>67</v>
      </c>
      <c r="E831" s="9" t="s">
        <v>3387</v>
      </c>
      <c r="F831" s="11">
        <f ca="1">((NOW()-Table2[[#This Row],[DOB]])/365)</f>
        <v>32.829141167237438</v>
      </c>
      <c r="G831" s="9" t="s">
        <v>266</v>
      </c>
      <c r="H831" s="9" t="s">
        <v>47</v>
      </c>
      <c r="I831" s="9" t="s">
        <v>29</v>
      </c>
      <c r="J831" s="9" t="s">
        <v>30</v>
      </c>
      <c r="K831" s="9" t="s">
        <v>31</v>
      </c>
      <c r="L831" s="12">
        <v>5</v>
      </c>
      <c r="M831" s="9" t="s">
        <v>3388</v>
      </c>
      <c r="N831" s="10">
        <v>2092</v>
      </c>
      <c r="O831" s="9" t="s">
        <v>42</v>
      </c>
      <c r="P831" s="9" t="s">
        <v>34</v>
      </c>
      <c r="Q831" s="13">
        <v>12</v>
      </c>
      <c r="R831" s="4">
        <f t="shared" ca="1" si="21"/>
        <v>0.7</v>
      </c>
      <c r="S831" s="4">
        <f t="shared" ca="1" si="22"/>
        <v>0.875</v>
      </c>
      <c r="T831" s="4">
        <f t="shared" ca="1" si="24"/>
        <v>1.09375</v>
      </c>
      <c r="U831" s="4">
        <f t="shared" ca="1" si="23"/>
        <v>0.9296875</v>
      </c>
      <c r="V831" s="5">
        <f>RANK(W831,W1:W1001,0)</f>
        <v>830</v>
      </c>
      <c r="W831" s="14">
        <v>0.57800000000000007</v>
      </c>
      <c r="X831" s="7"/>
      <c r="Y831" s="7"/>
      <c r="Z831" s="7"/>
    </row>
    <row r="832" spans="1:26" ht="15.75" customHeight="1" x14ac:dyDescent="0.25">
      <c r="A832" s="8" t="s">
        <v>3389</v>
      </c>
      <c r="B832" s="9" t="s">
        <v>3390</v>
      </c>
      <c r="C832" s="9" t="s">
        <v>45</v>
      </c>
      <c r="D832" s="10">
        <v>24</v>
      </c>
      <c r="E832" s="9" t="s">
        <v>3391</v>
      </c>
      <c r="F832" s="11">
        <f ca="1">((NOW()-Table2[[#This Row],[DOB]])/365)</f>
        <v>62.694894591894972</v>
      </c>
      <c r="G832" s="9" t="s">
        <v>1562</v>
      </c>
      <c r="H832" s="9" t="s">
        <v>109</v>
      </c>
      <c r="I832" s="9" t="s">
        <v>48</v>
      </c>
      <c r="J832" s="9" t="s">
        <v>30</v>
      </c>
      <c r="K832" s="9" t="s">
        <v>40</v>
      </c>
      <c r="L832" s="12">
        <v>12</v>
      </c>
      <c r="M832" s="9" t="s">
        <v>3392</v>
      </c>
      <c r="N832" s="10">
        <v>3356</v>
      </c>
      <c r="O832" s="9" t="s">
        <v>50</v>
      </c>
      <c r="P832" s="9" t="s">
        <v>34</v>
      </c>
      <c r="Q832" s="13">
        <v>4</v>
      </c>
      <c r="R832" s="4">
        <f t="shared" ca="1" si="21"/>
        <v>0.74</v>
      </c>
      <c r="S832" s="4">
        <f t="shared" ca="1" si="22"/>
        <v>0.74</v>
      </c>
      <c r="T832" s="4">
        <f t="shared" ca="1" si="24"/>
        <v>0.74</v>
      </c>
      <c r="U832" s="4">
        <f t="shared" ca="1" si="23"/>
        <v>0.74</v>
      </c>
      <c r="V832" s="5">
        <f>RANK(W832,W1:W1001,0)</f>
        <v>830</v>
      </c>
      <c r="W832" s="14">
        <v>0.57800000000000007</v>
      </c>
      <c r="X832" s="7"/>
      <c r="Y832" s="7"/>
      <c r="Z832" s="7"/>
    </row>
    <row r="833" spans="1:26" ht="15.75" customHeight="1" x14ac:dyDescent="0.25">
      <c r="A833" s="8" t="s">
        <v>3393</v>
      </c>
      <c r="B833" s="9" t="s">
        <v>3394</v>
      </c>
      <c r="C833" s="9" t="s">
        <v>45</v>
      </c>
      <c r="D833" s="10">
        <v>29</v>
      </c>
      <c r="E833" s="9" t="s">
        <v>3395</v>
      </c>
      <c r="F833" s="11">
        <f ca="1">((NOW()-Table2[[#This Row],[DOB]])/365)</f>
        <v>51.418182263127846</v>
      </c>
      <c r="G833" s="9" t="s">
        <v>3396</v>
      </c>
      <c r="H833" s="9" t="s">
        <v>39</v>
      </c>
      <c r="I833" s="9" t="s">
        <v>66</v>
      </c>
      <c r="J833" s="9" t="s">
        <v>30</v>
      </c>
      <c r="K833" s="9" t="s">
        <v>31</v>
      </c>
      <c r="L833" s="12">
        <v>4</v>
      </c>
      <c r="M833" s="9" t="s">
        <v>3397</v>
      </c>
      <c r="N833" s="10">
        <v>2156</v>
      </c>
      <c r="O833" s="9" t="s">
        <v>42</v>
      </c>
      <c r="P833" s="9" t="s">
        <v>34</v>
      </c>
      <c r="Q833" s="13">
        <v>11</v>
      </c>
      <c r="R833" s="4">
        <f t="shared" ca="1" si="21"/>
        <v>0.66</v>
      </c>
      <c r="S833" s="4">
        <f t="shared" ca="1" si="22"/>
        <v>0.82500000000000007</v>
      </c>
      <c r="T833" s="4">
        <f t="shared" ca="1" si="24"/>
        <v>1.03125</v>
      </c>
      <c r="U833" s="4">
        <f t="shared" ca="1" si="23"/>
        <v>1.03125</v>
      </c>
      <c r="V833" s="5">
        <f>RANK(W833,W1:W1001,0)</f>
        <v>832</v>
      </c>
      <c r="W833" s="14">
        <v>0.57500000000000007</v>
      </c>
      <c r="X833" s="7"/>
      <c r="Y833" s="7"/>
      <c r="Z833" s="7"/>
    </row>
    <row r="834" spans="1:26" ht="15.75" hidden="1" customHeight="1" x14ac:dyDescent="0.25">
      <c r="A834" s="8" t="s">
        <v>3398</v>
      </c>
      <c r="B834" s="9" t="s">
        <v>3399</v>
      </c>
      <c r="C834" s="9" t="s">
        <v>45</v>
      </c>
      <c r="D834" s="10">
        <v>66</v>
      </c>
      <c r="E834" s="9" t="s">
        <v>3400</v>
      </c>
      <c r="F834" s="9">
        <f ca="1">((NOW()-Table2[[#This Row],[DOB]])/365)</f>
        <v>57.272976783675794</v>
      </c>
      <c r="G834" s="10"/>
      <c r="H834" s="9" t="s">
        <v>88</v>
      </c>
      <c r="I834" s="9" t="s">
        <v>29</v>
      </c>
      <c r="J834" s="9" t="s">
        <v>30</v>
      </c>
      <c r="K834" s="9" t="s">
        <v>31</v>
      </c>
      <c r="L834" s="12">
        <v>10</v>
      </c>
      <c r="M834" s="9" t="s">
        <v>3401</v>
      </c>
      <c r="N834" s="10">
        <v>2026</v>
      </c>
      <c r="O834" s="9" t="s">
        <v>42</v>
      </c>
      <c r="P834" s="9" t="s">
        <v>34</v>
      </c>
      <c r="Q834" s="10">
        <v>10</v>
      </c>
      <c r="R834" s="5">
        <f t="shared" ca="1" si="21"/>
        <v>1.0900000000000001</v>
      </c>
      <c r="S834" s="5">
        <f t="shared" ca="1" si="22"/>
        <v>1.3625</v>
      </c>
      <c r="T834" s="5">
        <f t="shared" ref="T834:T897" ca="1" si="25">S834*(IF(OR(VALUE(Q834)&gt;8,VALUE(D834)&gt;80),1.25,1))</f>
        <v>1.703125</v>
      </c>
      <c r="U834" s="5">
        <f t="shared" ca="1" si="23"/>
        <v>1.4476562499999999</v>
      </c>
      <c r="V834" s="5">
        <f>RANK(W834,W1:W1001,0)</f>
        <v>832</v>
      </c>
      <c r="W834" s="16">
        <v>0.57500000000000007</v>
      </c>
      <c r="X834" s="7"/>
      <c r="Y834" s="7"/>
      <c r="Z834" s="7"/>
    </row>
    <row r="835" spans="1:26" ht="15.75" customHeight="1" x14ac:dyDescent="0.25">
      <c r="A835" s="8" t="s">
        <v>3402</v>
      </c>
      <c r="B835" s="9" t="s">
        <v>3403</v>
      </c>
      <c r="C835" s="9" t="s">
        <v>25</v>
      </c>
      <c r="D835" s="10">
        <v>56</v>
      </c>
      <c r="E835" s="9" t="s">
        <v>3404</v>
      </c>
      <c r="F835" s="11">
        <f ca="1">((NOW()-Table2[[#This Row],[DOB]])/365)</f>
        <v>62.385305550799082</v>
      </c>
      <c r="G835" s="9" t="s">
        <v>1159</v>
      </c>
      <c r="H835" s="9" t="s">
        <v>28</v>
      </c>
      <c r="I835" s="9" t="s">
        <v>66</v>
      </c>
      <c r="J835" s="9" t="s">
        <v>30</v>
      </c>
      <c r="K835" s="9" t="s">
        <v>40</v>
      </c>
      <c r="L835" s="12">
        <v>11</v>
      </c>
      <c r="M835" s="9" t="s">
        <v>3405</v>
      </c>
      <c r="N835" s="10">
        <v>3216</v>
      </c>
      <c r="O835" s="9" t="s">
        <v>50</v>
      </c>
      <c r="P835" s="9" t="s">
        <v>34</v>
      </c>
      <c r="Q835" s="13">
        <v>5</v>
      </c>
      <c r="R835" s="4">
        <f t="shared" ca="1" si="21"/>
        <v>0.47</v>
      </c>
      <c r="S835" s="4">
        <f t="shared" ca="1" si="22"/>
        <v>0.47</v>
      </c>
      <c r="T835" s="4">
        <f t="shared" ca="1" si="25"/>
        <v>0.47</v>
      </c>
      <c r="U835" s="4">
        <f t="shared" ca="1" si="23"/>
        <v>0.47</v>
      </c>
      <c r="V835" s="5">
        <f>RANK(W835,W1:W1001,0)</f>
        <v>832</v>
      </c>
      <c r="W835" s="14">
        <v>0.57500000000000007</v>
      </c>
      <c r="X835" s="7"/>
      <c r="Y835" s="7"/>
      <c r="Z835" s="7"/>
    </row>
    <row r="836" spans="1:26" ht="15.75" customHeight="1" x14ac:dyDescent="0.25">
      <c r="A836" s="8" t="s">
        <v>3406</v>
      </c>
      <c r="B836" s="9" t="s">
        <v>3407</v>
      </c>
      <c r="C836" s="9" t="s">
        <v>25</v>
      </c>
      <c r="D836" s="10">
        <v>79</v>
      </c>
      <c r="E836" s="9" t="s">
        <v>3408</v>
      </c>
      <c r="F836" s="11">
        <f ca="1">((NOW()-Table2[[#This Row],[DOB]])/365)</f>
        <v>61.388045276826475</v>
      </c>
      <c r="G836" s="9" t="s">
        <v>1071</v>
      </c>
      <c r="H836" s="9" t="s">
        <v>47</v>
      </c>
      <c r="I836" s="9" t="s">
        <v>29</v>
      </c>
      <c r="J836" s="9" t="s">
        <v>30</v>
      </c>
      <c r="K836" s="9" t="s">
        <v>40</v>
      </c>
      <c r="L836" s="12">
        <v>15</v>
      </c>
      <c r="M836" s="9" t="s">
        <v>3409</v>
      </c>
      <c r="N836" s="10">
        <v>4211</v>
      </c>
      <c r="O836" s="9" t="s">
        <v>33</v>
      </c>
      <c r="P836" s="9" t="s">
        <v>34</v>
      </c>
      <c r="Q836" s="13">
        <v>7</v>
      </c>
      <c r="R836" s="4">
        <f t="shared" ca="1" si="21"/>
        <v>0.76</v>
      </c>
      <c r="S836" s="4">
        <f t="shared" ca="1" si="22"/>
        <v>0.76</v>
      </c>
      <c r="T836" s="4">
        <f t="shared" ca="1" si="25"/>
        <v>0.76</v>
      </c>
      <c r="U836" s="4">
        <f t="shared" ca="1" si="23"/>
        <v>0.64600000000000002</v>
      </c>
      <c r="V836" s="5">
        <f>RANK(W836,W1:W1001,0)</f>
        <v>832</v>
      </c>
      <c r="W836" s="14">
        <v>0.57500000000000007</v>
      </c>
      <c r="X836" s="7"/>
      <c r="Y836" s="7"/>
      <c r="Z836" s="7"/>
    </row>
    <row r="837" spans="1:26" ht="15.75" customHeight="1" x14ac:dyDescent="0.25">
      <c r="A837" s="8" t="s">
        <v>3410</v>
      </c>
      <c r="B837" s="9" t="s">
        <v>3411</v>
      </c>
      <c r="C837" s="9" t="s">
        <v>316</v>
      </c>
      <c r="D837" s="10">
        <v>88</v>
      </c>
      <c r="E837" s="17"/>
      <c r="F837" s="11">
        <f ca="1">((NOW()-Table2[[#This Row],[DOB]])/365)</f>
        <v>125.08119596175798</v>
      </c>
      <c r="G837" s="9" t="s">
        <v>27</v>
      </c>
      <c r="H837" s="9" t="s">
        <v>88</v>
      </c>
      <c r="I837" s="9" t="s">
        <v>29</v>
      </c>
      <c r="J837" s="9" t="s">
        <v>30</v>
      </c>
      <c r="K837" s="9" t="s">
        <v>40</v>
      </c>
      <c r="L837" s="12">
        <v>13</v>
      </c>
      <c r="M837" s="9" t="s">
        <v>3412</v>
      </c>
      <c r="N837" s="10">
        <v>2112</v>
      </c>
      <c r="O837" s="9" t="s">
        <v>42</v>
      </c>
      <c r="P837" s="9" t="s">
        <v>34</v>
      </c>
      <c r="Q837" s="13">
        <v>11</v>
      </c>
      <c r="R837" s="4">
        <f t="shared" ca="1" si="21"/>
        <v>0.99</v>
      </c>
      <c r="S837" s="4">
        <f t="shared" ca="1" si="22"/>
        <v>0.99</v>
      </c>
      <c r="T837" s="4">
        <f t="shared" ca="1" si="25"/>
        <v>1.2375</v>
      </c>
      <c r="U837" s="4">
        <f t="shared" ca="1" si="23"/>
        <v>1.0518750000000001</v>
      </c>
      <c r="V837" s="5">
        <f>RANK(W837,W1:W1001,0)</f>
        <v>832</v>
      </c>
      <c r="W837" s="14">
        <v>0.57500000000000007</v>
      </c>
      <c r="X837" s="7"/>
      <c r="Y837" s="7"/>
      <c r="Z837" s="7"/>
    </row>
    <row r="838" spans="1:26" ht="15.75" customHeight="1" x14ac:dyDescent="0.25">
      <c r="A838" s="8" t="s">
        <v>3413</v>
      </c>
      <c r="B838" s="9" t="s">
        <v>3414</v>
      </c>
      <c r="C838" s="9" t="s">
        <v>25</v>
      </c>
      <c r="D838" s="10">
        <v>79</v>
      </c>
      <c r="E838" s="15">
        <v>28864</v>
      </c>
      <c r="F838" s="11">
        <f ca="1">((NOW()-Table2[[#This Row],[DOB]])/365)</f>
        <v>46.001743906963462</v>
      </c>
      <c r="G838" s="9" t="s">
        <v>293</v>
      </c>
      <c r="H838" s="9" t="s">
        <v>28</v>
      </c>
      <c r="I838" s="9" t="s">
        <v>48</v>
      </c>
      <c r="J838" s="9" t="s">
        <v>30</v>
      </c>
      <c r="K838" s="9" t="s">
        <v>31</v>
      </c>
      <c r="L838" s="12">
        <v>7</v>
      </c>
      <c r="M838" s="9" t="s">
        <v>3415</v>
      </c>
      <c r="N838" s="10">
        <v>4556</v>
      </c>
      <c r="O838" s="9" t="s">
        <v>33</v>
      </c>
      <c r="P838" s="9" t="s">
        <v>34</v>
      </c>
      <c r="Q838" s="13">
        <v>8</v>
      </c>
      <c r="R838" s="4">
        <f t="shared" ca="1" si="21"/>
        <v>0.57999999999999996</v>
      </c>
      <c r="S838" s="4">
        <f t="shared" ca="1" si="22"/>
        <v>0.72499999999999998</v>
      </c>
      <c r="T838" s="4">
        <f t="shared" ca="1" si="25"/>
        <v>0.72499999999999998</v>
      </c>
      <c r="U838" s="4">
        <f t="shared" ca="1" si="23"/>
        <v>0.72499999999999998</v>
      </c>
      <c r="V838" s="5">
        <f>RANK(W838,W1:W1001,0)</f>
        <v>832</v>
      </c>
      <c r="W838" s="14">
        <v>0.57500000000000007</v>
      </c>
      <c r="X838" s="7"/>
      <c r="Y838" s="7"/>
      <c r="Z838" s="7"/>
    </row>
    <row r="839" spans="1:26" ht="15.75" customHeight="1" x14ac:dyDescent="0.25">
      <c r="A839" s="8" t="s">
        <v>3416</v>
      </c>
      <c r="B839" s="9" t="s">
        <v>3417</v>
      </c>
      <c r="C839" s="9" t="s">
        <v>25</v>
      </c>
      <c r="D839" s="10">
        <v>7</v>
      </c>
      <c r="E839" s="9" t="s">
        <v>3418</v>
      </c>
      <c r="F839" s="11">
        <f ca="1">((NOW()-Table2[[#This Row],[DOB]])/365)</f>
        <v>73.335990482305931</v>
      </c>
      <c r="G839" s="9" t="s">
        <v>150</v>
      </c>
      <c r="H839" s="9" t="s">
        <v>151</v>
      </c>
      <c r="I839" s="9" t="s">
        <v>29</v>
      </c>
      <c r="J839" s="9" t="s">
        <v>30</v>
      </c>
      <c r="K839" s="9" t="s">
        <v>31</v>
      </c>
      <c r="L839" s="12">
        <v>13</v>
      </c>
      <c r="M839" s="9" t="s">
        <v>3419</v>
      </c>
      <c r="N839" s="10">
        <v>3105</v>
      </c>
      <c r="O839" s="9" t="s">
        <v>50</v>
      </c>
      <c r="P839" s="9" t="s">
        <v>34</v>
      </c>
      <c r="Q839" s="13">
        <v>10</v>
      </c>
      <c r="R839" s="4">
        <f t="shared" ca="1" si="21"/>
        <v>0.95</v>
      </c>
      <c r="S839" s="4">
        <f t="shared" ca="1" si="22"/>
        <v>1.1875</v>
      </c>
      <c r="T839" s="4">
        <f t="shared" ca="1" si="25"/>
        <v>1.484375</v>
      </c>
      <c r="U839" s="4">
        <f t="shared" ca="1" si="23"/>
        <v>1.26171875</v>
      </c>
      <c r="V839" s="5">
        <f>RANK(W839,W1:W1001,0)</f>
        <v>838</v>
      </c>
      <c r="W839" s="14">
        <v>0.57374999999999998</v>
      </c>
      <c r="X839" s="7"/>
      <c r="Y839" s="7"/>
      <c r="Z839" s="7"/>
    </row>
    <row r="840" spans="1:26" ht="15.75" customHeight="1" x14ac:dyDescent="0.25">
      <c r="A840" s="8" t="s">
        <v>3420</v>
      </c>
      <c r="B840" s="9" t="s">
        <v>3421</v>
      </c>
      <c r="C840" s="9" t="s">
        <v>25</v>
      </c>
      <c r="D840" s="10">
        <v>66</v>
      </c>
      <c r="E840" s="9" t="s">
        <v>3422</v>
      </c>
      <c r="F840" s="11">
        <f ca="1">((NOW()-Table2[[#This Row],[DOB]])/365)</f>
        <v>30.472976783675794</v>
      </c>
      <c r="G840" s="9" t="s">
        <v>410</v>
      </c>
      <c r="H840" s="9" t="s">
        <v>151</v>
      </c>
      <c r="I840" s="9" t="s">
        <v>29</v>
      </c>
      <c r="J840" s="9" t="s">
        <v>30</v>
      </c>
      <c r="K840" s="9" t="s">
        <v>40</v>
      </c>
      <c r="L840" s="12">
        <v>7</v>
      </c>
      <c r="M840" s="9" t="s">
        <v>3423</v>
      </c>
      <c r="N840" s="10">
        <v>2066</v>
      </c>
      <c r="O840" s="9" t="s">
        <v>42</v>
      </c>
      <c r="P840" s="9" t="s">
        <v>34</v>
      </c>
      <c r="Q840" s="13">
        <v>8</v>
      </c>
      <c r="R840" s="4">
        <f t="shared" ca="1" si="21"/>
        <v>0.59</v>
      </c>
      <c r="S840" s="4">
        <f t="shared" ca="1" si="22"/>
        <v>0.59</v>
      </c>
      <c r="T840" s="4">
        <f t="shared" ca="1" si="25"/>
        <v>0.59</v>
      </c>
      <c r="U840" s="4">
        <f t="shared" ca="1" si="23"/>
        <v>0.50149999999999995</v>
      </c>
      <c r="V840" s="5">
        <f>RANK(W840,W1:W1001,0)</f>
        <v>838</v>
      </c>
      <c r="W840" s="14">
        <v>0.57374999999999998</v>
      </c>
      <c r="X840" s="7"/>
      <c r="Y840" s="7"/>
      <c r="Z840" s="7"/>
    </row>
    <row r="841" spans="1:26" ht="15.75" customHeight="1" x14ac:dyDescent="0.25">
      <c r="A841" s="8" t="s">
        <v>3424</v>
      </c>
      <c r="B841" s="10"/>
      <c r="C841" s="9" t="s">
        <v>25</v>
      </c>
      <c r="D841" s="10">
        <v>94</v>
      </c>
      <c r="E841" s="9" t="s">
        <v>3425</v>
      </c>
      <c r="F841" s="11">
        <f ca="1">((NOW()-Table2[[#This Row],[DOB]])/365)</f>
        <v>85.916812400114154</v>
      </c>
      <c r="G841" s="9" t="s">
        <v>102</v>
      </c>
      <c r="H841" s="9" t="s">
        <v>151</v>
      </c>
      <c r="I841" s="9" t="s">
        <v>29</v>
      </c>
      <c r="J841" s="9" t="s">
        <v>30</v>
      </c>
      <c r="K841" s="9" t="s">
        <v>40</v>
      </c>
      <c r="L841" s="12">
        <v>11</v>
      </c>
      <c r="M841" s="9" t="s">
        <v>3426</v>
      </c>
      <c r="N841" s="10">
        <v>2259</v>
      </c>
      <c r="O841" s="9" t="s">
        <v>42</v>
      </c>
      <c r="P841" s="9" t="s">
        <v>34</v>
      </c>
      <c r="Q841" s="13">
        <v>8</v>
      </c>
      <c r="R841" s="4">
        <f t="shared" ca="1" si="21"/>
        <v>0.61</v>
      </c>
      <c r="S841" s="4">
        <f t="shared" ca="1" si="22"/>
        <v>0.61</v>
      </c>
      <c r="T841" s="4">
        <f t="shared" ca="1" si="25"/>
        <v>0.76249999999999996</v>
      </c>
      <c r="U841" s="4">
        <f t="shared" ca="1" si="23"/>
        <v>0.64812499999999995</v>
      </c>
      <c r="V841" s="5">
        <f>RANK(W841,W1:W1001,0)</f>
        <v>840</v>
      </c>
      <c r="W841" s="14">
        <v>0.57109374999999996</v>
      </c>
      <c r="X841" s="7"/>
      <c r="Y841" s="7"/>
      <c r="Z841" s="7"/>
    </row>
    <row r="842" spans="1:26" ht="15.75" customHeight="1" x14ac:dyDescent="0.25">
      <c r="A842" s="8" t="s">
        <v>3427</v>
      </c>
      <c r="B842" s="9" t="s">
        <v>3428</v>
      </c>
      <c r="C842" s="9" t="s">
        <v>25</v>
      </c>
      <c r="D842" s="10">
        <v>74</v>
      </c>
      <c r="E842" s="9" t="s">
        <v>3429</v>
      </c>
      <c r="F842" s="11">
        <f ca="1">((NOW()-Table2[[#This Row],[DOB]])/365)</f>
        <v>77.045579523401813</v>
      </c>
      <c r="G842" s="9" t="s">
        <v>303</v>
      </c>
      <c r="H842" s="9" t="s">
        <v>151</v>
      </c>
      <c r="I842" s="9" t="s">
        <v>29</v>
      </c>
      <c r="J842" s="9" t="s">
        <v>30</v>
      </c>
      <c r="K842" s="9" t="s">
        <v>31</v>
      </c>
      <c r="L842" s="12">
        <v>19</v>
      </c>
      <c r="M842" s="9" t="s">
        <v>3430</v>
      </c>
      <c r="N842" s="10">
        <v>2761</v>
      </c>
      <c r="O842" s="9" t="s">
        <v>42</v>
      </c>
      <c r="P842" s="9" t="s">
        <v>34</v>
      </c>
      <c r="Q842" s="13">
        <v>8</v>
      </c>
      <c r="R842" s="4">
        <f t="shared" ca="1" si="21"/>
        <v>0.78</v>
      </c>
      <c r="S842" s="4">
        <f t="shared" ca="1" si="22"/>
        <v>0.97500000000000009</v>
      </c>
      <c r="T842" s="4">
        <f t="shared" ca="1" si="25"/>
        <v>0.97500000000000009</v>
      </c>
      <c r="U842" s="4">
        <f t="shared" ca="1" si="23"/>
        <v>0.8287500000000001</v>
      </c>
      <c r="V842" s="5">
        <f>RANK(W842,W1:W1001,0)</f>
        <v>840</v>
      </c>
      <c r="W842" s="14">
        <v>0.57109374999999996</v>
      </c>
      <c r="X842" s="7"/>
      <c r="Y842" s="7"/>
      <c r="Z842" s="7"/>
    </row>
    <row r="843" spans="1:26" ht="15.75" customHeight="1" x14ac:dyDescent="0.25">
      <c r="A843" s="8" t="s">
        <v>3431</v>
      </c>
      <c r="B843" s="9" t="s">
        <v>3432</v>
      </c>
      <c r="C843" s="9" t="s">
        <v>25</v>
      </c>
      <c r="D843" s="10">
        <v>47</v>
      </c>
      <c r="E843" s="9" t="s">
        <v>3433</v>
      </c>
      <c r="F843" s="11">
        <f ca="1">((NOW()-Table2[[#This Row],[DOB]])/365)</f>
        <v>45.281195961757987</v>
      </c>
      <c r="G843" s="9" t="s">
        <v>303</v>
      </c>
      <c r="H843" s="9" t="s">
        <v>151</v>
      </c>
      <c r="I843" s="9" t="s">
        <v>48</v>
      </c>
      <c r="J843" s="9" t="s">
        <v>30</v>
      </c>
      <c r="K843" s="9" t="s">
        <v>40</v>
      </c>
      <c r="L843" s="12">
        <v>11</v>
      </c>
      <c r="M843" s="9" t="s">
        <v>3434</v>
      </c>
      <c r="N843" s="10">
        <v>2071</v>
      </c>
      <c r="O843" s="9" t="s">
        <v>42</v>
      </c>
      <c r="P843" s="9" t="s">
        <v>34</v>
      </c>
      <c r="Q843" s="13">
        <v>12</v>
      </c>
      <c r="R843" s="4">
        <f t="shared" ca="1" si="21"/>
        <v>0.83</v>
      </c>
      <c r="S843" s="4">
        <f t="shared" ca="1" si="22"/>
        <v>0.83</v>
      </c>
      <c r="T843" s="4">
        <f t="shared" ca="1" si="25"/>
        <v>1.0374999999999999</v>
      </c>
      <c r="U843" s="4">
        <f t="shared" ca="1" si="23"/>
        <v>1.0374999999999999</v>
      </c>
      <c r="V843" s="5">
        <f>RANK(W843,W1:W1001,0)</f>
        <v>842</v>
      </c>
      <c r="W843" s="14">
        <v>0.56999999999999995</v>
      </c>
      <c r="X843" s="7"/>
      <c r="Y843" s="7"/>
      <c r="Z843" s="7"/>
    </row>
    <row r="844" spans="1:26" ht="15.75" customHeight="1" x14ac:dyDescent="0.25">
      <c r="A844" s="8" t="s">
        <v>3435</v>
      </c>
      <c r="B844" s="9" t="s">
        <v>3436</v>
      </c>
      <c r="C844" s="9" t="s">
        <v>45</v>
      </c>
      <c r="D844" s="10">
        <v>79</v>
      </c>
      <c r="E844" s="9" t="s">
        <v>3437</v>
      </c>
      <c r="F844" s="11">
        <f ca="1">((NOW()-Table2[[#This Row],[DOB]])/365)</f>
        <v>66.749689112442923</v>
      </c>
      <c r="G844" s="9" t="s">
        <v>98</v>
      </c>
      <c r="H844" s="9" t="s">
        <v>39</v>
      </c>
      <c r="I844" s="9" t="s">
        <v>66</v>
      </c>
      <c r="J844" s="9" t="s">
        <v>30</v>
      </c>
      <c r="K844" s="9" t="s">
        <v>31</v>
      </c>
      <c r="L844" s="12">
        <v>6</v>
      </c>
      <c r="M844" s="9" t="s">
        <v>3438</v>
      </c>
      <c r="N844" s="10">
        <v>2567</v>
      </c>
      <c r="O844" s="9" t="s">
        <v>42</v>
      </c>
      <c r="P844" s="9" t="s">
        <v>34</v>
      </c>
      <c r="Q844" s="13">
        <v>7</v>
      </c>
      <c r="R844" s="4">
        <f t="shared" ca="1" si="21"/>
        <v>0.45</v>
      </c>
      <c r="S844" s="4">
        <f t="shared" ca="1" si="22"/>
        <v>0.5625</v>
      </c>
      <c r="T844" s="4">
        <f t="shared" ca="1" si="25"/>
        <v>0.5625</v>
      </c>
      <c r="U844" s="4">
        <f t="shared" ca="1" si="23"/>
        <v>0.5625</v>
      </c>
      <c r="V844" s="5">
        <f>RANK(W844,W1:W1001,0)</f>
        <v>843</v>
      </c>
      <c r="W844" s="14">
        <v>0.56950000000000001</v>
      </c>
      <c r="X844" s="7"/>
      <c r="Y844" s="7"/>
      <c r="Z844" s="7"/>
    </row>
    <row r="845" spans="1:26" ht="15.75" customHeight="1" x14ac:dyDescent="0.25">
      <c r="A845" s="8" t="s">
        <v>3439</v>
      </c>
      <c r="B845" s="9" t="s">
        <v>3440</v>
      </c>
      <c r="C845" s="9" t="s">
        <v>45</v>
      </c>
      <c r="D845" s="10">
        <v>25</v>
      </c>
      <c r="E845" s="9" t="s">
        <v>3441</v>
      </c>
      <c r="F845" s="11">
        <f ca="1">((NOW()-Table2[[#This Row],[DOB]])/365)</f>
        <v>23.716812400114147</v>
      </c>
      <c r="G845" s="9" t="s">
        <v>71</v>
      </c>
      <c r="H845" s="9" t="s">
        <v>47</v>
      </c>
      <c r="I845" s="9" t="s">
        <v>29</v>
      </c>
      <c r="J845" s="9" t="s">
        <v>30</v>
      </c>
      <c r="K845" s="9" t="s">
        <v>40</v>
      </c>
      <c r="L845" s="12">
        <v>12</v>
      </c>
      <c r="M845" s="9" t="s">
        <v>3442</v>
      </c>
      <c r="N845" s="10">
        <v>2211</v>
      </c>
      <c r="O845" s="9" t="s">
        <v>42</v>
      </c>
      <c r="P845" s="9" t="s">
        <v>34</v>
      </c>
      <c r="Q845" s="13">
        <v>9</v>
      </c>
      <c r="R845" s="4">
        <f t="shared" ca="1" si="21"/>
        <v>0.95</v>
      </c>
      <c r="S845" s="4">
        <f t="shared" ca="1" si="22"/>
        <v>0.95</v>
      </c>
      <c r="T845" s="4">
        <f t="shared" ca="1" si="25"/>
        <v>1.1875</v>
      </c>
      <c r="U845" s="4">
        <f t="shared" ca="1" si="23"/>
        <v>1.0093749999999999</v>
      </c>
      <c r="V845" s="5">
        <f>RANK(W845,W1:W1001,0)</f>
        <v>843</v>
      </c>
      <c r="W845" s="14">
        <v>0.56950000000000001</v>
      </c>
      <c r="X845" s="7"/>
      <c r="Y845" s="7"/>
      <c r="Z845" s="7"/>
    </row>
    <row r="846" spans="1:26" ht="15.75" customHeight="1" x14ac:dyDescent="0.25">
      <c r="A846" s="8" t="s">
        <v>3443</v>
      </c>
      <c r="B846" s="9" t="s">
        <v>3444</v>
      </c>
      <c r="C846" s="9" t="s">
        <v>45</v>
      </c>
      <c r="D846" s="10">
        <v>21</v>
      </c>
      <c r="E846" s="9" t="s">
        <v>3445</v>
      </c>
      <c r="F846" s="11">
        <f ca="1">((NOW()-Table2[[#This Row],[DOB]])/365)</f>
        <v>51.744209660388123</v>
      </c>
      <c r="G846" s="9" t="s">
        <v>1212</v>
      </c>
      <c r="H846" s="9" t="s">
        <v>77</v>
      </c>
      <c r="I846" s="9" t="s">
        <v>29</v>
      </c>
      <c r="J846" s="9" t="s">
        <v>30</v>
      </c>
      <c r="K846" s="9" t="s">
        <v>40</v>
      </c>
      <c r="L846" s="12">
        <v>7</v>
      </c>
      <c r="M846" s="9" t="s">
        <v>3446</v>
      </c>
      <c r="N846" s="10">
        <v>4300</v>
      </c>
      <c r="O846" s="9" t="s">
        <v>33</v>
      </c>
      <c r="P846" s="9" t="s">
        <v>34</v>
      </c>
      <c r="Q846" s="13">
        <v>4</v>
      </c>
      <c r="R846" s="4">
        <f t="shared" ca="1" si="21"/>
        <v>1.03</v>
      </c>
      <c r="S846" s="4">
        <f t="shared" ca="1" si="22"/>
        <v>1.03</v>
      </c>
      <c r="T846" s="4">
        <f t="shared" ca="1" si="25"/>
        <v>1.03</v>
      </c>
      <c r="U846" s="4">
        <f t="shared" ca="1" si="23"/>
        <v>0.87549999999999994</v>
      </c>
      <c r="V846" s="5">
        <f>RANK(W846,W1:W1001,0)</f>
        <v>845</v>
      </c>
      <c r="W846" s="14">
        <v>0.5631250000000001</v>
      </c>
      <c r="X846" s="7"/>
      <c r="Y846" s="7"/>
      <c r="Z846" s="7"/>
    </row>
    <row r="847" spans="1:26" ht="15.75" customHeight="1" x14ac:dyDescent="0.25">
      <c r="A847" s="8" t="s">
        <v>3447</v>
      </c>
      <c r="B847" s="9" t="s">
        <v>3448</v>
      </c>
      <c r="C847" s="9" t="s">
        <v>25</v>
      </c>
      <c r="D847" s="10">
        <v>22</v>
      </c>
      <c r="E847" s="9" t="s">
        <v>3449</v>
      </c>
      <c r="F847" s="11">
        <f ca="1">((NOW()-Table2[[#This Row],[DOB]])/365)</f>
        <v>30.267497331620998</v>
      </c>
      <c r="G847" s="9" t="s">
        <v>2593</v>
      </c>
      <c r="H847" s="9" t="s">
        <v>28</v>
      </c>
      <c r="I847" s="9" t="s">
        <v>29</v>
      </c>
      <c r="J847" s="9" t="s">
        <v>30</v>
      </c>
      <c r="K847" s="9" t="s">
        <v>40</v>
      </c>
      <c r="L847" s="12">
        <v>3</v>
      </c>
      <c r="M847" s="9" t="s">
        <v>3450</v>
      </c>
      <c r="N847" s="10">
        <v>2148</v>
      </c>
      <c r="O847" s="9" t="s">
        <v>42</v>
      </c>
      <c r="P847" s="9" t="s">
        <v>34</v>
      </c>
      <c r="Q847" s="13">
        <v>5</v>
      </c>
      <c r="R847" s="4">
        <f t="shared" ca="1" si="21"/>
        <v>0.87</v>
      </c>
      <c r="S847" s="4">
        <f t="shared" ca="1" si="22"/>
        <v>0.87</v>
      </c>
      <c r="T847" s="4">
        <f t="shared" ca="1" si="25"/>
        <v>0.87</v>
      </c>
      <c r="U847" s="4">
        <f t="shared" ca="1" si="23"/>
        <v>0.73949999999999994</v>
      </c>
      <c r="V847" s="5">
        <f>RANK(W847,W1:W1001,0)</f>
        <v>845</v>
      </c>
      <c r="W847" s="14">
        <v>0.5631250000000001</v>
      </c>
      <c r="X847" s="7"/>
      <c r="Y847" s="7"/>
      <c r="Z847" s="7"/>
    </row>
    <row r="848" spans="1:26" ht="15.75" customHeight="1" x14ac:dyDescent="0.25">
      <c r="A848" s="8" t="s">
        <v>3451</v>
      </c>
      <c r="B848" s="9" t="s">
        <v>3452</v>
      </c>
      <c r="C848" s="9" t="s">
        <v>45</v>
      </c>
      <c r="D848" s="10">
        <v>60</v>
      </c>
      <c r="E848" s="9" t="s">
        <v>3453</v>
      </c>
      <c r="F848" s="11">
        <f ca="1">((NOW()-Table2[[#This Row],[DOB]])/365)</f>
        <v>29.215442537100451</v>
      </c>
      <c r="G848" s="9" t="s">
        <v>349</v>
      </c>
      <c r="H848" s="9" t="s">
        <v>151</v>
      </c>
      <c r="I848" s="9" t="s">
        <v>29</v>
      </c>
      <c r="J848" s="9" t="s">
        <v>30</v>
      </c>
      <c r="K848" s="9" t="s">
        <v>31</v>
      </c>
      <c r="L848" s="12">
        <v>3</v>
      </c>
      <c r="M848" s="9" t="s">
        <v>3454</v>
      </c>
      <c r="N848" s="10">
        <v>4102</v>
      </c>
      <c r="O848" s="9" t="s">
        <v>33</v>
      </c>
      <c r="P848" s="9" t="s">
        <v>34</v>
      </c>
      <c r="Q848" s="13">
        <v>8</v>
      </c>
      <c r="R848" s="4">
        <f t="shared" ca="1" si="21"/>
        <v>1.06</v>
      </c>
      <c r="S848" s="4">
        <f t="shared" ca="1" si="22"/>
        <v>1.3250000000000002</v>
      </c>
      <c r="T848" s="4">
        <f t="shared" ca="1" si="25"/>
        <v>1.3250000000000002</v>
      </c>
      <c r="U848" s="4">
        <f t="shared" ca="1" si="23"/>
        <v>1.1262500000000002</v>
      </c>
      <c r="V848" s="5">
        <f>RANK(W848,W1:W1001,0)</f>
        <v>845</v>
      </c>
      <c r="W848" s="14">
        <v>0.5631250000000001</v>
      </c>
      <c r="X848" s="7"/>
      <c r="Y848" s="7"/>
      <c r="Z848" s="7"/>
    </row>
    <row r="849" spans="1:26" ht="15.75" customHeight="1" x14ac:dyDescent="0.25">
      <c r="A849" s="8" t="s">
        <v>3455</v>
      </c>
      <c r="B849" s="9" t="s">
        <v>3456</v>
      </c>
      <c r="C849" s="9" t="s">
        <v>25</v>
      </c>
      <c r="D849" s="10">
        <v>42</v>
      </c>
      <c r="E849" s="9" t="s">
        <v>3457</v>
      </c>
      <c r="F849" s="11">
        <f ca="1">((NOW()-Table2[[#This Row],[DOB]])/365)</f>
        <v>42.196264454908672</v>
      </c>
      <c r="G849" s="9" t="s">
        <v>59</v>
      </c>
      <c r="H849" s="9" t="s">
        <v>47</v>
      </c>
      <c r="I849" s="9" t="s">
        <v>29</v>
      </c>
      <c r="J849" s="9" t="s">
        <v>30</v>
      </c>
      <c r="K849" s="9" t="s">
        <v>31</v>
      </c>
      <c r="L849" s="12">
        <v>5</v>
      </c>
      <c r="M849" s="9" t="s">
        <v>3458</v>
      </c>
      <c r="N849" s="10">
        <v>3226</v>
      </c>
      <c r="O849" s="9" t="s">
        <v>50</v>
      </c>
      <c r="P849" s="9" t="s">
        <v>34</v>
      </c>
      <c r="Q849" s="13">
        <v>8</v>
      </c>
      <c r="R849" s="4">
        <f t="shared" ca="1" si="21"/>
        <v>0.9</v>
      </c>
      <c r="S849" s="4">
        <f t="shared" ca="1" si="22"/>
        <v>1.125</v>
      </c>
      <c r="T849" s="4">
        <f t="shared" ca="1" si="25"/>
        <v>1.125</v>
      </c>
      <c r="U849" s="4">
        <f t="shared" ca="1" si="23"/>
        <v>0.95624999999999993</v>
      </c>
      <c r="V849" s="5">
        <f>RANK(W849,W1:W1001,0)</f>
        <v>845</v>
      </c>
      <c r="W849" s="14">
        <v>0.5631250000000001</v>
      </c>
      <c r="X849" s="7"/>
      <c r="Y849" s="7"/>
      <c r="Z849" s="7"/>
    </row>
    <row r="850" spans="1:26" ht="15.75" customHeight="1" x14ac:dyDescent="0.25">
      <c r="A850" s="8" t="s">
        <v>3459</v>
      </c>
      <c r="B850" s="9" t="s">
        <v>3460</v>
      </c>
      <c r="C850" s="9" t="s">
        <v>45</v>
      </c>
      <c r="D850" s="10">
        <v>62</v>
      </c>
      <c r="E850" s="9" t="s">
        <v>3461</v>
      </c>
      <c r="F850" s="11">
        <f ca="1">((NOW()-Table2[[#This Row],[DOB]])/365)</f>
        <v>27.831880893264834</v>
      </c>
      <c r="G850" s="9" t="s">
        <v>1562</v>
      </c>
      <c r="H850" s="9" t="s">
        <v>109</v>
      </c>
      <c r="I850" s="9" t="s">
        <v>66</v>
      </c>
      <c r="J850" s="9" t="s">
        <v>30</v>
      </c>
      <c r="K850" s="9" t="s">
        <v>31</v>
      </c>
      <c r="L850" s="12">
        <v>10</v>
      </c>
      <c r="M850" s="9" t="s">
        <v>3462</v>
      </c>
      <c r="N850" s="10">
        <v>2444</v>
      </c>
      <c r="O850" s="9" t="s">
        <v>42</v>
      </c>
      <c r="P850" s="9" t="s">
        <v>34</v>
      </c>
      <c r="Q850" s="13">
        <v>7</v>
      </c>
      <c r="R850" s="4">
        <f t="shared" ca="1" si="21"/>
        <v>0.89</v>
      </c>
      <c r="S850" s="4">
        <f t="shared" ca="1" si="22"/>
        <v>1.1125</v>
      </c>
      <c r="T850" s="4">
        <f t="shared" ca="1" si="25"/>
        <v>1.1125</v>
      </c>
      <c r="U850" s="4">
        <f t="shared" ca="1" si="23"/>
        <v>1.1125</v>
      </c>
      <c r="V850" s="5">
        <f>RANK(W850,W1:W1001,0)</f>
        <v>845</v>
      </c>
      <c r="W850" s="14">
        <v>0.5631250000000001</v>
      </c>
      <c r="X850" s="7"/>
      <c r="Y850" s="7"/>
      <c r="Z850" s="7"/>
    </row>
    <row r="851" spans="1:26" ht="15.75" customHeight="1" x14ac:dyDescent="0.25">
      <c r="A851" s="8" t="s">
        <v>3463</v>
      </c>
      <c r="B851" s="10"/>
      <c r="C851" s="9" t="s">
        <v>25</v>
      </c>
      <c r="D851" s="10">
        <v>66</v>
      </c>
      <c r="E851" s="9" t="s">
        <v>3464</v>
      </c>
      <c r="F851" s="11">
        <f ca="1">((NOW()-Table2[[#This Row],[DOB]])/365)</f>
        <v>67.974346646689497</v>
      </c>
      <c r="G851" s="9" t="s">
        <v>261</v>
      </c>
      <c r="H851" s="9" t="s">
        <v>103</v>
      </c>
      <c r="I851" s="9" t="s">
        <v>66</v>
      </c>
      <c r="J851" s="9" t="s">
        <v>30</v>
      </c>
      <c r="K851" s="9" t="s">
        <v>40</v>
      </c>
      <c r="L851" s="12">
        <v>12</v>
      </c>
      <c r="M851" s="9" t="s">
        <v>3465</v>
      </c>
      <c r="N851" s="10">
        <v>4122</v>
      </c>
      <c r="O851" s="9" t="s">
        <v>33</v>
      </c>
      <c r="P851" s="9" t="s">
        <v>34</v>
      </c>
      <c r="Q851" s="13">
        <v>4</v>
      </c>
      <c r="R851" s="4">
        <f t="shared" ca="1" si="21"/>
        <v>0.61</v>
      </c>
      <c r="S851" s="4">
        <f t="shared" ca="1" si="22"/>
        <v>0.61</v>
      </c>
      <c r="T851" s="4">
        <f t="shared" ca="1" si="25"/>
        <v>0.61</v>
      </c>
      <c r="U851" s="4">
        <f t="shared" ca="1" si="23"/>
        <v>0.61</v>
      </c>
      <c r="V851" s="5">
        <f>RANK(W851,W1:W1001,0)</f>
        <v>845</v>
      </c>
      <c r="W851" s="14">
        <v>0.5631250000000001</v>
      </c>
      <c r="X851" s="7"/>
      <c r="Y851" s="7"/>
      <c r="Z851" s="7"/>
    </row>
    <row r="852" spans="1:26" ht="15.75" customHeight="1" x14ac:dyDescent="0.25">
      <c r="A852" s="8" t="s">
        <v>3466</v>
      </c>
      <c r="B852" s="9" t="s">
        <v>3467</v>
      </c>
      <c r="C852" s="9" t="s">
        <v>45</v>
      </c>
      <c r="D852" s="10">
        <v>46</v>
      </c>
      <c r="E852" s="9" t="s">
        <v>3468</v>
      </c>
      <c r="F852" s="11">
        <f ca="1">((NOW()-Table2[[#This Row],[DOB]])/365)</f>
        <v>65.1716069206621</v>
      </c>
      <c r="G852" s="9" t="s">
        <v>1562</v>
      </c>
      <c r="H852" s="9" t="s">
        <v>109</v>
      </c>
      <c r="I852" s="9" t="s">
        <v>66</v>
      </c>
      <c r="J852" s="9" t="s">
        <v>30</v>
      </c>
      <c r="K852" s="9" t="s">
        <v>40</v>
      </c>
      <c r="L852" s="12">
        <v>12</v>
      </c>
      <c r="M852" s="9" t="s">
        <v>3469</v>
      </c>
      <c r="N852" s="10">
        <v>3250</v>
      </c>
      <c r="O852" s="9" t="s">
        <v>50</v>
      </c>
      <c r="P852" s="9" t="s">
        <v>34</v>
      </c>
      <c r="Q852" s="13">
        <v>2</v>
      </c>
      <c r="R852" s="4">
        <f t="shared" ca="1" si="21"/>
        <v>0.8</v>
      </c>
      <c r="S852" s="4">
        <f t="shared" ca="1" si="22"/>
        <v>0.8</v>
      </c>
      <c r="T852" s="4">
        <f t="shared" ca="1" si="25"/>
        <v>0.8</v>
      </c>
      <c r="U852" s="4">
        <f t="shared" ca="1" si="23"/>
        <v>0.8</v>
      </c>
      <c r="V852" s="5">
        <f>RANK(W852,W1:W1001,0)</f>
        <v>851</v>
      </c>
      <c r="W852" s="14">
        <v>0.5625</v>
      </c>
      <c r="X852" s="7"/>
      <c r="Y852" s="7"/>
      <c r="Z852" s="7"/>
    </row>
    <row r="853" spans="1:26" ht="15.75" customHeight="1" x14ac:dyDescent="0.25">
      <c r="A853" s="8" t="s">
        <v>3470</v>
      </c>
      <c r="B853" s="9" t="s">
        <v>3471</v>
      </c>
      <c r="C853" s="9" t="s">
        <v>45</v>
      </c>
      <c r="D853" s="10">
        <v>63</v>
      </c>
      <c r="E853" s="9" t="s">
        <v>3472</v>
      </c>
      <c r="F853" s="11">
        <f ca="1">((NOW()-Table2[[#This Row],[DOB]])/365)</f>
        <v>68.188045276826472</v>
      </c>
      <c r="G853" s="9" t="s">
        <v>620</v>
      </c>
      <c r="H853" s="9" t="s">
        <v>28</v>
      </c>
      <c r="I853" s="9" t="s">
        <v>29</v>
      </c>
      <c r="J853" s="9" t="s">
        <v>30</v>
      </c>
      <c r="K853" s="9" t="s">
        <v>40</v>
      </c>
      <c r="L853" s="12">
        <v>17</v>
      </c>
      <c r="M853" s="9" t="s">
        <v>3473</v>
      </c>
      <c r="N853" s="10">
        <v>2566</v>
      </c>
      <c r="O853" s="9" t="s">
        <v>42</v>
      </c>
      <c r="P853" s="9" t="s">
        <v>34</v>
      </c>
      <c r="Q853" s="13">
        <v>9</v>
      </c>
      <c r="R853" s="4">
        <f t="shared" ca="1" si="21"/>
        <v>0.77</v>
      </c>
      <c r="S853" s="4">
        <f t="shared" ca="1" si="22"/>
        <v>0.77</v>
      </c>
      <c r="T853" s="4">
        <f t="shared" ca="1" si="25"/>
        <v>0.96250000000000002</v>
      </c>
      <c r="U853" s="4">
        <f t="shared" ca="1" si="23"/>
        <v>0.81812499999999999</v>
      </c>
      <c r="V853" s="5">
        <f>RANK(W853,W1:W1001,0)</f>
        <v>851</v>
      </c>
      <c r="W853" s="14">
        <v>0.5625</v>
      </c>
      <c r="X853" s="7"/>
      <c r="Y853" s="7"/>
      <c r="Z853" s="7"/>
    </row>
    <row r="854" spans="1:26" ht="15.75" customHeight="1" x14ac:dyDescent="0.25">
      <c r="A854" s="8" t="s">
        <v>3474</v>
      </c>
      <c r="B854" s="9" t="s">
        <v>3475</v>
      </c>
      <c r="C854" s="9" t="s">
        <v>25</v>
      </c>
      <c r="D854" s="10">
        <v>62</v>
      </c>
      <c r="E854" s="9" t="s">
        <v>3476</v>
      </c>
      <c r="F854" s="11">
        <f ca="1">((NOW()-Table2[[#This Row],[DOB]])/365)</f>
        <v>26.388045276826478</v>
      </c>
      <c r="G854" s="9" t="s">
        <v>682</v>
      </c>
      <c r="H854" s="9" t="s">
        <v>109</v>
      </c>
      <c r="I854" s="9" t="s">
        <v>29</v>
      </c>
      <c r="J854" s="9" t="s">
        <v>30</v>
      </c>
      <c r="K854" s="9" t="s">
        <v>31</v>
      </c>
      <c r="L854" s="12">
        <v>1</v>
      </c>
      <c r="M854" s="9" t="s">
        <v>3477</v>
      </c>
      <c r="N854" s="10">
        <v>2747</v>
      </c>
      <c r="O854" s="9" t="s">
        <v>42</v>
      </c>
      <c r="P854" s="9" t="s">
        <v>34</v>
      </c>
      <c r="Q854" s="13">
        <v>8</v>
      </c>
      <c r="R854" s="4">
        <f t="shared" ca="1" si="21"/>
        <v>0.94</v>
      </c>
      <c r="S854" s="4">
        <f t="shared" ca="1" si="22"/>
        <v>1.1749999999999998</v>
      </c>
      <c r="T854" s="4">
        <f t="shared" ca="1" si="25"/>
        <v>1.1749999999999998</v>
      </c>
      <c r="U854" s="4">
        <f t="shared" ca="1" si="23"/>
        <v>0.9987499999999998</v>
      </c>
      <c r="V854" s="5">
        <f>RANK(W854,W1:W1001,0)</f>
        <v>851</v>
      </c>
      <c r="W854" s="14">
        <v>0.5625</v>
      </c>
      <c r="X854" s="7"/>
      <c r="Y854" s="7"/>
      <c r="Z854" s="7"/>
    </row>
    <row r="855" spans="1:26" ht="15.75" customHeight="1" x14ac:dyDescent="0.25">
      <c r="A855" s="8" t="s">
        <v>3478</v>
      </c>
      <c r="B855" s="9" t="s">
        <v>3479</v>
      </c>
      <c r="C855" s="9" t="s">
        <v>45</v>
      </c>
      <c r="D855" s="10">
        <v>29</v>
      </c>
      <c r="E855" s="9" t="s">
        <v>3480</v>
      </c>
      <c r="F855" s="11">
        <f ca="1">((NOW()-Table2[[#This Row],[DOB]])/365)</f>
        <v>82.357908290525103</v>
      </c>
      <c r="G855" s="9" t="s">
        <v>266</v>
      </c>
      <c r="H855" s="9" t="s">
        <v>47</v>
      </c>
      <c r="I855" s="9" t="s">
        <v>48</v>
      </c>
      <c r="J855" s="9" t="s">
        <v>30</v>
      </c>
      <c r="K855" s="9" t="s">
        <v>31</v>
      </c>
      <c r="L855" s="12">
        <v>9</v>
      </c>
      <c r="M855" s="9" t="s">
        <v>3481</v>
      </c>
      <c r="N855" s="10">
        <v>3166</v>
      </c>
      <c r="O855" s="9" t="s">
        <v>50</v>
      </c>
      <c r="P855" s="9" t="s">
        <v>34</v>
      </c>
      <c r="Q855" s="13">
        <v>10</v>
      </c>
      <c r="R855" s="4">
        <f t="shared" ca="1" si="21"/>
        <v>0.79</v>
      </c>
      <c r="S855" s="4">
        <f t="shared" ca="1" si="22"/>
        <v>0.98750000000000004</v>
      </c>
      <c r="T855" s="4">
        <f t="shared" ca="1" si="25"/>
        <v>1.234375</v>
      </c>
      <c r="U855" s="4">
        <f t="shared" ca="1" si="23"/>
        <v>1.234375</v>
      </c>
      <c r="V855" s="5">
        <f>RANK(W855,W1:W1001,0)</f>
        <v>854</v>
      </c>
      <c r="W855" s="14">
        <v>0.56100000000000005</v>
      </c>
      <c r="X855" s="7"/>
      <c r="Y855" s="7"/>
      <c r="Z855" s="7"/>
    </row>
    <row r="856" spans="1:26" ht="15.75" customHeight="1" x14ac:dyDescent="0.25">
      <c r="A856" s="8" t="s">
        <v>3482</v>
      </c>
      <c r="B856" s="9" t="s">
        <v>3483</v>
      </c>
      <c r="C856" s="9" t="s">
        <v>45</v>
      </c>
      <c r="D856" s="10">
        <v>45</v>
      </c>
      <c r="E856" s="9" t="s">
        <v>3484</v>
      </c>
      <c r="F856" s="11">
        <f ca="1">((NOW()-Table2[[#This Row],[DOB]])/365)</f>
        <v>44.322291852168945</v>
      </c>
      <c r="G856" s="9" t="s">
        <v>586</v>
      </c>
      <c r="H856" s="9" t="s">
        <v>39</v>
      </c>
      <c r="I856" s="9" t="s">
        <v>66</v>
      </c>
      <c r="J856" s="9" t="s">
        <v>30</v>
      </c>
      <c r="K856" s="9" t="s">
        <v>31</v>
      </c>
      <c r="L856" s="12">
        <v>5</v>
      </c>
      <c r="M856" s="9" t="s">
        <v>3485</v>
      </c>
      <c r="N856" s="10">
        <v>2042</v>
      </c>
      <c r="O856" s="9" t="s">
        <v>42</v>
      </c>
      <c r="P856" s="9" t="s">
        <v>34</v>
      </c>
      <c r="Q856" s="13">
        <v>10</v>
      </c>
      <c r="R856" s="4">
        <f t="shared" ca="1" si="21"/>
        <v>0.5</v>
      </c>
      <c r="S856" s="4">
        <f t="shared" ca="1" si="22"/>
        <v>0.625</v>
      </c>
      <c r="T856" s="4">
        <f t="shared" ca="1" si="25"/>
        <v>0.78125</v>
      </c>
      <c r="U856" s="4">
        <f t="shared" ca="1" si="23"/>
        <v>0.78125</v>
      </c>
      <c r="V856" s="5">
        <f>RANK(W856,W1:W1001,0)</f>
        <v>854</v>
      </c>
      <c r="W856" s="14">
        <v>0.56100000000000005</v>
      </c>
      <c r="X856" s="7"/>
      <c r="Y856" s="7"/>
      <c r="Z856" s="7"/>
    </row>
    <row r="857" spans="1:26" ht="15.75" customHeight="1" x14ac:dyDescent="0.25">
      <c r="A857" s="8" t="s">
        <v>3486</v>
      </c>
      <c r="B857" s="9" t="s">
        <v>3487</v>
      </c>
      <c r="C857" s="9" t="s">
        <v>25</v>
      </c>
      <c r="D857" s="10">
        <v>24</v>
      </c>
      <c r="E857" s="15">
        <v>28851</v>
      </c>
      <c r="F857" s="11">
        <f ca="1">((NOW()-Table2[[#This Row],[DOB]])/365)</f>
        <v>46.037360345319627</v>
      </c>
      <c r="G857" s="9" t="s">
        <v>577</v>
      </c>
      <c r="H857" s="9" t="s">
        <v>109</v>
      </c>
      <c r="I857" s="9" t="s">
        <v>48</v>
      </c>
      <c r="J857" s="9" t="s">
        <v>30</v>
      </c>
      <c r="K857" s="9" t="s">
        <v>31</v>
      </c>
      <c r="L857" s="12">
        <v>18</v>
      </c>
      <c r="M857" s="9" t="s">
        <v>3488</v>
      </c>
      <c r="N857" s="10">
        <v>3082</v>
      </c>
      <c r="O857" s="9" t="s">
        <v>50</v>
      </c>
      <c r="P857" s="9" t="s">
        <v>34</v>
      </c>
      <c r="Q857" s="13">
        <v>7</v>
      </c>
      <c r="R857" s="4">
        <f t="shared" ca="1" si="21"/>
        <v>0.53</v>
      </c>
      <c r="S857" s="4">
        <f t="shared" ca="1" si="22"/>
        <v>0.66250000000000009</v>
      </c>
      <c r="T857" s="4">
        <f t="shared" ca="1" si="25"/>
        <v>0.66250000000000009</v>
      </c>
      <c r="U857" s="4">
        <f t="shared" ca="1" si="23"/>
        <v>0.66250000000000009</v>
      </c>
      <c r="V857" s="5">
        <f>RANK(W857,W1:W1001,0)</f>
        <v>856</v>
      </c>
      <c r="W857" s="14">
        <v>0.56000000000000005</v>
      </c>
      <c r="X857" s="7"/>
      <c r="Y857" s="7"/>
      <c r="Z857" s="7"/>
    </row>
    <row r="858" spans="1:26" ht="15.75" customHeight="1" x14ac:dyDescent="0.25">
      <c r="A858" s="8" t="s">
        <v>3489</v>
      </c>
      <c r="B858" s="9" t="s">
        <v>3490</v>
      </c>
      <c r="C858" s="9" t="s">
        <v>25</v>
      </c>
      <c r="D858" s="10">
        <v>32</v>
      </c>
      <c r="E858" s="9" t="s">
        <v>3491</v>
      </c>
      <c r="F858" s="11">
        <f ca="1">((NOW()-Table2[[#This Row],[DOB]])/365)</f>
        <v>71.807223359018252</v>
      </c>
      <c r="G858" s="9" t="s">
        <v>261</v>
      </c>
      <c r="H858" s="9" t="s">
        <v>28</v>
      </c>
      <c r="I858" s="9" t="s">
        <v>48</v>
      </c>
      <c r="J858" s="9" t="s">
        <v>30</v>
      </c>
      <c r="K858" s="9" t="s">
        <v>31</v>
      </c>
      <c r="L858" s="12">
        <v>11</v>
      </c>
      <c r="M858" s="9" t="s">
        <v>3492</v>
      </c>
      <c r="N858" s="10">
        <v>4350</v>
      </c>
      <c r="O858" s="9" t="s">
        <v>33</v>
      </c>
      <c r="P858" s="9" t="s">
        <v>34</v>
      </c>
      <c r="Q858" s="13">
        <v>2</v>
      </c>
      <c r="R858" s="4">
        <f t="shared" ca="1" si="21"/>
        <v>0.93</v>
      </c>
      <c r="S858" s="4">
        <f t="shared" ca="1" si="22"/>
        <v>1.1625000000000001</v>
      </c>
      <c r="T858" s="4">
        <f t="shared" ca="1" si="25"/>
        <v>1.1625000000000001</v>
      </c>
      <c r="U858" s="4">
        <f t="shared" ca="1" si="23"/>
        <v>1.1625000000000001</v>
      </c>
      <c r="V858" s="5">
        <f>RANK(W858,W1:W1001,0)</f>
        <v>856</v>
      </c>
      <c r="W858" s="14">
        <v>0.56000000000000005</v>
      </c>
      <c r="X858" s="7"/>
      <c r="Y858" s="7"/>
      <c r="Z858" s="7"/>
    </row>
    <row r="859" spans="1:26" ht="15.75" customHeight="1" x14ac:dyDescent="0.25">
      <c r="A859" s="8" t="s">
        <v>3493</v>
      </c>
      <c r="B859" s="9" t="s">
        <v>3494</v>
      </c>
      <c r="C859" s="9" t="s">
        <v>45</v>
      </c>
      <c r="D859" s="10">
        <v>67</v>
      </c>
      <c r="E859" s="9" t="s">
        <v>3495</v>
      </c>
      <c r="F859" s="11">
        <f ca="1">((NOW()-Table2[[#This Row],[DOB]])/365)</f>
        <v>85.199004180936072</v>
      </c>
      <c r="G859" s="9" t="s">
        <v>3496</v>
      </c>
      <c r="H859" s="9" t="s">
        <v>109</v>
      </c>
      <c r="I859" s="9" t="s">
        <v>48</v>
      </c>
      <c r="J859" s="9" t="s">
        <v>30</v>
      </c>
      <c r="K859" s="9" t="s">
        <v>31</v>
      </c>
      <c r="L859" s="12">
        <v>22</v>
      </c>
      <c r="M859" s="9" t="s">
        <v>3497</v>
      </c>
      <c r="N859" s="10">
        <v>2088</v>
      </c>
      <c r="O859" s="9" t="s">
        <v>42</v>
      </c>
      <c r="P859" s="9" t="s">
        <v>34</v>
      </c>
      <c r="Q859" s="13">
        <v>9</v>
      </c>
      <c r="R859" s="4">
        <f t="shared" ca="1" si="21"/>
        <v>0.93</v>
      </c>
      <c r="S859" s="4">
        <f t="shared" ca="1" si="22"/>
        <v>1.1625000000000001</v>
      </c>
      <c r="T859" s="4">
        <f t="shared" ca="1" si="25"/>
        <v>1.453125</v>
      </c>
      <c r="U859" s="4">
        <f t="shared" ca="1" si="23"/>
        <v>1.453125</v>
      </c>
      <c r="V859" s="5">
        <f>RANK(W859,W1:W1001,0)</f>
        <v>856</v>
      </c>
      <c r="W859" s="14">
        <v>0.56000000000000005</v>
      </c>
      <c r="X859" s="7"/>
      <c r="Y859" s="7"/>
      <c r="Z859" s="7"/>
    </row>
    <row r="860" spans="1:26" ht="15.75" customHeight="1" x14ac:dyDescent="0.25">
      <c r="A860" s="8" t="s">
        <v>3498</v>
      </c>
      <c r="B860" s="9" t="s">
        <v>3499</v>
      </c>
      <c r="C860" s="9" t="s">
        <v>25</v>
      </c>
      <c r="D860" s="10">
        <v>88</v>
      </c>
      <c r="E860" s="9" t="s">
        <v>2777</v>
      </c>
      <c r="F860" s="11">
        <f ca="1">((NOW()-Table2[[#This Row],[DOB]])/365)</f>
        <v>65.456538427511404</v>
      </c>
      <c r="G860" s="9" t="s">
        <v>114</v>
      </c>
      <c r="H860" s="9" t="s">
        <v>109</v>
      </c>
      <c r="I860" s="9" t="s">
        <v>48</v>
      </c>
      <c r="J860" s="9" t="s">
        <v>30</v>
      </c>
      <c r="K860" s="9" t="s">
        <v>31</v>
      </c>
      <c r="L860" s="12">
        <v>12</v>
      </c>
      <c r="M860" s="9" t="s">
        <v>3500</v>
      </c>
      <c r="N860" s="10">
        <v>2153</v>
      </c>
      <c r="O860" s="9" t="s">
        <v>42</v>
      </c>
      <c r="P860" s="9" t="s">
        <v>34</v>
      </c>
      <c r="Q860" s="13">
        <v>10</v>
      </c>
      <c r="R860" s="4">
        <f t="shared" ca="1" si="21"/>
        <v>0.93</v>
      </c>
      <c r="S860" s="4">
        <f t="shared" ca="1" si="22"/>
        <v>1.1625000000000001</v>
      </c>
      <c r="T860" s="4">
        <f t="shared" ca="1" si="25"/>
        <v>1.453125</v>
      </c>
      <c r="U860" s="4">
        <f t="shared" ca="1" si="23"/>
        <v>1.453125</v>
      </c>
      <c r="V860" s="5">
        <f>RANK(W860,W1:W1001,0)</f>
        <v>859</v>
      </c>
      <c r="W860" s="14">
        <v>0.55781249999999993</v>
      </c>
      <c r="X860" s="7"/>
      <c r="Y860" s="7"/>
      <c r="Z860" s="7"/>
    </row>
    <row r="861" spans="1:26" ht="15.75" customHeight="1" x14ac:dyDescent="0.25">
      <c r="A861" s="8" t="s">
        <v>3501</v>
      </c>
      <c r="B861" s="9" t="s">
        <v>3502</v>
      </c>
      <c r="C861" s="9" t="s">
        <v>45</v>
      </c>
      <c r="D861" s="10">
        <v>47</v>
      </c>
      <c r="E861" s="9" t="s">
        <v>3503</v>
      </c>
      <c r="F861" s="11">
        <f ca="1">((NOW()-Table2[[#This Row],[DOB]])/365)</f>
        <v>66.799004180936066</v>
      </c>
      <c r="G861" s="9" t="s">
        <v>252</v>
      </c>
      <c r="H861" s="9" t="s">
        <v>88</v>
      </c>
      <c r="I861" s="9" t="s">
        <v>66</v>
      </c>
      <c r="J861" s="9" t="s">
        <v>30</v>
      </c>
      <c r="K861" s="9" t="s">
        <v>40</v>
      </c>
      <c r="L861" s="12">
        <v>15</v>
      </c>
      <c r="M861" s="9" t="s">
        <v>3504</v>
      </c>
      <c r="N861" s="10">
        <v>4018</v>
      </c>
      <c r="O861" s="9" t="s">
        <v>33</v>
      </c>
      <c r="P861" s="9" t="s">
        <v>34</v>
      </c>
      <c r="Q861" s="13">
        <v>6</v>
      </c>
      <c r="R861" s="4">
        <f t="shared" ca="1" si="21"/>
        <v>0.45</v>
      </c>
      <c r="S861" s="4">
        <f t="shared" ca="1" si="22"/>
        <v>0.45</v>
      </c>
      <c r="T861" s="4">
        <f t="shared" ca="1" si="25"/>
        <v>0.45</v>
      </c>
      <c r="U861" s="4">
        <f t="shared" ca="1" si="23"/>
        <v>0.45</v>
      </c>
      <c r="V861" s="5">
        <f>RANK(W861,W1:W1001,0)</f>
        <v>859</v>
      </c>
      <c r="W861" s="14">
        <v>0.55781249999999993</v>
      </c>
      <c r="X861" s="7"/>
      <c r="Y861" s="7"/>
      <c r="Z861" s="7"/>
    </row>
    <row r="862" spans="1:26" ht="15.75" customHeight="1" x14ac:dyDescent="0.25">
      <c r="A862" s="8" t="s">
        <v>3505</v>
      </c>
      <c r="B862" s="9" t="s">
        <v>3506</v>
      </c>
      <c r="C862" s="9" t="s">
        <v>25</v>
      </c>
      <c r="D862" s="10">
        <v>37</v>
      </c>
      <c r="E862" s="9" t="s">
        <v>3507</v>
      </c>
      <c r="F862" s="11">
        <f ca="1">((NOW()-Table2[[#This Row],[DOB]])/365)</f>
        <v>45.914072674086754</v>
      </c>
      <c r="G862" s="9" t="s">
        <v>510</v>
      </c>
      <c r="H862" s="9" t="s">
        <v>28</v>
      </c>
      <c r="I862" s="9" t="s">
        <v>66</v>
      </c>
      <c r="J862" s="9" t="s">
        <v>30</v>
      </c>
      <c r="K862" s="9" t="s">
        <v>31</v>
      </c>
      <c r="L862" s="12">
        <v>8</v>
      </c>
      <c r="M862" s="9" t="s">
        <v>3508</v>
      </c>
      <c r="N862" s="10">
        <v>3064</v>
      </c>
      <c r="O862" s="9" t="s">
        <v>50</v>
      </c>
      <c r="P862" s="9" t="s">
        <v>34</v>
      </c>
      <c r="Q862" s="13">
        <v>6</v>
      </c>
      <c r="R862" s="4">
        <f t="shared" ca="1" si="21"/>
        <v>0.45</v>
      </c>
      <c r="S862" s="4">
        <f t="shared" ca="1" si="22"/>
        <v>0.5625</v>
      </c>
      <c r="T862" s="4">
        <f t="shared" ca="1" si="25"/>
        <v>0.5625</v>
      </c>
      <c r="U862" s="4">
        <f t="shared" ca="1" si="23"/>
        <v>0.5625</v>
      </c>
      <c r="V862" s="5">
        <f>RANK(W862,W1:W1001,0)</f>
        <v>859</v>
      </c>
      <c r="W862" s="14">
        <v>0.55781249999999993</v>
      </c>
      <c r="X862" s="7"/>
      <c r="Y862" s="7"/>
      <c r="Z862" s="7"/>
    </row>
    <row r="863" spans="1:26" ht="15.75" customHeight="1" x14ac:dyDescent="0.25">
      <c r="A863" s="8" t="s">
        <v>3509</v>
      </c>
      <c r="B863" s="9" t="s">
        <v>2569</v>
      </c>
      <c r="C863" s="9" t="s">
        <v>25</v>
      </c>
      <c r="D863" s="10">
        <v>42</v>
      </c>
      <c r="E863" s="9" t="s">
        <v>3510</v>
      </c>
      <c r="F863" s="11">
        <f ca="1">((NOW()-Table2[[#This Row],[DOB]])/365)</f>
        <v>44.119552126141542</v>
      </c>
      <c r="G863" s="9" t="s">
        <v>1318</v>
      </c>
      <c r="H863" s="9" t="s">
        <v>47</v>
      </c>
      <c r="I863" s="9" t="s">
        <v>48</v>
      </c>
      <c r="J863" s="9" t="s">
        <v>30</v>
      </c>
      <c r="K863" s="9" t="s">
        <v>40</v>
      </c>
      <c r="L863" s="12">
        <v>3</v>
      </c>
      <c r="M863" s="9" t="s">
        <v>3511</v>
      </c>
      <c r="N863" s="10">
        <v>3163</v>
      </c>
      <c r="O863" s="9" t="s">
        <v>50</v>
      </c>
      <c r="P863" s="9" t="s">
        <v>34</v>
      </c>
      <c r="Q863" s="13">
        <v>7</v>
      </c>
      <c r="R863" s="4">
        <f t="shared" ca="1" si="21"/>
        <v>1.02</v>
      </c>
      <c r="S863" s="4">
        <f t="shared" ca="1" si="22"/>
        <v>1.02</v>
      </c>
      <c r="T863" s="4">
        <f t="shared" ca="1" si="25"/>
        <v>1.02</v>
      </c>
      <c r="U863" s="4">
        <f t="shared" ca="1" si="23"/>
        <v>1.02</v>
      </c>
      <c r="V863" s="5">
        <f>RANK(W863,W1:W1001,0)</f>
        <v>862</v>
      </c>
      <c r="W863" s="14">
        <v>0.55249999999999999</v>
      </c>
      <c r="X863" s="7"/>
      <c r="Y863" s="7"/>
      <c r="Z863" s="7"/>
    </row>
    <row r="864" spans="1:26" ht="15.75" customHeight="1" x14ac:dyDescent="0.25">
      <c r="A864" s="8" t="s">
        <v>3512</v>
      </c>
      <c r="B864" s="9" t="s">
        <v>3513</v>
      </c>
      <c r="C864" s="9" t="s">
        <v>25</v>
      </c>
      <c r="D864" s="10">
        <v>54</v>
      </c>
      <c r="E864" s="9" t="s">
        <v>3514</v>
      </c>
      <c r="F864" s="11">
        <f ca="1">((NOW()-Table2[[#This Row],[DOB]])/365)</f>
        <v>71.404483632990861</v>
      </c>
      <c r="G864" s="9" t="s">
        <v>330</v>
      </c>
      <c r="H864" s="9" t="s">
        <v>47</v>
      </c>
      <c r="I864" s="9" t="s">
        <v>48</v>
      </c>
      <c r="J864" s="9" t="s">
        <v>30</v>
      </c>
      <c r="K864" s="9" t="s">
        <v>40</v>
      </c>
      <c r="L864" s="12">
        <v>10</v>
      </c>
      <c r="M864" s="9" t="s">
        <v>3515</v>
      </c>
      <c r="N864" s="10">
        <v>2770</v>
      </c>
      <c r="O864" s="9" t="s">
        <v>42</v>
      </c>
      <c r="P864" s="9" t="s">
        <v>34</v>
      </c>
      <c r="Q864" s="13">
        <v>7</v>
      </c>
      <c r="R864" s="4">
        <f t="shared" ca="1" si="21"/>
        <v>0.77</v>
      </c>
      <c r="S864" s="4">
        <f t="shared" ca="1" si="22"/>
        <v>0.77</v>
      </c>
      <c r="T864" s="4">
        <f t="shared" ca="1" si="25"/>
        <v>0.77</v>
      </c>
      <c r="U864" s="4">
        <f t="shared" ca="1" si="23"/>
        <v>0.77</v>
      </c>
      <c r="V864" s="5">
        <f>RANK(W864,W1:W1001,0)</f>
        <v>862</v>
      </c>
      <c r="W864" s="14">
        <v>0.55249999999999999</v>
      </c>
      <c r="X864" s="7"/>
      <c r="Y864" s="7"/>
      <c r="Z864" s="7"/>
    </row>
    <row r="865" spans="1:26" ht="15.75" customHeight="1" x14ac:dyDescent="0.25">
      <c r="A865" s="8" t="s">
        <v>3516</v>
      </c>
      <c r="B865" s="9" t="s">
        <v>3517</v>
      </c>
      <c r="C865" s="9" t="s">
        <v>45</v>
      </c>
      <c r="D865" s="10">
        <v>2</v>
      </c>
      <c r="E865" s="9" t="s">
        <v>3518</v>
      </c>
      <c r="F865" s="11">
        <f ca="1">((NOW()-Table2[[#This Row],[DOB]])/365)</f>
        <v>24.626401441210039</v>
      </c>
      <c r="G865" s="9" t="s">
        <v>727</v>
      </c>
      <c r="H865" s="9" t="s">
        <v>28</v>
      </c>
      <c r="I865" s="9" t="s">
        <v>48</v>
      </c>
      <c r="J865" s="9" t="s">
        <v>30</v>
      </c>
      <c r="K865" s="9" t="s">
        <v>31</v>
      </c>
      <c r="L865" s="12">
        <v>7</v>
      </c>
      <c r="M865" s="9" t="s">
        <v>3519</v>
      </c>
      <c r="N865" s="10">
        <v>2200</v>
      </c>
      <c r="O865" s="9" t="s">
        <v>42</v>
      </c>
      <c r="P865" s="9" t="s">
        <v>34</v>
      </c>
      <c r="Q865" s="13">
        <v>9</v>
      </c>
      <c r="R865" s="4">
        <f t="shared" ca="1" si="21"/>
        <v>1.03</v>
      </c>
      <c r="S865" s="4">
        <f t="shared" ca="1" si="22"/>
        <v>1.2875000000000001</v>
      </c>
      <c r="T865" s="4">
        <f t="shared" ca="1" si="25"/>
        <v>1.609375</v>
      </c>
      <c r="U865" s="4">
        <f t="shared" ca="1" si="23"/>
        <v>1.609375</v>
      </c>
      <c r="V865" s="5">
        <f>RANK(W865,W1:W1001,0)</f>
        <v>862</v>
      </c>
      <c r="W865" s="14">
        <v>0.55249999999999999</v>
      </c>
      <c r="X865" s="7"/>
      <c r="Y865" s="7"/>
      <c r="Z865" s="7"/>
    </row>
    <row r="866" spans="1:26" ht="15.75" customHeight="1" x14ac:dyDescent="0.25">
      <c r="A866" s="8" t="s">
        <v>3520</v>
      </c>
      <c r="B866" s="9" t="s">
        <v>3521</v>
      </c>
      <c r="C866" s="9" t="s">
        <v>45</v>
      </c>
      <c r="D866" s="10">
        <v>32</v>
      </c>
      <c r="E866" s="9" t="s">
        <v>3522</v>
      </c>
      <c r="F866" s="11">
        <f ca="1">((NOW()-Table2[[#This Row],[DOB]])/365)</f>
        <v>34.311332948059352</v>
      </c>
      <c r="G866" s="9" t="s">
        <v>123</v>
      </c>
      <c r="H866" s="9" t="s">
        <v>28</v>
      </c>
      <c r="I866" s="9" t="s">
        <v>29</v>
      </c>
      <c r="J866" s="9" t="s">
        <v>30</v>
      </c>
      <c r="K866" s="9" t="s">
        <v>40</v>
      </c>
      <c r="L866" s="12">
        <v>4</v>
      </c>
      <c r="M866" s="9" t="s">
        <v>3523</v>
      </c>
      <c r="N866" s="10">
        <v>3806</v>
      </c>
      <c r="O866" s="9" t="s">
        <v>50</v>
      </c>
      <c r="P866" s="9" t="s">
        <v>34</v>
      </c>
      <c r="Q866" s="13">
        <v>8</v>
      </c>
      <c r="R866" s="4">
        <f t="shared" ca="1" si="21"/>
        <v>1.08</v>
      </c>
      <c r="S866" s="4">
        <f t="shared" ca="1" si="22"/>
        <v>1.08</v>
      </c>
      <c r="T866" s="4">
        <f t="shared" ca="1" si="25"/>
        <v>1.08</v>
      </c>
      <c r="U866" s="4">
        <f t="shared" ca="1" si="23"/>
        <v>0.91800000000000004</v>
      </c>
      <c r="V866" s="5">
        <f>RANK(W866,W1:W1001,0)</f>
        <v>865</v>
      </c>
      <c r="W866" s="14">
        <v>0.55000000000000004</v>
      </c>
      <c r="X866" s="7"/>
      <c r="Y866" s="7"/>
      <c r="Z866" s="7"/>
    </row>
    <row r="867" spans="1:26" ht="15.75" customHeight="1" x14ac:dyDescent="0.25">
      <c r="A867" s="8" t="s">
        <v>3524</v>
      </c>
      <c r="B867" s="9" t="s">
        <v>1441</v>
      </c>
      <c r="C867" s="9" t="s">
        <v>25</v>
      </c>
      <c r="D867" s="10">
        <v>57</v>
      </c>
      <c r="E867" s="9" t="s">
        <v>3525</v>
      </c>
      <c r="F867" s="11">
        <f ca="1">((NOW()-Table2[[#This Row],[DOB]])/365)</f>
        <v>77.78530555079908</v>
      </c>
      <c r="G867" s="9" t="s">
        <v>867</v>
      </c>
      <c r="H867" s="9" t="s">
        <v>109</v>
      </c>
      <c r="I867" s="9" t="s">
        <v>66</v>
      </c>
      <c r="J867" s="9" t="s">
        <v>30</v>
      </c>
      <c r="K867" s="9" t="s">
        <v>31</v>
      </c>
      <c r="L867" s="12">
        <v>21</v>
      </c>
      <c r="M867" s="9" t="s">
        <v>3526</v>
      </c>
      <c r="N867" s="10">
        <v>3012</v>
      </c>
      <c r="O867" s="9" t="s">
        <v>50</v>
      </c>
      <c r="P867" s="9" t="s">
        <v>34</v>
      </c>
      <c r="Q867" s="13">
        <v>2</v>
      </c>
      <c r="R867" s="4">
        <f t="shared" ca="1" si="21"/>
        <v>0.4</v>
      </c>
      <c r="S867" s="4">
        <f t="shared" ca="1" si="22"/>
        <v>0.5</v>
      </c>
      <c r="T867" s="4">
        <f t="shared" ca="1" si="25"/>
        <v>0.5</v>
      </c>
      <c r="U867" s="4">
        <f t="shared" ca="1" si="23"/>
        <v>0.5</v>
      </c>
      <c r="V867" s="5">
        <f>RANK(W867,W1:W1001,0)</f>
        <v>865</v>
      </c>
      <c r="W867" s="14">
        <v>0.55000000000000004</v>
      </c>
      <c r="X867" s="7"/>
      <c r="Y867" s="7"/>
      <c r="Z867" s="7"/>
    </row>
    <row r="868" spans="1:26" ht="15.75" customHeight="1" x14ac:dyDescent="0.25">
      <c r="A868" s="8" t="s">
        <v>3527</v>
      </c>
      <c r="B868" s="9" t="s">
        <v>3528</v>
      </c>
      <c r="C868" s="9" t="s">
        <v>45</v>
      </c>
      <c r="D868" s="10">
        <v>99</v>
      </c>
      <c r="E868" s="9" t="s">
        <v>3529</v>
      </c>
      <c r="F868" s="11">
        <f ca="1">((NOW()-Table2[[#This Row],[DOB]])/365)</f>
        <v>60.100374043949763</v>
      </c>
      <c r="G868" s="9" t="s">
        <v>367</v>
      </c>
      <c r="H868" s="9" t="s">
        <v>109</v>
      </c>
      <c r="I868" s="9" t="s">
        <v>66</v>
      </c>
      <c r="J868" s="9" t="s">
        <v>30</v>
      </c>
      <c r="K868" s="9" t="s">
        <v>40</v>
      </c>
      <c r="L868" s="12">
        <v>14</v>
      </c>
      <c r="M868" s="9" t="s">
        <v>3530</v>
      </c>
      <c r="N868" s="10">
        <v>4151</v>
      </c>
      <c r="O868" s="9" t="s">
        <v>33</v>
      </c>
      <c r="P868" s="9" t="s">
        <v>34</v>
      </c>
      <c r="Q868" s="13">
        <v>10</v>
      </c>
      <c r="R868" s="4">
        <f t="shared" ca="1" si="21"/>
        <v>1</v>
      </c>
      <c r="S868" s="4">
        <f t="shared" ca="1" si="22"/>
        <v>1</v>
      </c>
      <c r="T868" s="4">
        <f t="shared" ca="1" si="25"/>
        <v>1.25</v>
      </c>
      <c r="U868" s="4">
        <f t="shared" ca="1" si="23"/>
        <v>1.25</v>
      </c>
      <c r="V868" s="5">
        <f>RANK(W868,W1:W1001,0)</f>
        <v>865</v>
      </c>
      <c r="W868" s="14">
        <v>0.55000000000000004</v>
      </c>
      <c r="X868" s="7"/>
      <c r="Y868" s="7"/>
      <c r="Z868" s="7"/>
    </row>
    <row r="869" spans="1:26" ht="15.75" customHeight="1" x14ac:dyDescent="0.25">
      <c r="A869" s="8" t="s">
        <v>3531</v>
      </c>
      <c r="B869" s="9" t="s">
        <v>3532</v>
      </c>
      <c r="C869" s="9" t="s">
        <v>25</v>
      </c>
      <c r="D869" s="10">
        <v>11</v>
      </c>
      <c r="E869" s="9" t="s">
        <v>1951</v>
      </c>
      <c r="F869" s="11">
        <f ca="1">((NOW()-Table2[[#This Row],[DOB]])/365)</f>
        <v>63.456538427511411</v>
      </c>
      <c r="G869" s="9" t="s">
        <v>98</v>
      </c>
      <c r="H869" s="9" t="s">
        <v>151</v>
      </c>
      <c r="I869" s="9" t="s">
        <v>66</v>
      </c>
      <c r="J869" s="9" t="s">
        <v>30</v>
      </c>
      <c r="K869" s="9" t="s">
        <v>31</v>
      </c>
      <c r="L869" s="12">
        <v>12</v>
      </c>
      <c r="M869" s="9" t="s">
        <v>3533</v>
      </c>
      <c r="N869" s="10">
        <v>2221</v>
      </c>
      <c r="O869" s="9" t="s">
        <v>42</v>
      </c>
      <c r="P869" s="9" t="s">
        <v>34</v>
      </c>
      <c r="Q869" s="13">
        <v>11</v>
      </c>
      <c r="R869" s="4">
        <f t="shared" ca="1" si="21"/>
        <v>0.47</v>
      </c>
      <c r="S869" s="4">
        <f t="shared" ca="1" si="22"/>
        <v>0.58749999999999991</v>
      </c>
      <c r="T869" s="4">
        <f t="shared" ca="1" si="25"/>
        <v>0.73437499999999989</v>
      </c>
      <c r="U869" s="4">
        <f t="shared" ca="1" si="23"/>
        <v>0.73437499999999989</v>
      </c>
      <c r="V869" s="5">
        <f>RANK(W869,W1:W1001,0)</f>
        <v>865</v>
      </c>
      <c r="W869" s="14">
        <v>0.55000000000000004</v>
      </c>
      <c r="X869" s="7"/>
      <c r="Y869" s="7"/>
      <c r="Z869" s="7"/>
    </row>
    <row r="870" spans="1:26" ht="15.75" customHeight="1" x14ac:dyDescent="0.25">
      <c r="A870" s="8" t="s">
        <v>3534</v>
      </c>
      <c r="B870" s="9" t="s">
        <v>3535</v>
      </c>
      <c r="C870" s="9" t="s">
        <v>45</v>
      </c>
      <c r="D870" s="10">
        <v>87</v>
      </c>
      <c r="E870" s="9" t="s">
        <v>3536</v>
      </c>
      <c r="F870" s="11">
        <f ca="1">((NOW()-Table2[[#This Row],[DOB]])/365)</f>
        <v>66.467497331621004</v>
      </c>
      <c r="G870" s="9" t="s">
        <v>3537</v>
      </c>
      <c r="H870" s="9" t="s">
        <v>47</v>
      </c>
      <c r="I870" s="9" t="s">
        <v>29</v>
      </c>
      <c r="J870" s="9" t="s">
        <v>30</v>
      </c>
      <c r="K870" s="9" t="s">
        <v>40</v>
      </c>
      <c r="L870" s="12">
        <v>8</v>
      </c>
      <c r="M870" s="9" t="s">
        <v>3538</v>
      </c>
      <c r="N870" s="10">
        <v>3197</v>
      </c>
      <c r="O870" s="9" t="s">
        <v>50</v>
      </c>
      <c r="P870" s="9" t="s">
        <v>34</v>
      </c>
      <c r="Q870" s="13">
        <v>9</v>
      </c>
      <c r="R870" s="4">
        <f t="shared" ca="1" si="21"/>
        <v>0.79</v>
      </c>
      <c r="S870" s="4">
        <f t="shared" ca="1" si="22"/>
        <v>0.79</v>
      </c>
      <c r="T870" s="4">
        <f t="shared" ca="1" si="25"/>
        <v>0.98750000000000004</v>
      </c>
      <c r="U870" s="4">
        <f t="shared" ca="1" si="23"/>
        <v>0.83937499999999998</v>
      </c>
      <c r="V870" s="5">
        <f>RANK(W870,W1:W1001,0)</f>
        <v>865</v>
      </c>
      <c r="W870" s="14">
        <v>0.55000000000000004</v>
      </c>
      <c r="X870" s="7"/>
      <c r="Y870" s="7"/>
      <c r="Z870" s="7"/>
    </row>
    <row r="871" spans="1:26" ht="15.75" customHeight="1" x14ac:dyDescent="0.25">
      <c r="A871" s="8" t="s">
        <v>3539</v>
      </c>
      <c r="B871" s="9" t="s">
        <v>3540</v>
      </c>
      <c r="C871" s="9" t="s">
        <v>25</v>
      </c>
      <c r="D871" s="10">
        <v>95</v>
      </c>
      <c r="E871" s="9" t="s">
        <v>3541</v>
      </c>
      <c r="F871" s="11">
        <f ca="1">((NOW()-Table2[[#This Row],[DOB]])/365)</f>
        <v>50.456538427511411</v>
      </c>
      <c r="G871" s="9" t="s">
        <v>271</v>
      </c>
      <c r="H871" s="9" t="s">
        <v>109</v>
      </c>
      <c r="I871" s="9" t="s">
        <v>29</v>
      </c>
      <c r="J871" s="9" t="s">
        <v>30</v>
      </c>
      <c r="K871" s="9" t="s">
        <v>31</v>
      </c>
      <c r="L871" s="12">
        <v>12</v>
      </c>
      <c r="M871" s="9" t="s">
        <v>3542</v>
      </c>
      <c r="N871" s="10">
        <v>2570</v>
      </c>
      <c r="O871" s="9" t="s">
        <v>42</v>
      </c>
      <c r="P871" s="9" t="s">
        <v>34</v>
      </c>
      <c r="Q871" s="13">
        <v>11</v>
      </c>
      <c r="R871" s="4">
        <f t="shared" ca="1" si="21"/>
        <v>0.89</v>
      </c>
      <c r="S871" s="4">
        <f t="shared" ca="1" si="22"/>
        <v>1.1125</v>
      </c>
      <c r="T871" s="4">
        <f t="shared" ca="1" si="25"/>
        <v>1.390625</v>
      </c>
      <c r="U871" s="4">
        <f t="shared" ca="1" si="23"/>
        <v>1.1820312499999999</v>
      </c>
      <c r="V871" s="5">
        <f>RANK(W871,W1:W1001,0)</f>
        <v>870</v>
      </c>
      <c r="W871" s="14">
        <v>0.54400000000000004</v>
      </c>
      <c r="X871" s="7"/>
      <c r="Y871" s="7"/>
      <c r="Z871" s="7"/>
    </row>
    <row r="872" spans="1:26" ht="15.75" customHeight="1" x14ac:dyDescent="0.25">
      <c r="A872" s="8" t="s">
        <v>3543</v>
      </c>
      <c r="B872" s="9" t="s">
        <v>3544</v>
      </c>
      <c r="C872" s="9" t="s">
        <v>45</v>
      </c>
      <c r="D872" s="10">
        <v>47</v>
      </c>
      <c r="E872" s="9" t="s">
        <v>3545</v>
      </c>
      <c r="F872" s="11">
        <f ca="1">((NOW()-Table2[[#This Row],[DOB]])/365)</f>
        <v>57.618182263127849</v>
      </c>
      <c r="G872" s="9" t="s">
        <v>46</v>
      </c>
      <c r="H872" s="9" t="s">
        <v>47</v>
      </c>
      <c r="I872" s="9" t="s">
        <v>29</v>
      </c>
      <c r="J872" s="9" t="s">
        <v>30</v>
      </c>
      <c r="K872" s="9" t="s">
        <v>40</v>
      </c>
      <c r="L872" s="12">
        <v>4</v>
      </c>
      <c r="M872" s="9" t="s">
        <v>3546</v>
      </c>
      <c r="N872" s="10">
        <v>2101</v>
      </c>
      <c r="O872" s="9" t="s">
        <v>42</v>
      </c>
      <c r="P872" s="9" t="s">
        <v>34</v>
      </c>
      <c r="Q872" s="13">
        <v>12</v>
      </c>
      <c r="R872" s="4">
        <f t="shared" ca="1" si="21"/>
        <v>0.72</v>
      </c>
      <c r="S872" s="4">
        <f t="shared" ca="1" si="22"/>
        <v>0.72</v>
      </c>
      <c r="T872" s="4">
        <f t="shared" ca="1" si="25"/>
        <v>0.89999999999999991</v>
      </c>
      <c r="U872" s="4">
        <f t="shared" ca="1" si="23"/>
        <v>0.7649999999999999</v>
      </c>
      <c r="V872" s="5">
        <f>RANK(W872,W1:W1001,0)</f>
        <v>871</v>
      </c>
      <c r="W872" s="14">
        <v>0.541875</v>
      </c>
      <c r="X872" s="7"/>
      <c r="Y872" s="7"/>
      <c r="Z872" s="7"/>
    </row>
    <row r="873" spans="1:26" ht="15.75" customHeight="1" x14ac:dyDescent="0.25">
      <c r="A873" s="8" t="s">
        <v>3547</v>
      </c>
      <c r="B873" s="9" t="s">
        <v>3548</v>
      </c>
      <c r="C873" s="9" t="s">
        <v>45</v>
      </c>
      <c r="D873" s="10">
        <v>76</v>
      </c>
      <c r="E873" s="9" t="s">
        <v>3549</v>
      </c>
      <c r="F873" s="11">
        <f ca="1">((NOW()-Table2[[#This Row],[DOB]])/365)</f>
        <v>63.393524728881275</v>
      </c>
      <c r="G873" s="9" t="s">
        <v>174</v>
      </c>
      <c r="H873" s="9" t="s">
        <v>109</v>
      </c>
      <c r="I873" s="9" t="s">
        <v>66</v>
      </c>
      <c r="J873" s="9" t="s">
        <v>30</v>
      </c>
      <c r="K873" s="9" t="s">
        <v>31</v>
      </c>
      <c r="L873" s="12">
        <v>7</v>
      </c>
      <c r="M873" s="9" t="s">
        <v>3550</v>
      </c>
      <c r="N873" s="10">
        <v>2380</v>
      </c>
      <c r="O873" s="9" t="s">
        <v>42</v>
      </c>
      <c r="P873" s="9" t="s">
        <v>34</v>
      </c>
      <c r="Q873" s="13">
        <v>3</v>
      </c>
      <c r="R873" s="4">
        <f t="shared" ca="1" si="21"/>
        <v>0.75</v>
      </c>
      <c r="S873" s="4">
        <f t="shared" ca="1" si="22"/>
        <v>0.9375</v>
      </c>
      <c r="T873" s="4">
        <f t="shared" ca="1" si="25"/>
        <v>0.9375</v>
      </c>
      <c r="U873" s="4">
        <f t="shared" ca="1" si="23"/>
        <v>0.9375</v>
      </c>
      <c r="V873" s="5">
        <f>RANK(W873,W1:W1001,0)</f>
        <v>871</v>
      </c>
      <c r="W873" s="14">
        <v>0.541875</v>
      </c>
      <c r="X873" s="7"/>
      <c r="Y873" s="7"/>
      <c r="Z873" s="7"/>
    </row>
    <row r="874" spans="1:26" ht="15.75" customHeight="1" x14ac:dyDescent="0.25">
      <c r="A874" s="8" t="s">
        <v>3551</v>
      </c>
      <c r="B874" s="9" t="s">
        <v>3552</v>
      </c>
      <c r="C874" s="9" t="s">
        <v>45</v>
      </c>
      <c r="D874" s="10">
        <v>37</v>
      </c>
      <c r="E874" s="9" t="s">
        <v>3553</v>
      </c>
      <c r="F874" s="11">
        <f ca="1">((NOW()-Table2[[#This Row],[DOB]])/365)</f>
        <v>71.262017879566201</v>
      </c>
      <c r="G874" s="9" t="s">
        <v>114</v>
      </c>
      <c r="H874" s="9" t="s">
        <v>109</v>
      </c>
      <c r="I874" s="9" t="s">
        <v>66</v>
      </c>
      <c r="J874" s="9" t="s">
        <v>30</v>
      </c>
      <c r="K874" s="9" t="s">
        <v>40</v>
      </c>
      <c r="L874" s="12">
        <v>8</v>
      </c>
      <c r="M874" s="9" t="s">
        <v>3554</v>
      </c>
      <c r="N874" s="10">
        <v>2770</v>
      </c>
      <c r="O874" s="9" t="s">
        <v>42</v>
      </c>
      <c r="P874" s="9" t="s">
        <v>34</v>
      </c>
      <c r="Q874" s="13">
        <v>6</v>
      </c>
      <c r="R874" s="4">
        <f t="shared" ca="1" si="21"/>
        <v>0.76</v>
      </c>
      <c r="S874" s="4">
        <f t="shared" ca="1" si="22"/>
        <v>0.76</v>
      </c>
      <c r="T874" s="4">
        <f t="shared" ca="1" si="25"/>
        <v>0.76</v>
      </c>
      <c r="U874" s="4">
        <f t="shared" ca="1" si="23"/>
        <v>0.76</v>
      </c>
      <c r="V874" s="5">
        <f>RANK(W874,W1:W1001,0)</f>
        <v>871</v>
      </c>
      <c r="W874" s="14">
        <v>0.541875</v>
      </c>
      <c r="X874" s="7"/>
      <c r="Y874" s="7"/>
      <c r="Z874" s="7"/>
    </row>
    <row r="875" spans="1:26" ht="15.75" hidden="1" customHeight="1" x14ac:dyDescent="0.25">
      <c r="A875" s="8" t="s">
        <v>3555</v>
      </c>
      <c r="B875" s="9" t="s">
        <v>2461</v>
      </c>
      <c r="C875" s="9" t="s">
        <v>45</v>
      </c>
      <c r="D875" s="10">
        <v>50</v>
      </c>
      <c r="E875" s="15">
        <v>27188</v>
      </c>
      <c r="F875" s="15">
        <f ca="1">((NOW()-Table2[[#This Row],[DOB]])/365)</f>
        <v>50.59352472888127</v>
      </c>
      <c r="G875" s="10"/>
      <c r="H875" s="9" t="s">
        <v>88</v>
      </c>
      <c r="I875" s="9" t="s">
        <v>29</v>
      </c>
      <c r="J875" s="9" t="s">
        <v>30</v>
      </c>
      <c r="K875" s="9" t="s">
        <v>31</v>
      </c>
      <c r="L875" s="12">
        <v>21</v>
      </c>
      <c r="M875" s="9" t="s">
        <v>3556</v>
      </c>
      <c r="N875" s="10">
        <v>3169</v>
      </c>
      <c r="O875" s="9" t="s">
        <v>50</v>
      </c>
      <c r="P875" s="9" t="s">
        <v>34</v>
      </c>
      <c r="Q875" s="10">
        <v>10</v>
      </c>
      <c r="R875" s="5">
        <f t="shared" ca="1" si="21"/>
        <v>0.79</v>
      </c>
      <c r="S875" s="5">
        <f t="shared" ca="1" si="22"/>
        <v>0.98750000000000004</v>
      </c>
      <c r="T875" s="5">
        <f t="shared" ca="1" si="25"/>
        <v>1.234375</v>
      </c>
      <c r="U875" s="5">
        <f t="shared" ca="1" si="23"/>
        <v>1.0492187499999999</v>
      </c>
      <c r="V875" s="5">
        <f>RANK(W875,W1:W1001,0)</f>
        <v>871</v>
      </c>
      <c r="W875" s="16">
        <v>0.541875</v>
      </c>
      <c r="X875" s="7"/>
      <c r="Y875" s="7"/>
      <c r="Z875" s="7"/>
    </row>
    <row r="876" spans="1:26" ht="15.75" customHeight="1" x14ac:dyDescent="0.25">
      <c r="A876" s="8" t="s">
        <v>3557</v>
      </c>
      <c r="B876" s="9" t="s">
        <v>3558</v>
      </c>
      <c r="C876" s="9" t="s">
        <v>25</v>
      </c>
      <c r="D876" s="10">
        <v>88</v>
      </c>
      <c r="E876" s="15">
        <v>27300</v>
      </c>
      <c r="F876" s="11">
        <f ca="1">((NOW()-Table2[[#This Row],[DOB]])/365)</f>
        <v>50.28667541381278</v>
      </c>
      <c r="G876" s="9" t="s">
        <v>673</v>
      </c>
      <c r="H876" s="9" t="s">
        <v>47</v>
      </c>
      <c r="I876" s="9" t="s">
        <v>48</v>
      </c>
      <c r="J876" s="9" t="s">
        <v>30</v>
      </c>
      <c r="K876" s="9" t="s">
        <v>40</v>
      </c>
      <c r="L876" s="12">
        <v>11</v>
      </c>
      <c r="M876" s="9" t="s">
        <v>3559</v>
      </c>
      <c r="N876" s="10">
        <v>3163</v>
      </c>
      <c r="O876" s="9" t="s">
        <v>50</v>
      </c>
      <c r="P876" s="9" t="s">
        <v>34</v>
      </c>
      <c r="Q876" s="13">
        <v>7</v>
      </c>
      <c r="R876" s="4">
        <f t="shared" ca="1" si="21"/>
        <v>1.06</v>
      </c>
      <c r="S876" s="4">
        <f t="shared" ca="1" si="22"/>
        <v>1.06</v>
      </c>
      <c r="T876" s="4">
        <f t="shared" ca="1" si="25"/>
        <v>1.3250000000000002</v>
      </c>
      <c r="U876" s="4">
        <f t="shared" ca="1" si="23"/>
        <v>1.3250000000000002</v>
      </c>
      <c r="V876" s="5">
        <f>RANK(W876,W1:W1001,0)</f>
        <v>871</v>
      </c>
      <c r="W876" s="14">
        <v>0.541875</v>
      </c>
      <c r="X876" s="7"/>
      <c r="Y876" s="7"/>
      <c r="Z876" s="7"/>
    </row>
    <row r="877" spans="1:26" ht="15.75" customHeight="1" x14ac:dyDescent="0.25">
      <c r="A877" s="8" t="s">
        <v>3560</v>
      </c>
      <c r="B877" s="9" t="s">
        <v>3561</v>
      </c>
      <c r="C877" s="9" t="s">
        <v>25</v>
      </c>
      <c r="D877" s="10">
        <v>58</v>
      </c>
      <c r="E877" s="9" t="s">
        <v>3562</v>
      </c>
      <c r="F877" s="11">
        <f ca="1">((NOW()-Table2[[#This Row],[DOB]])/365)</f>
        <v>29.212702811073054</v>
      </c>
      <c r="G877" s="9" t="s">
        <v>335</v>
      </c>
      <c r="H877" s="9" t="s">
        <v>28</v>
      </c>
      <c r="I877" s="9" t="s">
        <v>48</v>
      </c>
      <c r="J877" s="9" t="s">
        <v>30</v>
      </c>
      <c r="K877" s="9" t="s">
        <v>31</v>
      </c>
      <c r="L877" s="12">
        <v>1</v>
      </c>
      <c r="M877" s="9" t="s">
        <v>3563</v>
      </c>
      <c r="N877" s="10">
        <v>3021</v>
      </c>
      <c r="O877" s="9" t="s">
        <v>50</v>
      </c>
      <c r="P877" s="9" t="s">
        <v>34</v>
      </c>
      <c r="Q877" s="13">
        <v>8</v>
      </c>
      <c r="R877" s="4">
        <f t="shared" ca="1" si="21"/>
        <v>0.75</v>
      </c>
      <c r="S877" s="4">
        <f t="shared" ca="1" si="22"/>
        <v>0.9375</v>
      </c>
      <c r="T877" s="4">
        <f t="shared" ca="1" si="25"/>
        <v>0.9375</v>
      </c>
      <c r="U877" s="4">
        <f t="shared" ca="1" si="23"/>
        <v>0.9375</v>
      </c>
      <c r="V877" s="5">
        <f>RANK(W877,W1:W1001,0)</f>
        <v>871</v>
      </c>
      <c r="W877" s="14">
        <v>0.541875</v>
      </c>
      <c r="X877" s="7"/>
      <c r="Y877" s="7"/>
      <c r="Z877" s="7"/>
    </row>
    <row r="878" spans="1:26" ht="15.75" customHeight="1" x14ac:dyDescent="0.25">
      <c r="A878" s="8" t="s">
        <v>3564</v>
      </c>
      <c r="B878" s="9" t="s">
        <v>3565</v>
      </c>
      <c r="C878" s="9" t="s">
        <v>45</v>
      </c>
      <c r="D878" s="10">
        <v>57</v>
      </c>
      <c r="E878" s="9" t="s">
        <v>3566</v>
      </c>
      <c r="F878" s="11">
        <f ca="1">((NOW()-Table2[[#This Row],[DOB]])/365)</f>
        <v>68.85653842751141</v>
      </c>
      <c r="G878" s="9" t="s">
        <v>3567</v>
      </c>
      <c r="H878" s="9" t="s">
        <v>28</v>
      </c>
      <c r="I878" s="9" t="s">
        <v>29</v>
      </c>
      <c r="J878" s="9" t="s">
        <v>30</v>
      </c>
      <c r="K878" s="9" t="s">
        <v>40</v>
      </c>
      <c r="L878" s="12">
        <v>19</v>
      </c>
      <c r="M878" s="9" t="s">
        <v>3568</v>
      </c>
      <c r="N878" s="10">
        <v>2118</v>
      </c>
      <c r="O878" s="9" t="s">
        <v>42</v>
      </c>
      <c r="P878" s="9" t="s">
        <v>34</v>
      </c>
      <c r="Q878" s="13">
        <v>11</v>
      </c>
      <c r="R878" s="4">
        <f t="shared" ca="1" si="21"/>
        <v>0.4</v>
      </c>
      <c r="S878" s="4">
        <f t="shared" ca="1" si="22"/>
        <v>0.4</v>
      </c>
      <c r="T878" s="4">
        <f t="shared" ca="1" si="25"/>
        <v>0.5</v>
      </c>
      <c r="U878" s="4">
        <f t="shared" ca="1" si="23"/>
        <v>0.42499999999999999</v>
      </c>
      <c r="V878" s="5">
        <f>RANK(W878,W1:W1001,0)</f>
        <v>877</v>
      </c>
      <c r="W878" s="14">
        <v>0.54</v>
      </c>
      <c r="X878" s="7"/>
      <c r="Y878" s="7"/>
      <c r="Z878" s="7"/>
    </row>
    <row r="879" spans="1:26" ht="15.75" customHeight="1" x14ac:dyDescent="0.25">
      <c r="A879" s="8" t="s">
        <v>617</v>
      </c>
      <c r="B879" s="9" t="s">
        <v>3569</v>
      </c>
      <c r="C879" s="9" t="s">
        <v>25</v>
      </c>
      <c r="D879" s="10">
        <v>43</v>
      </c>
      <c r="E879" s="9" t="s">
        <v>3570</v>
      </c>
      <c r="F879" s="11">
        <f ca="1">((NOW()-Table2[[#This Row],[DOB]])/365)</f>
        <v>76.456538427511404</v>
      </c>
      <c r="G879" s="9" t="s">
        <v>2533</v>
      </c>
      <c r="H879" s="9" t="s">
        <v>28</v>
      </c>
      <c r="I879" s="9" t="s">
        <v>48</v>
      </c>
      <c r="J879" s="9" t="s">
        <v>30</v>
      </c>
      <c r="K879" s="9" t="s">
        <v>31</v>
      </c>
      <c r="L879" s="12">
        <v>13</v>
      </c>
      <c r="M879" s="9" t="s">
        <v>3571</v>
      </c>
      <c r="N879" s="10">
        <v>4275</v>
      </c>
      <c r="O879" s="9" t="s">
        <v>33</v>
      </c>
      <c r="P879" s="9" t="s">
        <v>34</v>
      </c>
      <c r="Q879" s="13">
        <v>9</v>
      </c>
      <c r="R879" s="4">
        <f t="shared" ca="1" si="21"/>
        <v>0.43</v>
      </c>
      <c r="S879" s="4">
        <f t="shared" ca="1" si="22"/>
        <v>0.53749999999999998</v>
      </c>
      <c r="T879" s="4">
        <f t="shared" ca="1" si="25"/>
        <v>0.671875</v>
      </c>
      <c r="U879" s="4">
        <f t="shared" ca="1" si="23"/>
        <v>0.671875</v>
      </c>
      <c r="V879" s="5">
        <f>RANK(W879,W1:W1001,0)</f>
        <v>877</v>
      </c>
      <c r="W879" s="14">
        <v>0.54</v>
      </c>
      <c r="X879" s="7"/>
      <c r="Y879" s="7"/>
      <c r="Z879" s="7"/>
    </row>
    <row r="880" spans="1:26" ht="15.75" customHeight="1" x14ac:dyDescent="0.25">
      <c r="A880" s="8" t="s">
        <v>3572</v>
      </c>
      <c r="B880" s="9" t="s">
        <v>3573</v>
      </c>
      <c r="C880" s="9" t="s">
        <v>45</v>
      </c>
      <c r="D880" s="10">
        <v>30</v>
      </c>
      <c r="E880" s="9" t="s">
        <v>3574</v>
      </c>
      <c r="F880" s="11">
        <f ca="1">((NOW()-Table2[[#This Row],[DOB]])/365)</f>
        <v>30.738730208333326</v>
      </c>
      <c r="G880" s="9" t="s">
        <v>204</v>
      </c>
      <c r="H880" s="9" t="s">
        <v>109</v>
      </c>
      <c r="I880" s="9" t="s">
        <v>66</v>
      </c>
      <c r="J880" s="9" t="s">
        <v>30</v>
      </c>
      <c r="K880" s="9" t="s">
        <v>31</v>
      </c>
      <c r="L880" s="12">
        <v>13</v>
      </c>
      <c r="M880" s="9" t="s">
        <v>3575</v>
      </c>
      <c r="N880" s="10">
        <v>2050</v>
      </c>
      <c r="O880" s="9" t="s">
        <v>42</v>
      </c>
      <c r="P880" s="9" t="s">
        <v>34</v>
      </c>
      <c r="Q880" s="13">
        <v>10</v>
      </c>
      <c r="R880" s="4">
        <f t="shared" ca="1" si="21"/>
        <v>0.64</v>
      </c>
      <c r="S880" s="4">
        <f t="shared" ca="1" si="22"/>
        <v>0.8</v>
      </c>
      <c r="T880" s="4">
        <f t="shared" ca="1" si="25"/>
        <v>1</v>
      </c>
      <c r="U880" s="4">
        <f t="shared" ca="1" si="23"/>
        <v>1</v>
      </c>
      <c r="V880" s="5">
        <f>RANK(W880,W1:W1001,0)</f>
        <v>879</v>
      </c>
      <c r="W880" s="14">
        <v>0.53749999999999998</v>
      </c>
      <c r="X880" s="7"/>
      <c r="Y880" s="7"/>
      <c r="Z880" s="7"/>
    </row>
    <row r="881" spans="1:26" ht="15.75" hidden="1" customHeight="1" x14ac:dyDescent="0.25">
      <c r="A881" s="8" t="s">
        <v>1582</v>
      </c>
      <c r="B881" s="9" t="s">
        <v>3576</v>
      </c>
      <c r="C881" s="9" t="s">
        <v>25</v>
      </c>
      <c r="D881" s="10">
        <v>44</v>
      </c>
      <c r="E881" s="9" t="s">
        <v>3577</v>
      </c>
      <c r="F881" s="9">
        <f ca="1">((NOW()-Table2[[#This Row],[DOB]])/365)</f>
        <v>58.768867194634694</v>
      </c>
      <c r="G881" s="10"/>
      <c r="H881" s="9" t="s">
        <v>151</v>
      </c>
      <c r="I881" s="9" t="s">
        <v>48</v>
      </c>
      <c r="J881" s="9" t="s">
        <v>30</v>
      </c>
      <c r="K881" s="9" t="s">
        <v>40</v>
      </c>
      <c r="L881" s="12">
        <v>19</v>
      </c>
      <c r="M881" s="9" t="s">
        <v>3578</v>
      </c>
      <c r="N881" s="10">
        <v>2448</v>
      </c>
      <c r="O881" s="9" t="s">
        <v>42</v>
      </c>
      <c r="P881" s="9" t="s">
        <v>34</v>
      </c>
      <c r="Q881" s="10">
        <v>4</v>
      </c>
      <c r="R881" s="5">
        <f t="shared" ca="1" si="21"/>
        <v>0.82</v>
      </c>
      <c r="S881" s="5">
        <f t="shared" ca="1" si="22"/>
        <v>0.82</v>
      </c>
      <c r="T881" s="5">
        <f t="shared" ca="1" si="25"/>
        <v>0.82</v>
      </c>
      <c r="U881" s="5">
        <f t="shared" ca="1" si="23"/>
        <v>0.82</v>
      </c>
      <c r="V881" s="5">
        <f>RANK(W881,W1:W1001,0)</f>
        <v>879</v>
      </c>
      <c r="W881" s="16">
        <v>0.53749999999999998</v>
      </c>
      <c r="X881" s="7"/>
      <c r="Y881" s="7"/>
      <c r="Z881" s="7"/>
    </row>
    <row r="882" spans="1:26" ht="15.75" customHeight="1" x14ac:dyDescent="0.25">
      <c r="A882" s="8" t="s">
        <v>3579</v>
      </c>
      <c r="B882" s="9" t="s">
        <v>3580</v>
      </c>
      <c r="C882" s="9" t="s">
        <v>25</v>
      </c>
      <c r="D882" s="10">
        <v>67</v>
      </c>
      <c r="E882" s="9" t="s">
        <v>1524</v>
      </c>
      <c r="F882" s="11">
        <f ca="1">((NOW()-Table2[[#This Row],[DOB]])/365)</f>
        <v>83.497634317922362</v>
      </c>
      <c r="G882" s="9" t="s">
        <v>1888</v>
      </c>
      <c r="H882" s="9" t="s">
        <v>47</v>
      </c>
      <c r="I882" s="9" t="s">
        <v>66</v>
      </c>
      <c r="J882" s="9" t="s">
        <v>30</v>
      </c>
      <c r="K882" s="9" t="s">
        <v>40</v>
      </c>
      <c r="L882" s="12">
        <v>7</v>
      </c>
      <c r="M882" s="9" t="s">
        <v>3581</v>
      </c>
      <c r="N882" s="10">
        <v>4170</v>
      </c>
      <c r="O882" s="9" t="s">
        <v>33</v>
      </c>
      <c r="P882" s="9" t="s">
        <v>34</v>
      </c>
      <c r="Q882" s="13">
        <v>9</v>
      </c>
      <c r="R882" s="4">
        <f t="shared" ca="1" si="21"/>
        <v>1.02</v>
      </c>
      <c r="S882" s="4">
        <f t="shared" ca="1" si="22"/>
        <v>1.02</v>
      </c>
      <c r="T882" s="4">
        <f t="shared" ca="1" si="25"/>
        <v>1.2749999999999999</v>
      </c>
      <c r="U882" s="4">
        <f t="shared" ca="1" si="23"/>
        <v>1.2749999999999999</v>
      </c>
      <c r="V882" s="5">
        <f>RANK(W882,W1:W1001,0)</f>
        <v>879</v>
      </c>
      <c r="W882" s="14">
        <v>0.53749999999999998</v>
      </c>
      <c r="X882" s="7"/>
      <c r="Y882" s="7"/>
      <c r="Z882" s="7"/>
    </row>
    <row r="883" spans="1:26" ht="15.75" hidden="1" customHeight="1" x14ac:dyDescent="0.25">
      <c r="A883" s="8" t="s">
        <v>3582</v>
      </c>
      <c r="B883" s="9" t="s">
        <v>3583</v>
      </c>
      <c r="C883" s="9" t="s">
        <v>25</v>
      </c>
      <c r="D883" s="10">
        <v>63</v>
      </c>
      <c r="E883" s="9" t="s">
        <v>3584</v>
      </c>
      <c r="F883" s="9">
        <f ca="1">((NOW()-Table2[[#This Row],[DOB]])/365)</f>
        <v>51.253798701484008</v>
      </c>
      <c r="G883" s="10"/>
      <c r="H883" s="9" t="s">
        <v>103</v>
      </c>
      <c r="I883" s="9" t="s">
        <v>29</v>
      </c>
      <c r="J883" s="9" t="s">
        <v>30</v>
      </c>
      <c r="K883" s="9" t="s">
        <v>31</v>
      </c>
      <c r="L883" s="12">
        <v>9</v>
      </c>
      <c r="M883" s="9" t="s">
        <v>3585</v>
      </c>
      <c r="N883" s="10">
        <v>4570</v>
      </c>
      <c r="O883" s="9" t="s">
        <v>33</v>
      </c>
      <c r="P883" s="9" t="s">
        <v>34</v>
      </c>
      <c r="Q883" s="10">
        <v>6</v>
      </c>
      <c r="R883" s="5">
        <f t="shared" ca="1" si="21"/>
        <v>0.72</v>
      </c>
      <c r="S883" s="5">
        <f t="shared" ca="1" si="22"/>
        <v>0.89999999999999991</v>
      </c>
      <c r="T883" s="5">
        <f t="shared" ca="1" si="25"/>
        <v>0.89999999999999991</v>
      </c>
      <c r="U883" s="5">
        <f t="shared" ca="1" si="23"/>
        <v>0.7649999999999999</v>
      </c>
      <c r="V883" s="5">
        <f>RANK(W883,W1:W1001,0)</f>
        <v>882</v>
      </c>
      <c r="W883" s="16">
        <v>0.53549999999999998</v>
      </c>
      <c r="X883" s="7"/>
      <c r="Y883" s="7"/>
      <c r="Z883" s="7"/>
    </row>
    <row r="884" spans="1:26" ht="15.75" customHeight="1" x14ac:dyDescent="0.25">
      <c r="A884" s="8" t="s">
        <v>3586</v>
      </c>
      <c r="B884" s="9" t="s">
        <v>3587</v>
      </c>
      <c r="C884" s="9" t="s">
        <v>45</v>
      </c>
      <c r="D884" s="10">
        <v>22</v>
      </c>
      <c r="E884" s="9" t="s">
        <v>3588</v>
      </c>
      <c r="F884" s="11">
        <f ca="1">((NOW()-Table2[[#This Row],[DOB]])/365)</f>
        <v>27.842839797374424</v>
      </c>
      <c r="G884" s="9" t="s">
        <v>372</v>
      </c>
      <c r="H884" s="9" t="s">
        <v>151</v>
      </c>
      <c r="I884" s="9" t="s">
        <v>48</v>
      </c>
      <c r="J884" s="9" t="s">
        <v>30</v>
      </c>
      <c r="K884" s="9" t="s">
        <v>31</v>
      </c>
      <c r="L884" s="12">
        <v>13</v>
      </c>
      <c r="M884" s="9" t="s">
        <v>3589</v>
      </c>
      <c r="N884" s="10">
        <v>3851</v>
      </c>
      <c r="O884" s="9" t="s">
        <v>50</v>
      </c>
      <c r="P884" s="9" t="s">
        <v>34</v>
      </c>
      <c r="Q884" s="13">
        <v>3</v>
      </c>
      <c r="R884" s="4">
        <f t="shared" ca="1" si="21"/>
        <v>0.51</v>
      </c>
      <c r="S884" s="4">
        <f t="shared" ca="1" si="22"/>
        <v>0.63749999999999996</v>
      </c>
      <c r="T884" s="4">
        <f t="shared" ca="1" si="25"/>
        <v>0.63749999999999996</v>
      </c>
      <c r="U884" s="4">
        <f t="shared" ca="1" si="23"/>
        <v>0.63749999999999996</v>
      </c>
      <c r="V884" s="5">
        <f>RANK(W884,W1:W1001,0)</f>
        <v>883</v>
      </c>
      <c r="W884" s="14">
        <v>0.53125</v>
      </c>
      <c r="X884" s="7"/>
      <c r="Y884" s="7"/>
      <c r="Z884" s="7"/>
    </row>
    <row r="885" spans="1:26" ht="15.75" hidden="1" customHeight="1" x14ac:dyDescent="0.25">
      <c r="A885" s="8" t="s">
        <v>3590</v>
      </c>
      <c r="B885" s="9" t="s">
        <v>3591</v>
      </c>
      <c r="C885" s="9" t="s">
        <v>316</v>
      </c>
      <c r="D885" s="10">
        <v>24</v>
      </c>
      <c r="E885" s="17"/>
      <c r="F885" s="9">
        <f ca="1">((NOW()-Table2[[#This Row],[DOB]])/365)</f>
        <v>125.08119596175798</v>
      </c>
      <c r="G885" s="10"/>
      <c r="H885" s="9" t="s">
        <v>88</v>
      </c>
      <c r="I885" s="9" t="s">
        <v>48</v>
      </c>
      <c r="J885" s="9" t="s">
        <v>30</v>
      </c>
      <c r="K885" s="9" t="s">
        <v>40</v>
      </c>
      <c r="L885" s="12">
        <v>2</v>
      </c>
      <c r="M885" s="9" t="s">
        <v>3592</v>
      </c>
      <c r="N885" s="10">
        <v>2230</v>
      </c>
      <c r="O885" s="9" t="s">
        <v>42</v>
      </c>
      <c r="P885" s="9" t="s">
        <v>34</v>
      </c>
      <c r="Q885" s="10">
        <v>10</v>
      </c>
      <c r="R885" s="5">
        <f t="shared" ca="1" si="21"/>
        <v>0.78</v>
      </c>
      <c r="S885" s="5">
        <f t="shared" ca="1" si="22"/>
        <v>0.78</v>
      </c>
      <c r="T885" s="5">
        <f t="shared" ca="1" si="25"/>
        <v>0.97500000000000009</v>
      </c>
      <c r="U885" s="5">
        <f t="shared" ca="1" si="23"/>
        <v>0.97500000000000009</v>
      </c>
      <c r="V885" s="5">
        <f>RANK(W885,W1:W1001,0)</f>
        <v>883</v>
      </c>
      <c r="W885" s="16">
        <v>0.53125</v>
      </c>
      <c r="X885" s="7"/>
      <c r="Y885" s="7"/>
      <c r="Z885" s="7"/>
    </row>
    <row r="886" spans="1:26" ht="15.75" customHeight="1" x14ac:dyDescent="0.25">
      <c r="A886" s="8" t="s">
        <v>3593</v>
      </c>
      <c r="B886" s="9" t="s">
        <v>3594</v>
      </c>
      <c r="C886" s="9" t="s">
        <v>25</v>
      </c>
      <c r="D886" s="10">
        <v>48</v>
      </c>
      <c r="E886" s="9" t="s">
        <v>3595</v>
      </c>
      <c r="F886" s="11">
        <f ca="1">((NOW()-Table2[[#This Row],[DOB]])/365)</f>
        <v>60.196264454908672</v>
      </c>
      <c r="G886" s="9" t="s">
        <v>123</v>
      </c>
      <c r="H886" s="9" t="s">
        <v>65</v>
      </c>
      <c r="I886" s="9" t="s">
        <v>29</v>
      </c>
      <c r="J886" s="9" t="s">
        <v>30</v>
      </c>
      <c r="K886" s="9" t="s">
        <v>40</v>
      </c>
      <c r="L886" s="12">
        <v>14</v>
      </c>
      <c r="M886" s="9" t="s">
        <v>3596</v>
      </c>
      <c r="N886" s="10">
        <v>3139</v>
      </c>
      <c r="O886" s="9" t="s">
        <v>50</v>
      </c>
      <c r="P886" s="9" t="s">
        <v>34</v>
      </c>
      <c r="Q886" s="13">
        <v>7</v>
      </c>
      <c r="R886" s="4">
        <f t="shared" ca="1" si="21"/>
        <v>0.85</v>
      </c>
      <c r="S886" s="4">
        <f t="shared" ca="1" si="22"/>
        <v>0.85</v>
      </c>
      <c r="T886" s="4">
        <f t="shared" ca="1" si="25"/>
        <v>0.85</v>
      </c>
      <c r="U886" s="4">
        <f t="shared" ca="1" si="23"/>
        <v>0.72249999999999992</v>
      </c>
      <c r="V886" s="5">
        <f>RANK(W886,W1:W1001,0)</f>
        <v>883</v>
      </c>
      <c r="W886" s="14">
        <v>0.53125</v>
      </c>
      <c r="X886" s="7"/>
      <c r="Y886" s="7"/>
      <c r="Z886" s="7"/>
    </row>
    <row r="887" spans="1:26" ht="15.75" customHeight="1" x14ac:dyDescent="0.25">
      <c r="A887" s="8" t="s">
        <v>3597</v>
      </c>
      <c r="B887" s="9" t="s">
        <v>3598</v>
      </c>
      <c r="C887" s="9" t="s">
        <v>25</v>
      </c>
      <c r="D887" s="10">
        <v>40</v>
      </c>
      <c r="E887" s="9" t="s">
        <v>3599</v>
      </c>
      <c r="F887" s="11">
        <f ca="1">((NOW()-Table2[[#This Row],[DOB]])/365)</f>
        <v>86.615442537100449</v>
      </c>
      <c r="G887" s="9" t="s">
        <v>266</v>
      </c>
      <c r="H887" s="9" t="s">
        <v>47</v>
      </c>
      <c r="I887" s="9" t="s">
        <v>48</v>
      </c>
      <c r="J887" s="9" t="s">
        <v>30</v>
      </c>
      <c r="K887" s="9" t="s">
        <v>31</v>
      </c>
      <c r="L887" s="12">
        <v>20</v>
      </c>
      <c r="M887" s="9" t="s">
        <v>3600</v>
      </c>
      <c r="N887" s="10">
        <v>2749</v>
      </c>
      <c r="O887" s="9" t="s">
        <v>42</v>
      </c>
      <c r="P887" s="9" t="s">
        <v>34</v>
      </c>
      <c r="Q887" s="13">
        <v>7</v>
      </c>
      <c r="R887" s="4">
        <f t="shared" ca="1" si="21"/>
        <v>0.95</v>
      </c>
      <c r="S887" s="4">
        <f t="shared" ca="1" si="22"/>
        <v>1.1875</v>
      </c>
      <c r="T887" s="4">
        <f t="shared" ca="1" si="25"/>
        <v>1.1875</v>
      </c>
      <c r="U887" s="4">
        <f t="shared" ca="1" si="23"/>
        <v>1.1875</v>
      </c>
      <c r="V887" s="5">
        <f>RANK(W887,W1:W1001,0)</f>
        <v>883</v>
      </c>
      <c r="W887" s="14">
        <v>0.53125</v>
      </c>
      <c r="X887" s="7"/>
      <c r="Y887" s="7"/>
      <c r="Z887" s="7"/>
    </row>
    <row r="888" spans="1:26" ht="15.75" customHeight="1" x14ac:dyDescent="0.25">
      <c r="A888" s="8" t="s">
        <v>3601</v>
      </c>
      <c r="B888" s="9" t="s">
        <v>3602</v>
      </c>
      <c r="C888" s="9" t="s">
        <v>25</v>
      </c>
      <c r="D888" s="10">
        <v>52</v>
      </c>
      <c r="E888" s="9" t="s">
        <v>3603</v>
      </c>
      <c r="F888" s="11">
        <f ca="1">((NOW()-Table2[[#This Row],[DOB]])/365)</f>
        <v>30.774346646689491</v>
      </c>
      <c r="G888" s="9" t="s">
        <v>591</v>
      </c>
      <c r="H888" s="9" t="s">
        <v>103</v>
      </c>
      <c r="I888" s="9" t="s">
        <v>29</v>
      </c>
      <c r="J888" s="9" t="s">
        <v>30</v>
      </c>
      <c r="K888" s="9" t="s">
        <v>40</v>
      </c>
      <c r="L888" s="12">
        <v>11</v>
      </c>
      <c r="M888" s="9" t="s">
        <v>3604</v>
      </c>
      <c r="N888" s="10">
        <v>2226</v>
      </c>
      <c r="O888" s="9" t="s">
        <v>42</v>
      </c>
      <c r="P888" s="9" t="s">
        <v>34</v>
      </c>
      <c r="Q888" s="13">
        <v>9</v>
      </c>
      <c r="R888" s="4">
        <f t="shared" ca="1" si="21"/>
        <v>1.02</v>
      </c>
      <c r="S888" s="4">
        <f t="shared" ca="1" si="22"/>
        <v>1.02</v>
      </c>
      <c r="T888" s="4">
        <f t="shared" ca="1" si="25"/>
        <v>1.2749999999999999</v>
      </c>
      <c r="U888" s="4">
        <f t="shared" ca="1" si="23"/>
        <v>1.08375</v>
      </c>
      <c r="V888" s="5">
        <f>RANK(W888,W1:W1001,0)</f>
        <v>883</v>
      </c>
      <c r="W888" s="14">
        <v>0.53125</v>
      </c>
      <c r="X888" s="7"/>
      <c r="Y888" s="7"/>
      <c r="Z888" s="7"/>
    </row>
    <row r="889" spans="1:26" ht="15.75" customHeight="1" x14ac:dyDescent="0.25">
      <c r="A889" s="8" t="s">
        <v>3605</v>
      </c>
      <c r="B889" s="9" t="s">
        <v>3606</v>
      </c>
      <c r="C889" s="9" t="s">
        <v>45</v>
      </c>
      <c r="D889" s="10">
        <v>27</v>
      </c>
      <c r="E889" s="9" t="s">
        <v>3607</v>
      </c>
      <c r="F889" s="11">
        <f ca="1">((NOW()-Table2[[#This Row],[DOB]])/365)</f>
        <v>67.831880893264838</v>
      </c>
      <c r="G889" s="9" t="s">
        <v>912</v>
      </c>
      <c r="H889" s="9" t="s">
        <v>272</v>
      </c>
      <c r="I889" s="9" t="s">
        <v>48</v>
      </c>
      <c r="J889" s="9" t="s">
        <v>30</v>
      </c>
      <c r="K889" s="9" t="s">
        <v>31</v>
      </c>
      <c r="L889" s="12">
        <v>5</v>
      </c>
      <c r="M889" s="9" t="s">
        <v>3608</v>
      </c>
      <c r="N889" s="10">
        <v>2259</v>
      </c>
      <c r="O889" s="9" t="s">
        <v>42</v>
      </c>
      <c r="P889" s="9" t="s">
        <v>34</v>
      </c>
      <c r="Q889" s="13">
        <v>9</v>
      </c>
      <c r="R889" s="4">
        <f t="shared" ca="1" si="21"/>
        <v>0.65</v>
      </c>
      <c r="S889" s="4">
        <f t="shared" ca="1" si="22"/>
        <v>0.8125</v>
      </c>
      <c r="T889" s="4">
        <f t="shared" ca="1" si="25"/>
        <v>1.015625</v>
      </c>
      <c r="U889" s="4">
        <f t="shared" ca="1" si="23"/>
        <v>1.015625</v>
      </c>
      <c r="V889" s="5">
        <f>RANK(W889,W1:W1001,0)</f>
        <v>888</v>
      </c>
      <c r="W889" s="14">
        <v>0.52500000000000002</v>
      </c>
      <c r="X889" s="7"/>
      <c r="Y889" s="7"/>
      <c r="Z889" s="7"/>
    </row>
    <row r="890" spans="1:26" ht="15.75" customHeight="1" x14ac:dyDescent="0.25">
      <c r="A890" s="8" t="s">
        <v>3609</v>
      </c>
      <c r="B890" s="10"/>
      <c r="C890" s="9" t="s">
        <v>45</v>
      </c>
      <c r="D890" s="10">
        <v>72</v>
      </c>
      <c r="E890" s="9" t="s">
        <v>3610</v>
      </c>
      <c r="F890" s="11">
        <f ca="1">((NOW()-Table2[[#This Row],[DOB]])/365)</f>
        <v>44.451058975456611</v>
      </c>
      <c r="G890" s="9" t="s">
        <v>497</v>
      </c>
      <c r="H890" s="9" t="s">
        <v>47</v>
      </c>
      <c r="I890" s="9" t="s">
        <v>48</v>
      </c>
      <c r="J890" s="9" t="s">
        <v>30</v>
      </c>
      <c r="K890" s="9" t="s">
        <v>40</v>
      </c>
      <c r="L890" s="12">
        <v>5</v>
      </c>
      <c r="M890" s="9" t="s">
        <v>3611</v>
      </c>
      <c r="N890" s="10">
        <v>3058</v>
      </c>
      <c r="O890" s="9" t="s">
        <v>50</v>
      </c>
      <c r="P890" s="9" t="s">
        <v>34</v>
      </c>
      <c r="Q890" s="13">
        <v>9</v>
      </c>
      <c r="R890" s="4">
        <f t="shared" ca="1" si="21"/>
        <v>0.76</v>
      </c>
      <c r="S890" s="4">
        <f t="shared" ca="1" si="22"/>
        <v>0.76</v>
      </c>
      <c r="T890" s="4">
        <f t="shared" ca="1" si="25"/>
        <v>0.95</v>
      </c>
      <c r="U890" s="4">
        <f t="shared" ca="1" si="23"/>
        <v>0.95</v>
      </c>
      <c r="V890" s="5">
        <f>RANK(W890,W1:W1001,0)</f>
        <v>888</v>
      </c>
      <c r="W890" s="14">
        <v>0.52500000000000002</v>
      </c>
      <c r="X890" s="7"/>
      <c r="Y890" s="7"/>
      <c r="Z890" s="7"/>
    </row>
    <row r="891" spans="1:26" ht="15.75" hidden="1" customHeight="1" x14ac:dyDescent="0.25">
      <c r="A891" s="8" t="s">
        <v>3612</v>
      </c>
      <c r="B891" s="9" t="s">
        <v>3613</v>
      </c>
      <c r="C891" s="9" t="s">
        <v>25</v>
      </c>
      <c r="D891" s="10">
        <v>64</v>
      </c>
      <c r="E891" s="9" t="s">
        <v>3614</v>
      </c>
      <c r="F891" s="9">
        <f ca="1">((NOW()-Table2[[#This Row],[DOB]])/365)</f>
        <v>53.23462061929223</v>
      </c>
      <c r="G891" s="10"/>
      <c r="H891" s="9" t="s">
        <v>28</v>
      </c>
      <c r="I891" s="9" t="s">
        <v>48</v>
      </c>
      <c r="J891" s="9" t="s">
        <v>30</v>
      </c>
      <c r="K891" s="9" t="s">
        <v>40</v>
      </c>
      <c r="L891" s="12">
        <v>16</v>
      </c>
      <c r="M891" s="9" t="s">
        <v>3615</v>
      </c>
      <c r="N891" s="10">
        <v>2318</v>
      </c>
      <c r="O891" s="9" t="s">
        <v>42</v>
      </c>
      <c r="P891" s="9" t="s">
        <v>34</v>
      </c>
      <c r="Q891" s="10">
        <v>6</v>
      </c>
      <c r="R891" s="5">
        <f t="shared" ca="1" si="21"/>
        <v>0.93</v>
      </c>
      <c r="S891" s="5">
        <f t="shared" ca="1" si="22"/>
        <v>0.93</v>
      </c>
      <c r="T891" s="5">
        <f t="shared" ca="1" si="25"/>
        <v>0.93</v>
      </c>
      <c r="U891" s="5">
        <f t="shared" ca="1" si="23"/>
        <v>0.93</v>
      </c>
      <c r="V891" s="5">
        <f>RANK(W891,W1:W1001,0)</f>
        <v>888</v>
      </c>
      <c r="W891" s="16">
        <v>0.52500000000000002</v>
      </c>
      <c r="X891" s="7"/>
      <c r="Y891" s="7"/>
      <c r="Z891" s="7"/>
    </row>
    <row r="892" spans="1:26" ht="15.75" customHeight="1" x14ac:dyDescent="0.25">
      <c r="A892" s="8" t="s">
        <v>3616</v>
      </c>
      <c r="B892" s="9" t="s">
        <v>3617</v>
      </c>
      <c r="C892" s="9" t="s">
        <v>25</v>
      </c>
      <c r="D892" s="10">
        <v>57</v>
      </c>
      <c r="E892" s="9" t="s">
        <v>3618</v>
      </c>
      <c r="F892" s="11">
        <f ca="1">((NOW()-Table2[[#This Row],[DOB]])/365)</f>
        <v>68.278456235730587</v>
      </c>
      <c r="G892" s="9" t="s">
        <v>2502</v>
      </c>
      <c r="H892" s="9" t="s">
        <v>88</v>
      </c>
      <c r="I892" s="9" t="s">
        <v>29</v>
      </c>
      <c r="J892" s="9" t="s">
        <v>30</v>
      </c>
      <c r="K892" s="9" t="s">
        <v>31</v>
      </c>
      <c r="L892" s="12">
        <v>9</v>
      </c>
      <c r="M892" s="9" t="s">
        <v>3619</v>
      </c>
      <c r="N892" s="10">
        <v>3844</v>
      </c>
      <c r="O892" s="9" t="s">
        <v>50</v>
      </c>
      <c r="P892" s="9" t="s">
        <v>34</v>
      </c>
      <c r="Q892" s="13">
        <v>1</v>
      </c>
      <c r="R892" s="4">
        <f t="shared" ca="1" si="21"/>
        <v>0.4</v>
      </c>
      <c r="S892" s="4">
        <f t="shared" ca="1" si="22"/>
        <v>0.5</v>
      </c>
      <c r="T892" s="4">
        <f t="shared" ca="1" si="25"/>
        <v>0.5</v>
      </c>
      <c r="U892" s="4">
        <f t="shared" ca="1" si="23"/>
        <v>0.42499999999999999</v>
      </c>
      <c r="V892" s="5">
        <f>RANK(W892,W1:W1001,0)</f>
        <v>888</v>
      </c>
      <c r="W892" s="14">
        <v>0.52500000000000002</v>
      </c>
      <c r="X892" s="7"/>
      <c r="Y892" s="7"/>
      <c r="Z892" s="7"/>
    </row>
    <row r="893" spans="1:26" ht="15.75" customHeight="1" x14ac:dyDescent="0.25">
      <c r="A893" s="8" t="s">
        <v>3620</v>
      </c>
      <c r="B893" s="9" t="s">
        <v>3621</v>
      </c>
      <c r="C893" s="9" t="s">
        <v>25</v>
      </c>
      <c r="D893" s="10">
        <v>51</v>
      </c>
      <c r="E893" s="9" t="s">
        <v>3622</v>
      </c>
      <c r="F893" s="11">
        <f ca="1">((NOW()-Table2[[#This Row],[DOB]])/365)</f>
        <v>52.527771304223741</v>
      </c>
      <c r="G893" s="9" t="s">
        <v>235</v>
      </c>
      <c r="H893" s="9" t="s">
        <v>39</v>
      </c>
      <c r="I893" s="9" t="s">
        <v>29</v>
      </c>
      <c r="J893" s="9" t="s">
        <v>30</v>
      </c>
      <c r="K893" s="9" t="s">
        <v>31</v>
      </c>
      <c r="L893" s="12">
        <v>6</v>
      </c>
      <c r="M893" s="9" t="s">
        <v>3623</v>
      </c>
      <c r="N893" s="10">
        <v>2031</v>
      </c>
      <c r="O893" s="9" t="s">
        <v>42</v>
      </c>
      <c r="P893" s="9" t="s">
        <v>34</v>
      </c>
      <c r="Q893" s="13">
        <v>12</v>
      </c>
      <c r="R893" s="4">
        <f t="shared" ca="1" si="21"/>
        <v>0.65</v>
      </c>
      <c r="S893" s="4">
        <f t="shared" ca="1" si="22"/>
        <v>0.8125</v>
      </c>
      <c r="T893" s="4">
        <f t="shared" ca="1" si="25"/>
        <v>1.015625</v>
      </c>
      <c r="U893" s="4">
        <f t="shared" ca="1" si="23"/>
        <v>0.86328125</v>
      </c>
      <c r="V893" s="5">
        <f>RANK(W893,W1:W1001,0)</f>
        <v>888</v>
      </c>
      <c r="W893" s="14">
        <v>0.52500000000000002</v>
      </c>
      <c r="X893" s="7"/>
      <c r="Y893" s="7"/>
      <c r="Z893" s="7"/>
    </row>
    <row r="894" spans="1:26" ht="15.75" customHeight="1" x14ac:dyDescent="0.25">
      <c r="A894" s="8" t="s">
        <v>1077</v>
      </c>
      <c r="B894" s="9" t="s">
        <v>3624</v>
      </c>
      <c r="C894" s="9" t="s">
        <v>45</v>
      </c>
      <c r="D894" s="10">
        <v>11</v>
      </c>
      <c r="E894" s="9" t="s">
        <v>3625</v>
      </c>
      <c r="F894" s="11">
        <f ca="1">((NOW()-Table2[[#This Row],[DOB]])/365)</f>
        <v>25.549689112442916</v>
      </c>
      <c r="G894" s="9" t="s">
        <v>620</v>
      </c>
      <c r="H894" s="9" t="s">
        <v>28</v>
      </c>
      <c r="I894" s="9" t="s">
        <v>66</v>
      </c>
      <c r="J894" s="9" t="s">
        <v>30</v>
      </c>
      <c r="K894" s="9" t="s">
        <v>31</v>
      </c>
      <c r="L894" s="12">
        <v>15</v>
      </c>
      <c r="M894" s="9" t="s">
        <v>3626</v>
      </c>
      <c r="N894" s="10">
        <v>2871</v>
      </c>
      <c r="O894" s="9" t="s">
        <v>42</v>
      </c>
      <c r="P894" s="9" t="s">
        <v>34</v>
      </c>
      <c r="Q894" s="13">
        <v>3</v>
      </c>
      <c r="R894" s="4">
        <f t="shared" ca="1" si="21"/>
        <v>0.96</v>
      </c>
      <c r="S894" s="4">
        <f t="shared" ca="1" si="22"/>
        <v>1.2</v>
      </c>
      <c r="T894" s="4">
        <f t="shared" ca="1" si="25"/>
        <v>1.2</v>
      </c>
      <c r="U894" s="4">
        <f t="shared" ca="1" si="23"/>
        <v>1.2</v>
      </c>
      <c r="V894" s="5">
        <f>RANK(W894,W1:W1001,0)</f>
        <v>893</v>
      </c>
      <c r="W894" s="14">
        <v>0.520625</v>
      </c>
      <c r="X894" s="7"/>
      <c r="Y894" s="7"/>
      <c r="Z894" s="7"/>
    </row>
    <row r="895" spans="1:26" ht="15.75" customHeight="1" x14ac:dyDescent="0.25">
      <c r="A895" s="8" t="s">
        <v>2425</v>
      </c>
      <c r="B895" s="9" t="s">
        <v>3627</v>
      </c>
      <c r="C895" s="9" t="s">
        <v>25</v>
      </c>
      <c r="D895" s="10">
        <v>31</v>
      </c>
      <c r="E895" s="9" t="s">
        <v>3628</v>
      </c>
      <c r="F895" s="11">
        <f ca="1">((NOW()-Table2[[#This Row],[DOB]])/365)</f>
        <v>40.35242883847031</v>
      </c>
      <c r="G895" s="9" t="s">
        <v>349</v>
      </c>
      <c r="H895" s="9" t="s">
        <v>151</v>
      </c>
      <c r="I895" s="9" t="s">
        <v>66</v>
      </c>
      <c r="J895" s="9" t="s">
        <v>30</v>
      </c>
      <c r="K895" s="9" t="s">
        <v>40</v>
      </c>
      <c r="L895" s="12">
        <v>5</v>
      </c>
      <c r="M895" s="9" t="s">
        <v>3629</v>
      </c>
      <c r="N895" s="10">
        <v>2145</v>
      </c>
      <c r="O895" s="9" t="s">
        <v>42</v>
      </c>
      <c r="P895" s="9" t="s">
        <v>34</v>
      </c>
      <c r="Q895" s="13">
        <v>9</v>
      </c>
      <c r="R895" s="4">
        <f t="shared" ca="1" si="21"/>
        <v>0.65</v>
      </c>
      <c r="S895" s="4">
        <f t="shared" ca="1" si="22"/>
        <v>0.65</v>
      </c>
      <c r="T895" s="4">
        <f t="shared" ca="1" si="25"/>
        <v>0.8125</v>
      </c>
      <c r="U895" s="4">
        <f t="shared" ca="1" si="23"/>
        <v>0.8125</v>
      </c>
      <c r="V895" s="5">
        <f>RANK(W895,W1:W1001,0)</f>
        <v>893</v>
      </c>
      <c r="W895" s="14">
        <v>0.520625</v>
      </c>
      <c r="X895" s="7"/>
      <c r="Y895" s="7"/>
      <c r="Z895" s="7"/>
    </row>
    <row r="896" spans="1:26" ht="15.75" customHeight="1" x14ac:dyDescent="0.25">
      <c r="A896" s="8" t="s">
        <v>3630</v>
      </c>
      <c r="B896" s="9" t="s">
        <v>3631</v>
      </c>
      <c r="C896" s="9" t="s">
        <v>45</v>
      </c>
      <c r="D896" s="10">
        <v>54</v>
      </c>
      <c r="E896" s="9" t="s">
        <v>3632</v>
      </c>
      <c r="F896" s="11">
        <f ca="1">((NOW()-Table2[[#This Row],[DOB]])/365)</f>
        <v>24.782565824771684</v>
      </c>
      <c r="G896" s="9" t="s">
        <v>3633</v>
      </c>
      <c r="H896" s="9" t="s">
        <v>88</v>
      </c>
      <c r="I896" s="9" t="s">
        <v>29</v>
      </c>
      <c r="J896" s="9" t="s">
        <v>30</v>
      </c>
      <c r="K896" s="9" t="s">
        <v>31</v>
      </c>
      <c r="L896" s="12">
        <v>6</v>
      </c>
      <c r="M896" s="9" t="s">
        <v>3634</v>
      </c>
      <c r="N896" s="10">
        <v>4019</v>
      </c>
      <c r="O896" s="9" t="s">
        <v>33</v>
      </c>
      <c r="P896" s="9" t="s">
        <v>34</v>
      </c>
      <c r="Q896" s="13">
        <v>4</v>
      </c>
      <c r="R896" s="4">
        <f t="shared" ca="1" si="21"/>
        <v>0.46</v>
      </c>
      <c r="S896" s="4">
        <f t="shared" ca="1" si="22"/>
        <v>0.57500000000000007</v>
      </c>
      <c r="T896" s="4">
        <f t="shared" ca="1" si="25"/>
        <v>0.57500000000000007</v>
      </c>
      <c r="U896" s="4">
        <f t="shared" ca="1" si="23"/>
        <v>0.48875000000000002</v>
      </c>
      <c r="V896" s="5">
        <f>RANK(W896,W1:W1001,0)</f>
        <v>893</v>
      </c>
      <c r="W896" s="14">
        <v>0.520625</v>
      </c>
      <c r="X896" s="7"/>
      <c r="Y896" s="7"/>
      <c r="Z896" s="7"/>
    </row>
    <row r="897" spans="1:26" ht="15.75" customHeight="1" x14ac:dyDescent="0.25">
      <c r="A897" s="8" t="s">
        <v>3635</v>
      </c>
      <c r="B897" s="9" t="s">
        <v>3636</v>
      </c>
      <c r="C897" s="9" t="s">
        <v>25</v>
      </c>
      <c r="D897" s="10">
        <v>5</v>
      </c>
      <c r="E897" s="9" t="s">
        <v>3637</v>
      </c>
      <c r="F897" s="11">
        <f ca="1">((NOW()-Table2[[#This Row],[DOB]])/365)</f>
        <v>63.28393568778538</v>
      </c>
      <c r="G897" s="9" t="s">
        <v>3638</v>
      </c>
      <c r="H897" s="9" t="s">
        <v>28</v>
      </c>
      <c r="I897" s="9" t="s">
        <v>29</v>
      </c>
      <c r="J897" s="9" t="s">
        <v>30</v>
      </c>
      <c r="K897" s="9" t="s">
        <v>40</v>
      </c>
      <c r="L897" s="12">
        <v>18</v>
      </c>
      <c r="M897" s="9" t="s">
        <v>3639</v>
      </c>
      <c r="N897" s="10">
        <v>3806</v>
      </c>
      <c r="O897" s="9" t="s">
        <v>50</v>
      </c>
      <c r="P897" s="9" t="s">
        <v>34</v>
      </c>
      <c r="Q897" s="13">
        <v>8</v>
      </c>
      <c r="R897" s="4">
        <f t="shared" ca="1" si="21"/>
        <v>0.72</v>
      </c>
      <c r="S897" s="4">
        <f t="shared" ca="1" si="22"/>
        <v>0.72</v>
      </c>
      <c r="T897" s="4">
        <f t="shared" ca="1" si="25"/>
        <v>0.72</v>
      </c>
      <c r="U897" s="4">
        <f t="shared" ca="1" si="23"/>
        <v>0.61199999999999999</v>
      </c>
      <c r="V897" s="5">
        <f>RANK(W897,W1:W1001,0)</f>
        <v>896</v>
      </c>
      <c r="W897" s="14">
        <v>0.52</v>
      </c>
      <c r="X897" s="7"/>
      <c r="Y897" s="7"/>
      <c r="Z897" s="7"/>
    </row>
    <row r="898" spans="1:26" ht="15.75" customHeight="1" x14ac:dyDescent="0.25">
      <c r="A898" s="8" t="s">
        <v>3640</v>
      </c>
      <c r="B898" s="9" t="s">
        <v>3641</v>
      </c>
      <c r="C898" s="9" t="s">
        <v>25</v>
      </c>
      <c r="D898" s="10">
        <v>46</v>
      </c>
      <c r="E898" s="9" t="s">
        <v>3642</v>
      </c>
      <c r="F898" s="11">
        <f ca="1">((NOW()-Table2[[#This Row],[DOB]])/365)</f>
        <v>83.590785002853877</v>
      </c>
      <c r="G898" s="9" t="s">
        <v>727</v>
      </c>
      <c r="H898" s="9" t="s">
        <v>88</v>
      </c>
      <c r="I898" s="9" t="s">
        <v>48</v>
      </c>
      <c r="J898" s="9" t="s">
        <v>30</v>
      </c>
      <c r="K898" s="9" t="s">
        <v>31</v>
      </c>
      <c r="L898" s="12">
        <v>7</v>
      </c>
      <c r="M898" s="9" t="s">
        <v>3643</v>
      </c>
      <c r="N898" s="10">
        <v>4133</v>
      </c>
      <c r="O898" s="9" t="s">
        <v>33</v>
      </c>
      <c r="P898" s="9" t="s">
        <v>34</v>
      </c>
      <c r="Q898" s="13">
        <v>5</v>
      </c>
      <c r="R898" s="4">
        <f t="shared" ca="1" si="21"/>
        <v>0.71</v>
      </c>
      <c r="S898" s="4">
        <f t="shared" ca="1" si="22"/>
        <v>0.88749999999999996</v>
      </c>
      <c r="T898" s="4">
        <f t="shared" ref="T898:T961" ca="1" si="26">S898*(IF(OR(VALUE(Q898)&gt;8,VALUE(D898)&gt;80),1.25,1))</f>
        <v>0.88749999999999996</v>
      </c>
      <c r="U898" s="4">
        <f t="shared" ca="1" si="23"/>
        <v>0.88749999999999996</v>
      </c>
      <c r="V898" s="5">
        <f>RANK(W898,W1:W1001,0)</f>
        <v>896</v>
      </c>
      <c r="W898" s="14">
        <v>0.52</v>
      </c>
      <c r="X898" s="7"/>
      <c r="Y898" s="7"/>
      <c r="Z898" s="7"/>
    </row>
    <row r="899" spans="1:26" ht="15.75" customHeight="1" x14ac:dyDescent="0.25">
      <c r="A899" s="8" t="s">
        <v>3644</v>
      </c>
      <c r="B899" s="9" t="s">
        <v>3645</v>
      </c>
      <c r="C899" s="9" t="s">
        <v>25</v>
      </c>
      <c r="D899" s="10">
        <v>47</v>
      </c>
      <c r="E899" s="9" t="s">
        <v>3646</v>
      </c>
      <c r="F899" s="11">
        <f ca="1">((NOW()-Table2[[#This Row],[DOB]])/365)</f>
        <v>65.325031578196345</v>
      </c>
      <c r="G899" s="9" t="s">
        <v>551</v>
      </c>
      <c r="H899" s="9" t="s">
        <v>109</v>
      </c>
      <c r="I899" s="9" t="s">
        <v>29</v>
      </c>
      <c r="J899" s="9" t="s">
        <v>30</v>
      </c>
      <c r="K899" s="9" t="s">
        <v>40</v>
      </c>
      <c r="L899" s="12">
        <v>10</v>
      </c>
      <c r="M899" s="9" t="s">
        <v>3647</v>
      </c>
      <c r="N899" s="10">
        <v>2145</v>
      </c>
      <c r="O899" s="9" t="s">
        <v>42</v>
      </c>
      <c r="P899" s="9" t="s">
        <v>34</v>
      </c>
      <c r="Q899" s="13">
        <v>9</v>
      </c>
      <c r="R899" s="4">
        <f t="shared" ca="1" si="21"/>
        <v>0.92</v>
      </c>
      <c r="S899" s="4">
        <f t="shared" ca="1" si="22"/>
        <v>0.92</v>
      </c>
      <c r="T899" s="4">
        <f t="shared" ca="1" si="26"/>
        <v>1.1500000000000001</v>
      </c>
      <c r="U899" s="4">
        <f t="shared" ca="1" si="23"/>
        <v>0.97750000000000004</v>
      </c>
      <c r="V899" s="5">
        <f>RANK(W899,W1:W1001,0)</f>
        <v>898</v>
      </c>
      <c r="W899" s="14">
        <v>0.51249999999999996</v>
      </c>
      <c r="X899" s="7"/>
      <c r="Y899" s="7"/>
      <c r="Z899" s="7"/>
    </row>
    <row r="900" spans="1:26" ht="15.75" customHeight="1" x14ac:dyDescent="0.25">
      <c r="A900" s="8" t="s">
        <v>3648</v>
      </c>
      <c r="B900" s="9" t="s">
        <v>3649</v>
      </c>
      <c r="C900" s="9" t="s">
        <v>45</v>
      </c>
      <c r="D900" s="10">
        <v>38</v>
      </c>
      <c r="E900" s="9" t="s">
        <v>3650</v>
      </c>
      <c r="F900" s="11">
        <f ca="1">((NOW()-Table2[[#This Row],[DOB]])/365)</f>
        <v>72.404483632990861</v>
      </c>
      <c r="G900" s="9" t="s">
        <v>340</v>
      </c>
      <c r="H900" s="9" t="s">
        <v>39</v>
      </c>
      <c r="I900" s="9" t="s">
        <v>48</v>
      </c>
      <c r="J900" s="9" t="s">
        <v>30</v>
      </c>
      <c r="K900" s="9" t="s">
        <v>40</v>
      </c>
      <c r="L900" s="12">
        <v>11</v>
      </c>
      <c r="M900" s="9" t="s">
        <v>3651</v>
      </c>
      <c r="N900" s="10">
        <v>2099</v>
      </c>
      <c r="O900" s="9" t="s">
        <v>42</v>
      </c>
      <c r="P900" s="9" t="s">
        <v>34</v>
      </c>
      <c r="Q900" s="13">
        <v>10</v>
      </c>
      <c r="R900" s="4">
        <f t="shared" ca="1" si="21"/>
        <v>0.61</v>
      </c>
      <c r="S900" s="4">
        <f t="shared" ca="1" si="22"/>
        <v>0.61</v>
      </c>
      <c r="T900" s="4">
        <f t="shared" ca="1" si="26"/>
        <v>0.76249999999999996</v>
      </c>
      <c r="U900" s="4">
        <f t="shared" ca="1" si="23"/>
        <v>0.76249999999999996</v>
      </c>
      <c r="V900" s="5">
        <f>RANK(W900,W1:W1001,0)</f>
        <v>899</v>
      </c>
      <c r="W900" s="14">
        <v>0.51</v>
      </c>
      <c r="X900" s="7"/>
      <c r="Y900" s="7"/>
      <c r="Z900" s="7"/>
    </row>
    <row r="901" spans="1:26" ht="15.75" hidden="1" customHeight="1" x14ac:dyDescent="0.25">
      <c r="A901" s="8" t="s">
        <v>3652</v>
      </c>
      <c r="B901" s="9" t="s">
        <v>3653</v>
      </c>
      <c r="C901" s="9" t="s">
        <v>25</v>
      </c>
      <c r="D901" s="10">
        <v>5</v>
      </c>
      <c r="E901" s="9" t="s">
        <v>3654</v>
      </c>
      <c r="F901" s="9">
        <f ca="1">((NOW()-Table2[[#This Row],[DOB]])/365)</f>
        <v>56.626401441210042</v>
      </c>
      <c r="G901" s="10"/>
      <c r="H901" s="9" t="s">
        <v>109</v>
      </c>
      <c r="I901" s="9" t="s">
        <v>66</v>
      </c>
      <c r="J901" s="9" t="s">
        <v>30</v>
      </c>
      <c r="K901" s="9" t="s">
        <v>40</v>
      </c>
      <c r="L901" s="12">
        <v>19</v>
      </c>
      <c r="M901" s="9" t="s">
        <v>3655</v>
      </c>
      <c r="N901" s="10">
        <v>2318</v>
      </c>
      <c r="O901" s="9" t="s">
        <v>42</v>
      </c>
      <c r="P901" s="9" t="s">
        <v>34</v>
      </c>
      <c r="Q901" s="10">
        <v>9</v>
      </c>
      <c r="R901" s="5">
        <f t="shared" ca="1" si="21"/>
        <v>0.88</v>
      </c>
      <c r="S901" s="5">
        <f t="shared" ca="1" si="22"/>
        <v>0.88</v>
      </c>
      <c r="T901" s="5">
        <f t="shared" ca="1" si="26"/>
        <v>1.1000000000000001</v>
      </c>
      <c r="U901" s="5">
        <f t="shared" ca="1" si="23"/>
        <v>1.1000000000000001</v>
      </c>
      <c r="V901" s="5">
        <f>RANK(W901,W1:W1001,0)</f>
        <v>899</v>
      </c>
      <c r="W901" s="16">
        <v>0.51</v>
      </c>
      <c r="X901" s="7"/>
      <c r="Y901" s="7"/>
      <c r="Z901" s="7"/>
    </row>
    <row r="902" spans="1:26" ht="15.75" customHeight="1" x14ac:dyDescent="0.25">
      <c r="A902" s="8" t="s">
        <v>3656</v>
      </c>
      <c r="B902" s="9" t="s">
        <v>3657</v>
      </c>
      <c r="C902" s="9" t="s">
        <v>25</v>
      </c>
      <c r="D902" s="10">
        <v>1</v>
      </c>
      <c r="E902" s="9" t="s">
        <v>3658</v>
      </c>
      <c r="F902" s="11">
        <f ca="1">((NOW()-Table2[[#This Row],[DOB]])/365)</f>
        <v>54.034620619292234</v>
      </c>
      <c r="G902" s="9" t="s">
        <v>377</v>
      </c>
      <c r="H902" s="9" t="s">
        <v>151</v>
      </c>
      <c r="I902" s="9" t="s">
        <v>29</v>
      </c>
      <c r="J902" s="9" t="s">
        <v>30</v>
      </c>
      <c r="K902" s="9" t="s">
        <v>40</v>
      </c>
      <c r="L902" s="12">
        <v>13</v>
      </c>
      <c r="M902" s="9" t="s">
        <v>3659</v>
      </c>
      <c r="N902" s="10">
        <v>3023</v>
      </c>
      <c r="O902" s="9" t="s">
        <v>50</v>
      </c>
      <c r="P902" s="9" t="s">
        <v>34</v>
      </c>
      <c r="Q902" s="13">
        <v>7</v>
      </c>
      <c r="R902" s="4">
        <f t="shared" ca="1" si="21"/>
        <v>0.74</v>
      </c>
      <c r="S902" s="4">
        <f t="shared" ca="1" si="22"/>
        <v>0.74</v>
      </c>
      <c r="T902" s="4">
        <f t="shared" ca="1" si="26"/>
        <v>0.74</v>
      </c>
      <c r="U902" s="4">
        <f t="shared" ca="1" si="23"/>
        <v>0.629</v>
      </c>
      <c r="V902" s="5">
        <f>RANK(W902,W1:W1001,0)</f>
        <v>899</v>
      </c>
      <c r="W902" s="14">
        <v>0.51</v>
      </c>
      <c r="X902" s="7"/>
      <c r="Y902" s="7"/>
      <c r="Z902" s="7"/>
    </row>
    <row r="903" spans="1:26" ht="15.75" customHeight="1" x14ac:dyDescent="0.25">
      <c r="A903" s="8" t="s">
        <v>3660</v>
      </c>
      <c r="B903" s="9" t="s">
        <v>3661</v>
      </c>
      <c r="C903" s="9" t="s">
        <v>45</v>
      </c>
      <c r="D903" s="10">
        <v>53</v>
      </c>
      <c r="E903" s="9" t="s">
        <v>3662</v>
      </c>
      <c r="F903" s="11">
        <f ca="1">((NOW()-Table2[[#This Row],[DOB]])/365)</f>
        <v>60.653798701484014</v>
      </c>
      <c r="G903" s="9" t="s">
        <v>981</v>
      </c>
      <c r="H903" s="9" t="s">
        <v>28</v>
      </c>
      <c r="I903" s="9" t="s">
        <v>29</v>
      </c>
      <c r="J903" s="9" t="s">
        <v>30</v>
      </c>
      <c r="K903" s="9" t="s">
        <v>40</v>
      </c>
      <c r="L903" s="12">
        <v>8</v>
      </c>
      <c r="M903" s="9" t="s">
        <v>3663</v>
      </c>
      <c r="N903" s="10">
        <v>2291</v>
      </c>
      <c r="O903" s="9" t="s">
        <v>42</v>
      </c>
      <c r="P903" s="9" t="s">
        <v>34</v>
      </c>
      <c r="Q903" s="13">
        <v>10</v>
      </c>
      <c r="R903" s="4">
        <f t="shared" ca="1" si="21"/>
        <v>0.66</v>
      </c>
      <c r="S903" s="4">
        <f t="shared" ca="1" si="22"/>
        <v>0.66</v>
      </c>
      <c r="T903" s="4">
        <f t="shared" ca="1" si="26"/>
        <v>0.82500000000000007</v>
      </c>
      <c r="U903" s="4">
        <f t="shared" ca="1" si="23"/>
        <v>0.70125000000000004</v>
      </c>
      <c r="V903" s="5">
        <f>RANK(W903,W1:W1001,0)</f>
        <v>899</v>
      </c>
      <c r="W903" s="14">
        <v>0.51</v>
      </c>
      <c r="X903" s="7"/>
      <c r="Y903" s="7"/>
      <c r="Z903" s="7"/>
    </row>
    <row r="904" spans="1:26" ht="15.75" customHeight="1" x14ac:dyDescent="0.25">
      <c r="A904" s="8" t="s">
        <v>3664</v>
      </c>
      <c r="B904" s="9" t="s">
        <v>3665</v>
      </c>
      <c r="C904" s="9" t="s">
        <v>25</v>
      </c>
      <c r="D904" s="10">
        <v>48</v>
      </c>
      <c r="E904" s="9" t="s">
        <v>3666</v>
      </c>
      <c r="F904" s="11">
        <f ca="1">((NOW()-Table2[[#This Row],[DOB]])/365)</f>
        <v>28.889415139840175</v>
      </c>
      <c r="G904" s="9" t="s">
        <v>196</v>
      </c>
      <c r="H904" s="9" t="s">
        <v>47</v>
      </c>
      <c r="I904" s="9" t="s">
        <v>29</v>
      </c>
      <c r="J904" s="9" t="s">
        <v>30</v>
      </c>
      <c r="K904" s="9" t="s">
        <v>40</v>
      </c>
      <c r="L904" s="12">
        <v>9</v>
      </c>
      <c r="M904" s="9" t="s">
        <v>3667</v>
      </c>
      <c r="N904" s="10">
        <v>3049</v>
      </c>
      <c r="O904" s="9" t="s">
        <v>50</v>
      </c>
      <c r="P904" s="9" t="s">
        <v>34</v>
      </c>
      <c r="Q904" s="13">
        <v>6</v>
      </c>
      <c r="R904" s="4">
        <f t="shared" ca="1" si="21"/>
        <v>0.87</v>
      </c>
      <c r="S904" s="4">
        <f t="shared" ca="1" si="22"/>
        <v>0.87</v>
      </c>
      <c r="T904" s="4">
        <f t="shared" ca="1" si="26"/>
        <v>0.87</v>
      </c>
      <c r="U904" s="4">
        <f t="shared" ca="1" si="23"/>
        <v>0.73949999999999994</v>
      </c>
      <c r="V904" s="5">
        <f>RANK(W904,W1:W1001,0)</f>
        <v>903</v>
      </c>
      <c r="W904" s="14">
        <v>0.50149999999999995</v>
      </c>
      <c r="X904" s="7"/>
      <c r="Y904" s="7"/>
      <c r="Z904" s="7"/>
    </row>
    <row r="905" spans="1:26" ht="15.75" customHeight="1" x14ac:dyDescent="0.25">
      <c r="A905" s="8" t="s">
        <v>3668</v>
      </c>
      <c r="B905" s="9" t="s">
        <v>3669</v>
      </c>
      <c r="C905" s="9" t="s">
        <v>45</v>
      </c>
      <c r="D905" s="10">
        <v>84</v>
      </c>
      <c r="E905" s="9" t="s">
        <v>3670</v>
      </c>
      <c r="F905" s="11">
        <f ca="1">((NOW()-Table2[[#This Row],[DOB]])/365)</f>
        <v>51.6647576055936</v>
      </c>
      <c r="G905" s="9" t="s">
        <v>252</v>
      </c>
      <c r="H905" s="9" t="s">
        <v>28</v>
      </c>
      <c r="I905" s="9" t="s">
        <v>48</v>
      </c>
      <c r="J905" s="9" t="s">
        <v>30</v>
      </c>
      <c r="K905" s="9" t="s">
        <v>31</v>
      </c>
      <c r="L905" s="12">
        <v>5</v>
      </c>
      <c r="M905" s="9" t="s">
        <v>3671</v>
      </c>
      <c r="N905" s="10">
        <v>2114</v>
      </c>
      <c r="O905" s="9" t="s">
        <v>42</v>
      </c>
      <c r="P905" s="9" t="s">
        <v>34</v>
      </c>
      <c r="Q905" s="13">
        <v>8</v>
      </c>
      <c r="R905" s="4">
        <f t="shared" ca="1" si="21"/>
        <v>1.08</v>
      </c>
      <c r="S905" s="4">
        <f t="shared" ca="1" si="22"/>
        <v>1.35</v>
      </c>
      <c r="T905" s="4">
        <f t="shared" ca="1" si="26"/>
        <v>1.6875</v>
      </c>
      <c r="U905" s="4">
        <f t="shared" ca="1" si="23"/>
        <v>1.6875</v>
      </c>
      <c r="V905" s="5">
        <f>RANK(W905,W1:W1001,0)</f>
        <v>904</v>
      </c>
      <c r="W905" s="14">
        <v>0.5</v>
      </c>
      <c r="X905" s="7"/>
      <c r="Y905" s="7"/>
      <c r="Z905" s="7"/>
    </row>
    <row r="906" spans="1:26" ht="15.75" customHeight="1" x14ac:dyDescent="0.25">
      <c r="A906" s="8" t="s">
        <v>3672</v>
      </c>
      <c r="B906" s="9" t="s">
        <v>3673</v>
      </c>
      <c r="C906" s="9" t="s">
        <v>316</v>
      </c>
      <c r="D906" s="10">
        <v>0</v>
      </c>
      <c r="E906" s="17"/>
      <c r="F906" s="11">
        <f ca="1">((NOW()-Table2[[#This Row],[DOB]])/365)</f>
        <v>125.08119596175798</v>
      </c>
      <c r="G906" s="9" t="s">
        <v>994</v>
      </c>
      <c r="H906" s="9" t="s">
        <v>88</v>
      </c>
      <c r="I906" s="9" t="s">
        <v>29</v>
      </c>
      <c r="J906" s="9" t="s">
        <v>30</v>
      </c>
      <c r="K906" s="9" t="s">
        <v>40</v>
      </c>
      <c r="L906" s="12">
        <v>2</v>
      </c>
      <c r="M906" s="9" t="s">
        <v>3674</v>
      </c>
      <c r="N906" s="10">
        <v>2450</v>
      </c>
      <c r="O906" s="9" t="s">
        <v>42</v>
      </c>
      <c r="P906" s="9" t="s">
        <v>34</v>
      </c>
      <c r="Q906" s="13">
        <v>6</v>
      </c>
      <c r="R906" s="4">
        <f t="shared" ca="1" si="21"/>
        <v>0.5</v>
      </c>
      <c r="S906" s="4">
        <f t="shared" ca="1" si="22"/>
        <v>0.5</v>
      </c>
      <c r="T906" s="4">
        <f t="shared" ca="1" si="26"/>
        <v>0.5</v>
      </c>
      <c r="U906" s="4">
        <f t="shared" ca="1" si="23"/>
        <v>0.42499999999999999</v>
      </c>
      <c r="V906" s="5">
        <f>RANK(W906,W1:W1001,0)</f>
        <v>904</v>
      </c>
      <c r="W906" s="14">
        <v>0.5</v>
      </c>
      <c r="X906" s="7"/>
      <c r="Y906" s="7"/>
      <c r="Z906" s="7"/>
    </row>
    <row r="907" spans="1:26" ht="15.75" customHeight="1" x14ac:dyDescent="0.25">
      <c r="A907" s="8" t="s">
        <v>3675</v>
      </c>
      <c r="B907" s="9" t="s">
        <v>3676</v>
      </c>
      <c r="C907" s="9" t="s">
        <v>45</v>
      </c>
      <c r="D907" s="10">
        <v>77</v>
      </c>
      <c r="E907" s="15">
        <v>26747</v>
      </c>
      <c r="F907" s="11">
        <f ca="1">((NOW()-Table2[[#This Row],[DOB]])/365)</f>
        <v>51.801743906963466</v>
      </c>
      <c r="G907" s="9" t="s">
        <v>160</v>
      </c>
      <c r="H907" s="9" t="s">
        <v>109</v>
      </c>
      <c r="I907" s="9" t="s">
        <v>29</v>
      </c>
      <c r="J907" s="9" t="s">
        <v>30</v>
      </c>
      <c r="K907" s="9" t="s">
        <v>40</v>
      </c>
      <c r="L907" s="12">
        <v>8</v>
      </c>
      <c r="M907" s="9" t="s">
        <v>3677</v>
      </c>
      <c r="N907" s="10">
        <v>2263</v>
      </c>
      <c r="O907" s="9" t="s">
        <v>42</v>
      </c>
      <c r="P907" s="9" t="s">
        <v>34</v>
      </c>
      <c r="Q907" s="13">
        <v>7</v>
      </c>
      <c r="R907" s="4">
        <f t="shared" ca="1" si="21"/>
        <v>0.75</v>
      </c>
      <c r="S907" s="4">
        <f t="shared" ca="1" si="22"/>
        <v>0.75</v>
      </c>
      <c r="T907" s="4">
        <f t="shared" ca="1" si="26"/>
        <v>0.75</v>
      </c>
      <c r="U907" s="4">
        <f t="shared" ca="1" si="23"/>
        <v>0.63749999999999996</v>
      </c>
      <c r="V907" s="5">
        <f>RANK(W907,W1:W1001,0)</f>
        <v>904</v>
      </c>
      <c r="W907" s="14">
        <v>0.5</v>
      </c>
      <c r="X907" s="7"/>
      <c r="Y907" s="7"/>
      <c r="Z907" s="7"/>
    </row>
    <row r="908" spans="1:26" ht="15.75" customHeight="1" x14ac:dyDescent="0.25">
      <c r="A908" s="8" t="s">
        <v>3678</v>
      </c>
      <c r="B908" s="9" t="s">
        <v>3679</v>
      </c>
      <c r="C908" s="9" t="s">
        <v>25</v>
      </c>
      <c r="D908" s="10">
        <v>27</v>
      </c>
      <c r="E908" s="9" t="s">
        <v>3680</v>
      </c>
      <c r="F908" s="11">
        <f ca="1">((NOW()-Table2[[#This Row],[DOB]])/365)</f>
        <v>57.867497331620996</v>
      </c>
      <c r="G908" s="9" t="s">
        <v>812</v>
      </c>
      <c r="H908" s="9" t="s">
        <v>151</v>
      </c>
      <c r="I908" s="9" t="s">
        <v>48</v>
      </c>
      <c r="J908" s="9" t="s">
        <v>30</v>
      </c>
      <c r="K908" s="9" t="s">
        <v>40</v>
      </c>
      <c r="L908" s="12">
        <v>17</v>
      </c>
      <c r="M908" s="9" t="s">
        <v>3681</v>
      </c>
      <c r="N908" s="10">
        <v>4814</v>
      </c>
      <c r="O908" s="9" t="s">
        <v>33</v>
      </c>
      <c r="P908" s="9" t="s">
        <v>34</v>
      </c>
      <c r="Q908" s="13">
        <v>5</v>
      </c>
      <c r="R908" s="4">
        <f t="shared" ca="1" si="21"/>
        <v>1.06</v>
      </c>
      <c r="S908" s="4">
        <f t="shared" ca="1" si="22"/>
        <v>1.06</v>
      </c>
      <c r="T908" s="4">
        <f t="shared" ca="1" si="26"/>
        <v>1.06</v>
      </c>
      <c r="U908" s="4">
        <f t="shared" ca="1" si="23"/>
        <v>1.06</v>
      </c>
      <c r="V908" s="5">
        <f>RANK(W908,W1:W1001,0)</f>
        <v>904</v>
      </c>
      <c r="W908" s="14">
        <v>0.5</v>
      </c>
      <c r="X908" s="7"/>
      <c r="Y908" s="7"/>
      <c r="Z908" s="7"/>
    </row>
    <row r="909" spans="1:26" ht="15.75" hidden="1" customHeight="1" x14ac:dyDescent="0.25">
      <c r="A909" s="8" t="s">
        <v>3682</v>
      </c>
      <c r="B909" s="9" t="s">
        <v>427</v>
      </c>
      <c r="C909" s="9" t="s">
        <v>45</v>
      </c>
      <c r="D909" s="10">
        <v>57</v>
      </c>
      <c r="E909" s="9" t="s">
        <v>3683</v>
      </c>
      <c r="F909" s="9">
        <f ca="1">((NOW()-Table2[[#This Row],[DOB]])/365)</f>
        <v>61.864757605593603</v>
      </c>
      <c r="G909" s="10"/>
      <c r="H909" s="9" t="s">
        <v>151</v>
      </c>
      <c r="I909" s="9" t="s">
        <v>29</v>
      </c>
      <c r="J909" s="9" t="s">
        <v>30</v>
      </c>
      <c r="K909" s="9" t="s">
        <v>40</v>
      </c>
      <c r="L909" s="12">
        <v>12</v>
      </c>
      <c r="M909" s="9" t="s">
        <v>3684</v>
      </c>
      <c r="N909" s="10">
        <v>3030</v>
      </c>
      <c r="O909" s="9" t="s">
        <v>50</v>
      </c>
      <c r="P909" s="9" t="s">
        <v>34</v>
      </c>
      <c r="Q909" s="10">
        <v>7</v>
      </c>
      <c r="R909" s="5">
        <f t="shared" ca="1" si="21"/>
        <v>0.94</v>
      </c>
      <c r="S909" s="5">
        <f t="shared" ca="1" si="22"/>
        <v>0.94</v>
      </c>
      <c r="T909" s="5">
        <f t="shared" ca="1" si="26"/>
        <v>0.94</v>
      </c>
      <c r="U909" s="5">
        <f t="shared" ca="1" si="23"/>
        <v>0.79899999999999993</v>
      </c>
      <c r="V909" s="5">
        <f>RANK(W909,W1:W1001,0)</f>
        <v>904</v>
      </c>
      <c r="W909" s="16">
        <v>0.5</v>
      </c>
      <c r="X909" s="7"/>
      <c r="Y909" s="7"/>
      <c r="Z909" s="7"/>
    </row>
    <row r="910" spans="1:26" ht="15.75" customHeight="1" x14ac:dyDescent="0.25">
      <c r="A910" s="8" t="s">
        <v>3685</v>
      </c>
      <c r="B910" s="9" t="s">
        <v>3686</v>
      </c>
      <c r="C910" s="9" t="s">
        <v>25</v>
      </c>
      <c r="D910" s="10">
        <v>10</v>
      </c>
      <c r="E910" s="9" t="s">
        <v>3687</v>
      </c>
      <c r="F910" s="11">
        <f ca="1">((NOW()-Table2[[#This Row],[DOB]])/365)</f>
        <v>24.6647576055936</v>
      </c>
      <c r="G910" s="9" t="s">
        <v>3688</v>
      </c>
      <c r="H910" s="9" t="s">
        <v>109</v>
      </c>
      <c r="I910" s="9" t="s">
        <v>48</v>
      </c>
      <c r="J910" s="9" t="s">
        <v>30</v>
      </c>
      <c r="K910" s="9" t="s">
        <v>40</v>
      </c>
      <c r="L910" s="12">
        <v>16</v>
      </c>
      <c r="M910" s="9" t="s">
        <v>3689</v>
      </c>
      <c r="N910" s="10">
        <v>2768</v>
      </c>
      <c r="O910" s="9" t="s">
        <v>42</v>
      </c>
      <c r="P910" s="9" t="s">
        <v>34</v>
      </c>
      <c r="Q910" s="13">
        <v>9</v>
      </c>
      <c r="R910" s="4">
        <f t="shared" ca="1" si="21"/>
        <v>0.85</v>
      </c>
      <c r="S910" s="4">
        <f t="shared" ca="1" si="22"/>
        <v>0.85</v>
      </c>
      <c r="T910" s="4">
        <f t="shared" ca="1" si="26"/>
        <v>1.0625</v>
      </c>
      <c r="U910" s="4">
        <f t="shared" ca="1" si="23"/>
        <v>1.0625</v>
      </c>
      <c r="V910" s="5">
        <f>RANK(W910,W1:W1001,0)</f>
        <v>904</v>
      </c>
      <c r="W910" s="14">
        <v>0.5</v>
      </c>
      <c r="X910" s="7"/>
      <c r="Y910" s="7"/>
      <c r="Z910" s="7"/>
    </row>
    <row r="911" spans="1:26" ht="15.75" customHeight="1" x14ac:dyDescent="0.25">
      <c r="A911" s="8" t="s">
        <v>3690</v>
      </c>
      <c r="B911" s="9" t="s">
        <v>3160</v>
      </c>
      <c r="C911" s="9" t="s">
        <v>45</v>
      </c>
      <c r="D911" s="10">
        <v>65</v>
      </c>
      <c r="E911" s="9" t="s">
        <v>3691</v>
      </c>
      <c r="F911" s="11">
        <f ca="1">((NOW()-Table2[[#This Row],[DOB]])/365)</f>
        <v>67.1606480165525</v>
      </c>
      <c r="G911" s="9" t="s">
        <v>533</v>
      </c>
      <c r="H911" s="9" t="s">
        <v>77</v>
      </c>
      <c r="I911" s="9" t="s">
        <v>29</v>
      </c>
      <c r="J911" s="9" t="s">
        <v>30</v>
      </c>
      <c r="K911" s="9" t="s">
        <v>31</v>
      </c>
      <c r="L911" s="12">
        <v>8</v>
      </c>
      <c r="M911" s="9" t="s">
        <v>3692</v>
      </c>
      <c r="N911" s="10">
        <v>2330</v>
      </c>
      <c r="O911" s="9" t="s">
        <v>42</v>
      </c>
      <c r="P911" s="9" t="s">
        <v>34</v>
      </c>
      <c r="Q911" s="13">
        <v>5</v>
      </c>
      <c r="R911" s="4">
        <f t="shared" ca="1" si="21"/>
        <v>0.64</v>
      </c>
      <c r="S911" s="4">
        <f t="shared" ca="1" si="22"/>
        <v>0.8</v>
      </c>
      <c r="T911" s="4">
        <f t="shared" ca="1" si="26"/>
        <v>0.8</v>
      </c>
      <c r="U911" s="4">
        <f t="shared" ca="1" si="23"/>
        <v>0.68</v>
      </c>
      <c r="V911" s="5">
        <f>RANK(W911,W1:W1001,0)</f>
        <v>904</v>
      </c>
      <c r="W911" s="14">
        <v>0.5</v>
      </c>
      <c r="X911" s="7"/>
      <c r="Y911" s="7"/>
      <c r="Z911" s="7"/>
    </row>
    <row r="912" spans="1:26" ht="15.75" hidden="1" customHeight="1" x14ac:dyDescent="0.25">
      <c r="A912" s="8" t="s">
        <v>3693</v>
      </c>
      <c r="B912" s="9" t="s">
        <v>3694</v>
      </c>
      <c r="C912" s="9" t="s">
        <v>45</v>
      </c>
      <c r="D912" s="10">
        <v>49</v>
      </c>
      <c r="E912" s="9" t="s">
        <v>3695</v>
      </c>
      <c r="F912" s="9">
        <f ca="1">((NOW()-Table2[[#This Row],[DOB]])/365)</f>
        <v>49.319552126141545</v>
      </c>
      <c r="G912" s="10"/>
      <c r="H912" s="9" t="s">
        <v>28</v>
      </c>
      <c r="I912" s="9" t="s">
        <v>29</v>
      </c>
      <c r="J912" s="9" t="s">
        <v>30</v>
      </c>
      <c r="K912" s="9" t="s">
        <v>40</v>
      </c>
      <c r="L912" s="12">
        <v>18</v>
      </c>
      <c r="M912" s="9" t="s">
        <v>3696</v>
      </c>
      <c r="N912" s="10">
        <v>2141</v>
      </c>
      <c r="O912" s="9" t="s">
        <v>42</v>
      </c>
      <c r="P912" s="9" t="s">
        <v>34</v>
      </c>
      <c r="Q912" s="10">
        <v>10</v>
      </c>
      <c r="R912" s="5">
        <f t="shared" ca="1" si="21"/>
        <v>0.4</v>
      </c>
      <c r="S912" s="5">
        <f t="shared" ca="1" si="22"/>
        <v>0.4</v>
      </c>
      <c r="T912" s="5">
        <f t="shared" ca="1" si="26"/>
        <v>0.5</v>
      </c>
      <c r="U912" s="5">
        <f t="shared" ca="1" si="23"/>
        <v>0.42499999999999999</v>
      </c>
      <c r="V912" s="5">
        <f>RANK(W912,W1:W1001,0)</f>
        <v>904</v>
      </c>
      <c r="W912" s="16">
        <v>0.5</v>
      </c>
      <c r="X912" s="7"/>
      <c r="Y912" s="7"/>
      <c r="Z912" s="7"/>
    </row>
    <row r="913" spans="1:26" ht="15.75" customHeight="1" x14ac:dyDescent="0.25">
      <c r="A913" s="8" t="s">
        <v>3697</v>
      </c>
      <c r="B913" s="9" t="s">
        <v>3698</v>
      </c>
      <c r="C913" s="9" t="s">
        <v>45</v>
      </c>
      <c r="D913" s="10">
        <v>7</v>
      </c>
      <c r="E913" s="9" t="s">
        <v>3699</v>
      </c>
      <c r="F913" s="11">
        <f ca="1">((NOW()-Table2[[#This Row],[DOB]])/365)</f>
        <v>33.631880893264835</v>
      </c>
      <c r="G913" s="9" t="s">
        <v>27</v>
      </c>
      <c r="H913" s="9" t="s">
        <v>28</v>
      </c>
      <c r="I913" s="9" t="s">
        <v>48</v>
      </c>
      <c r="J913" s="9" t="s">
        <v>30</v>
      </c>
      <c r="K913" s="9" t="s">
        <v>40</v>
      </c>
      <c r="L913" s="12">
        <v>17</v>
      </c>
      <c r="M913" s="9" t="s">
        <v>3700</v>
      </c>
      <c r="N913" s="10">
        <v>3178</v>
      </c>
      <c r="O913" s="9" t="s">
        <v>50</v>
      </c>
      <c r="P913" s="9" t="s">
        <v>34</v>
      </c>
      <c r="Q913" s="13">
        <v>8</v>
      </c>
      <c r="R913" s="4">
        <f t="shared" ca="1" si="21"/>
        <v>0.95</v>
      </c>
      <c r="S913" s="4">
        <f t="shared" ca="1" si="22"/>
        <v>0.95</v>
      </c>
      <c r="T913" s="4">
        <f t="shared" ca="1" si="26"/>
        <v>0.95</v>
      </c>
      <c r="U913" s="4">
        <f t="shared" ca="1" si="23"/>
        <v>0.95</v>
      </c>
      <c r="V913" s="5">
        <f>RANK(W913,W1:W1001,0)</f>
        <v>904</v>
      </c>
      <c r="W913" s="14">
        <v>0.5</v>
      </c>
      <c r="X913" s="7"/>
      <c r="Y913" s="7"/>
      <c r="Z913" s="7"/>
    </row>
    <row r="914" spans="1:26" ht="15.75" customHeight="1" x14ac:dyDescent="0.25">
      <c r="A914" s="8" t="s">
        <v>1089</v>
      </c>
      <c r="B914" s="9" t="s">
        <v>3701</v>
      </c>
      <c r="C914" s="9" t="s">
        <v>25</v>
      </c>
      <c r="D914" s="10">
        <v>39</v>
      </c>
      <c r="E914" s="9" t="s">
        <v>3702</v>
      </c>
      <c r="F914" s="11">
        <f ca="1">((NOW()-Table2[[#This Row],[DOB]])/365)</f>
        <v>64.048319249429213</v>
      </c>
      <c r="G914" s="9" t="s">
        <v>765</v>
      </c>
      <c r="H914" s="9" t="s">
        <v>28</v>
      </c>
      <c r="I914" s="9" t="s">
        <v>48</v>
      </c>
      <c r="J914" s="9" t="s">
        <v>30</v>
      </c>
      <c r="K914" s="9" t="s">
        <v>31</v>
      </c>
      <c r="L914" s="12">
        <v>6</v>
      </c>
      <c r="M914" s="9" t="s">
        <v>3703</v>
      </c>
      <c r="N914" s="10">
        <v>4227</v>
      </c>
      <c r="O914" s="9" t="s">
        <v>33</v>
      </c>
      <c r="P914" s="9" t="s">
        <v>34</v>
      </c>
      <c r="Q914" s="13">
        <v>5</v>
      </c>
      <c r="R914" s="4">
        <f t="shared" ca="1" si="21"/>
        <v>0.99</v>
      </c>
      <c r="S914" s="4">
        <f t="shared" ca="1" si="22"/>
        <v>1.2375</v>
      </c>
      <c r="T914" s="4">
        <f t="shared" ca="1" si="26"/>
        <v>1.2375</v>
      </c>
      <c r="U914" s="4">
        <f t="shared" ca="1" si="23"/>
        <v>1.2375</v>
      </c>
      <c r="V914" s="5">
        <f>RANK(W914,W1:W1001,0)</f>
        <v>913</v>
      </c>
      <c r="W914" s="14">
        <v>0.4993749999999999</v>
      </c>
      <c r="X914" s="7"/>
      <c r="Y914" s="7"/>
      <c r="Z914" s="7"/>
    </row>
    <row r="915" spans="1:26" ht="15.75" customHeight="1" x14ac:dyDescent="0.25">
      <c r="A915" s="8" t="s">
        <v>3704</v>
      </c>
      <c r="B915" s="9" t="s">
        <v>3705</v>
      </c>
      <c r="C915" s="9" t="s">
        <v>45</v>
      </c>
      <c r="D915" s="10">
        <v>16</v>
      </c>
      <c r="E915" s="9" t="s">
        <v>3706</v>
      </c>
      <c r="F915" s="11">
        <f ca="1">((NOW()-Table2[[#This Row],[DOB]])/365)</f>
        <v>63.925031578196339</v>
      </c>
      <c r="G915" s="9" t="s">
        <v>1679</v>
      </c>
      <c r="H915" s="9" t="s">
        <v>151</v>
      </c>
      <c r="I915" s="9" t="s">
        <v>66</v>
      </c>
      <c r="J915" s="9" t="s">
        <v>30</v>
      </c>
      <c r="K915" s="9" t="s">
        <v>31</v>
      </c>
      <c r="L915" s="12">
        <v>10</v>
      </c>
      <c r="M915" s="9" t="s">
        <v>3707</v>
      </c>
      <c r="N915" s="10">
        <v>3910</v>
      </c>
      <c r="O915" s="9" t="s">
        <v>50</v>
      </c>
      <c r="P915" s="9" t="s">
        <v>34</v>
      </c>
      <c r="Q915" s="13">
        <v>9</v>
      </c>
      <c r="R915" s="4">
        <f t="shared" ca="1" si="21"/>
        <v>0.69</v>
      </c>
      <c r="S915" s="4">
        <f t="shared" ca="1" si="22"/>
        <v>0.86249999999999993</v>
      </c>
      <c r="T915" s="4">
        <f t="shared" ca="1" si="26"/>
        <v>1.078125</v>
      </c>
      <c r="U915" s="4">
        <f t="shared" ca="1" si="23"/>
        <v>1.078125</v>
      </c>
      <c r="V915" s="5">
        <f>RANK(W915,W1:W1001,0)</f>
        <v>913</v>
      </c>
      <c r="W915" s="14">
        <v>0.4993749999999999</v>
      </c>
      <c r="X915" s="7"/>
      <c r="Y915" s="7"/>
      <c r="Z915" s="7"/>
    </row>
    <row r="916" spans="1:26" ht="15.75" hidden="1" customHeight="1" x14ac:dyDescent="0.25">
      <c r="A916" s="8" t="s">
        <v>3708</v>
      </c>
      <c r="B916" s="9" t="s">
        <v>263</v>
      </c>
      <c r="C916" s="9" t="s">
        <v>25</v>
      </c>
      <c r="D916" s="10">
        <v>86</v>
      </c>
      <c r="E916" s="9" t="s">
        <v>3709</v>
      </c>
      <c r="F916" s="9">
        <f ca="1">((NOW()-Table2[[#This Row],[DOB]])/365)</f>
        <v>86.012702811073055</v>
      </c>
      <c r="G916" s="10"/>
      <c r="H916" s="9" t="s">
        <v>151</v>
      </c>
      <c r="I916" s="9" t="s">
        <v>29</v>
      </c>
      <c r="J916" s="9" t="s">
        <v>30</v>
      </c>
      <c r="K916" s="9" t="s">
        <v>40</v>
      </c>
      <c r="L916" s="12">
        <v>21</v>
      </c>
      <c r="M916" s="9" t="s">
        <v>3710</v>
      </c>
      <c r="N916" s="10">
        <v>2777</v>
      </c>
      <c r="O916" s="9" t="s">
        <v>42</v>
      </c>
      <c r="P916" s="9" t="s">
        <v>34</v>
      </c>
      <c r="Q916" s="10">
        <v>9</v>
      </c>
      <c r="R916" s="5">
        <f t="shared" ca="1" si="21"/>
        <v>0.56999999999999995</v>
      </c>
      <c r="S916" s="5">
        <f t="shared" ca="1" si="22"/>
        <v>0.56999999999999995</v>
      </c>
      <c r="T916" s="5">
        <f t="shared" ca="1" si="26"/>
        <v>0.71249999999999991</v>
      </c>
      <c r="U916" s="5">
        <f t="shared" ca="1" si="23"/>
        <v>0.60562499999999986</v>
      </c>
      <c r="V916" s="5">
        <f>RANK(W916,W1:W1001,0)</f>
        <v>913</v>
      </c>
      <c r="W916" s="16">
        <v>0.4993749999999999</v>
      </c>
      <c r="X916" s="7"/>
      <c r="Y916" s="7"/>
      <c r="Z916" s="7"/>
    </row>
    <row r="917" spans="1:26" ht="15.75" customHeight="1" x14ac:dyDescent="0.25">
      <c r="A917" s="8" t="s">
        <v>3711</v>
      </c>
      <c r="B917" s="9" t="s">
        <v>3712</v>
      </c>
      <c r="C917" s="9" t="s">
        <v>45</v>
      </c>
      <c r="D917" s="10">
        <v>58</v>
      </c>
      <c r="E917" s="9" t="s">
        <v>3713</v>
      </c>
      <c r="F917" s="11">
        <f ca="1">((NOW()-Table2[[#This Row],[DOB]])/365)</f>
        <v>37.144209660388121</v>
      </c>
      <c r="G917" s="9" t="s">
        <v>1839</v>
      </c>
      <c r="H917" s="9" t="s">
        <v>65</v>
      </c>
      <c r="I917" s="9" t="s">
        <v>66</v>
      </c>
      <c r="J917" s="9" t="s">
        <v>30</v>
      </c>
      <c r="K917" s="9" t="s">
        <v>40</v>
      </c>
      <c r="L917" s="12">
        <v>9</v>
      </c>
      <c r="M917" s="9" t="s">
        <v>3714</v>
      </c>
      <c r="N917" s="10">
        <v>2153</v>
      </c>
      <c r="O917" s="9" t="s">
        <v>42</v>
      </c>
      <c r="P917" s="9" t="s">
        <v>34</v>
      </c>
      <c r="Q917" s="13">
        <v>10</v>
      </c>
      <c r="R917" s="4">
        <f t="shared" ca="1" si="21"/>
        <v>0.48</v>
      </c>
      <c r="S917" s="4">
        <f t="shared" ca="1" si="22"/>
        <v>0.48</v>
      </c>
      <c r="T917" s="4">
        <f t="shared" ca="1" si="26"/>
        <v>0.6</v>
      </c>
      <c r="U917" s="4">
        <f t="shared" ca="1" si="23"/>
        <v>0.6</v>
      </c>
      <c r="V917" s="5">
        <f>RANK(W917,W1:W1001,0)</f>
        <v>913</v>
      </c>
      <c r="W917" s="14">
        <v>0.4993749999999999</v>
      </c>
      <c r="X917" s="7"/>
      <c r="Y917" s="7"/>
      <c r="Z917" s="7"/>
    </row>
    <row r="918" spans="1:26" ht="15.75" customHeight="1" x14ac:dyDescent="0.25">
      <c r="A918" s="8" t="s">
        <v>3715</v>
      </c>
      <c r="B918" s="9" t="s">
        <v>3716</v>
      </c>
      <c r="C918" s="9" t="s">
        <v>45</v>
      </c>
      <c r="D918" s="10">
        <v>14</v>
      </c>
      <c r="E918" s="9" t="s">
        <v>3717</v>
      </c>
      <c r="F918" s="11">
        <f ca="1">((NOW()-Table2[[#This Row],[DOB]])/365)</f>
        <v>45.653798701484014</v>
      </c>
      <c r="G918" s="9" t="s">
        <v>1222</v>
      </c>
      <c r="H918" s="9" t="s">
        <v>28</v>
      </c>
      <c r="I918" s="9" t="s">
        <v>66</v>
      </c>
      <c r="J918" s="9" t="s">
        <v>30</v>
      </c>
      <c r="K918" s="9" t="s">
        <v>31</v>
      </c>
      <c r="L918" s="12">
        <v>13</v>
      </c>
      <c r="M918" s="9" t="s">
        <v>3718</v>
      </c>
      <c r="N918" s="10">
        <v>4128</v>
      </c>
      <c r="O918" s="9" t="s">
        <v>33</v>
      </c>
      <c r="P918" s="9" t="s">
        <v>34</v>
      </c>
      <c r="Q918" s="13">
        <v>2</v>
      </c>
      <c r="R918" s="4">
        <f t="shared" ca="1" si="21"/>
        <v>0.69</v>
      </c>
      <c r="S918" s="4">
        <f t="shared" ca="1" si="22"/>
        <v>0.86249999999999993</v>
      </c>
      <c r="T918" s="4">
        <f t="shared" ca="1" si="26"/>
        <v>0.86249999999999993</v>
      </c>
      <c r="U918" s="4">
        <f t="shared" ca="1" si="23"/>
        <v>0.86249999999999993</v>
      </c>
      <c r="V918" s="5">
        <f>RANK(W918,W1:W1001,0)</f>
        <v>913</v>
      </c>
      <c r="W918" s="14">
        <v>0.4993749999999999</v>
      </c>
      <c r="X918" s="7"/>
      <c r="Y918" s="7"/>
      <c r="Z918" s="7"/>
    </row>
    <row r="919" spans="1:26" ht="15.75" customHeight="1" x14ac:dyDescent="0.25">
      <c r="A919" s="8" t="s">
        <v>3719</v>
      </c>
      <c r="B919" s="9" t="s">
        <v>3720</v>
      </c>
      <c r="C919" s="9" t="s">
        <v>45</v>
      </c>
      <c r="D919" s="10">
        <v>64</v>
      </c>
      <c r="E919" s="9" t="s">
        <v>3721</v>
      </c>
      <c r="F919" s="11">
        <f ca="1">((NOW()-Table2[[#This Row],[DOB]])/365)</f>
        <v>40.651058975456614</v>
      </c>
      <c r="G919" s="9" t="s">
        <v>591</v>
      </c>
      <c r="H919" s="9" t="s">
        <v>109</v>
      </c>
      <c r="I919" s="9" t="s">
        <v>66</v>
      </c>
      <c r="J919" s="9" t="s">
        <v>30</v>
      </c>
      <c r="K919" s="9" t="s">
        <v>40</v>
      </c>
      <c r="L919" s="12">
        <v>16</v>
      </c>
      <c r="M919" s="9" t="s">
        <v>3722</v>
      </c>
      <c r="N919" s="10">
        <v>3934</v>
      </c>
      <c r="O919" s="9" t="s">
        <v>50</v>
      </c>
      <c r="P919" s="9" t="s">
        <v>34</v>
      </c>
      <c r="Q919" s="13">
        <v>8</v>
      </c>
      <c r="R919" s="4">
        <f t="shared" ca="1" si="21"/>
        <v>0.96</v>
      </c>
      <c r="S919" s="4">
        <f t="shared" ca="1" si="22"/>
        <v>0.96</v>
      </c>
      <c r="T919" s="4">
        <f t="shared" ca="1" si="26"/>
        <v>0.96</v>
      </c>
      <c r="U919" s="4">
        <f t="shared" ca="1" si="23"/>
        <v>0.96</v>
      </c>
      <c r="V919" s="5">
        <f>RANK(W919,W1:W1001,0)</f>
        <v>913</v>
      </c>
      <c r="W919" s="14">
        <v>0.4993749999999999</v>
      </c>
      <c r="X919" s="7"/>
      <c r="Y919" s="7"/>
      <c r="Z919" s="7"/>
    </row>
    <row r="920" spans="1:26" ht="15.75" customHeight="1" x14ac:dyDescent="0.25">
      <c r="A920" s="8" t="s">
        <v>3723</v>
      </c>
      <c r="B920" s="9" t="s">
        <v>3724</v>
      </c>
      <c r="C920" s="9" t="s">
        <v>45</v>
      </c>
      <c r="D920" s="10">
        <v>71</v>
      </c>
      <c r="E920" s="9" t="s">
        <v>3725</v>
      </c>
      <c r="F920" s="11">
        <f ca="1">((NOW()-Table2[[#This Row],[DOB]])/365)</f>
        <v>36.226401441210037</v>
      </c>
      <c r="G920" s="9" t="s">
        <v>174</v>
      </c>
      <c r="H920" s="9" t="s">
        <v>103</v>
      </c>
      <c r="I920" s="9" t="s">
        <v>66</v>
      </c>
      <c r="J920" s="9" t="s">
        <v>30</v>
      </c>
      <c r="K920" s="9" t="s">
        <v>40</v>
      </c>
      <c r="L920" s="12">
        <v>3</v>
      </c>
      <c r="M920" s="9" t="s">
        <v>3726</v>
      </c>
      <c r="N920" s="10">
        <v>4154</v>
      </c>
      <c r="O920" s="9" t="s">
        <v>33</v>
      </c>
      <c r="P920" s="9" t="s">
        <v>34</v>
      </c>
      <c r="Q920" s="13">
        <v>9</v>
      </c>
      <c r="R920" s="4">
        <f t="shared" ca="1" si="21"/>
        <v>0.52</v>
      </c>
      <c r="S920" s="4">
        <f t="shared" ca="1" si="22"/>
        <v>0.52</v>
      </c>
      <c r="T920" s="4">
        <f t="shared" ca="1" si="26"/>
        <v>0.65</v>
      </c>
      <c r="U920" s="4">
        <f t="shared" ca="1" si="23"/>
        <v>0.65</v>
      </c>
      <c r="V920" s="5">
        <f>RANK(W920,W1:W1001,0)</f>
        <v>913</v>
      </c>
      <c r="W920" s="14">
        <v>0.4993749999999999</v>
      </c>
      <c r="X920" s="7"/>
      <c r="Y920" s="7"/>
      <c r="Z920" s="7"/>
    </row>
    <row r="921" spans="1:26" ht="15.75" customHeight="1" x14ac:dyDescent="0.25">
      <c r="A921" s="8" t="s">
        <v>3727</v>
      </c>
      <c r="B921" s="9" t="s">
        <v>3728</v>
      </c>
      <c r="C921" s="9" t="s">
        <v>25</v>
      </c>
      <c r="D921" s="10">
        <v>78</v>
      </c>
      <c r="E921" s="9" t="s">
        <v>3729</v>
      </c>
      <c r="F921" s="11">
        <f ca="1">((NOW()-Table2[[#This Row],[DOB]])/365)</f>
        <v>74.590785002853877</v>
      </c>
      <c r="G921" s="9" t="s">
        <v>1679</v>
      </c>
      <c r="H921" s="9" t="s">
        <v>103</v>
      </c>
      <c r="I921" s="9" t="s">
        <v>66</v>
      </c>
      <c r="J921" s="9" t="s">
        <v>30</v>
      </c>
      <c r="K921" s="9" t="s">
        <v>40</v>
      </c>
      <c r="L921" s="12">
        <v>17</v>
      </c>
      <c r="M921" s="9" t="s">
        <v>3730</v>
      </c>
      <c r="N921" s="10">
        <v>2643</v>
      </c>
      <c r="O921" s="9" t="s">
        <v>42</v>
      </c>
      <c r="P921" s="9" t="s">
        <v>34</v>
      </c>
      <c r="Q921" s="13">
        <v>2</v>
      </c>
      <c r="R921" s="4">
        <f t="shared" ca="1" si="21"/>
        <v>1.03</v>
      </c>
      <c r="S921" s="4">
        <f t="shared" ca="1" si="22"/>
        <v>1.03</v>
      </c>
      <c r="T921" s="4">
        <f t="shared" ca="1" si="26"/>
        <v>1.03</v>
      </c>
      <c r="U921" s="4">
        <f t="shared" ca="1" si="23"/>
        <v>1.03</v>
      </c>
      <c r="V921" s="5">
        <f>RANK(W921,W1:W1001,0)</f>
        <v>920</v>
      </c>
      <c r="W921" s="14">
        <v>0.49299999999999988</v>
      </c>
      <c r="X921" s="7"/>
      <c r="Y921" s="7"/>
      <c r="Z921" s="7"/>
    </row>
    <row r="922" spans="1:26" ht="15.75" customHeight="1" x14ac:dyDescent="0.25">
      <c r="A922" s="8" t="s">
        <v>3731</v>
      </c>
      <c r="B922" s="9" t="s">
        <v>3732</v>
      </c>
      <c r="C922" s="9" t="s">
        <v>45</v>
      </c>
      <c r="D922" s="10">
        <v>45</v>
      </c>
      <c r="E922" s="9" t="s">
        <v>3733</v>
      </c>
      <c r="F922" s="11">
        <f ca="1">((NOW()-Table2[[#This Row],[DOB]])/365)</f>
        <v>66.670237057648393</v>
      </c>
      <c r="G922" s="9" t="s">
        <v>204</v>
      </c>
      <c r="H922" s="9" t="s">
        <v>151</v>
      </c>
      <c r="I922" s="9" t="s">
        <v>66</v>
      </c>
      <c r="J922" s="9" t="s">
        <v>30</v>
      </c>
      <c r="K922" s="9" t="s">
        <v>31</v>
      </c>
      <c r="L922" s="12">
        <v>14</v>
      </c>
      <c r="M922" s="9" t="s">
        <v>3734</v>
      </c>
      <c r="N922" s="10">
        <v>2477</v>
      </c>
      <c r="O922" s="9" t="s">
        <v>42</v>
      </c>
      <c r="P922" s="9" t="s">
        <v>34</v>
      </c>
      <c r="Q922" s="13">
        <v>6</v>
      </c>
      <c r="R922" s="4">
        <f t="shared" ca="1" si="21"/>
        <v>1.02</v>
      </c>
      <c r="S922" s="4">
        <f t="shared" ca="1" si="22"/>
        <v>1.2749999999999999</v>
      </c>
      <c r="T922" s="4">
        <f t="shared" ca="1" si="26"/>
        <v>1.2749999999999999</v>
      </c>
      <c r="U922" s="4">
        <f t="shared" ca="1" si="23"/>
        <v>1.2749999999999999</v>
      </c>
      <c r="V922" s="5">
        <f>RANK(W922,W1:W1001,0)</f>
        <v>921</v>
      </c>
      <c r="W922" s="14">
        <v>0.49</v>
      </c>
      <c r="X922" s="7"/>
      <c r="Y922" s="7"/>
      <c r="Z922" s="7"/>
    </row>
    <row r="923" spans="1:26" ht="15.75" customHeight="1" x14ac:dyDescent="0.25">
      <c r="A923" s="8" t="s">
        <v>3735</v>
      </c>
      <c r="B923" s="9" t="s">
        <v>3736</v>
      </c>
      <c r="C923" s="9" t="s">
        <v>45</v>
      </c>
      <c r="D923" s="10">
        <v>59</v>
      </c>
      <c r="E923" s="9" t="s">
        <v>3737</v>
      </c>
      <c r="F923" s="11">
        <f ca="1">((NOW()-Table2[[#This Row],[DOB]])/365)</f>
        <v>34.04557952340182</v>
      </c>
      <c r="G923" s="9" t="s">
        <v>682</v>
      </c>
      <c r="H923" s="9" t="s">
        <v>109</v>
      </c>
      <c r="I923" s="9" t="s">
        <v>29</v>
      </c>
      <c r="J923" s="9" t="s">
        <v>30</v>
      </c>
      <c r="K923" s="9" t="s">
        <v>40</v>
      </c>
      <c r="L923" s="12">
        <v>16</v>
      </c>
      <c r="M923" s="9" t="s">
        <v>3738</v>
      </c>
      <c r="N923" s="10">
        <v>2071</v>
      </c>
      <c r="O923" s="9" t="s">
        <v>42</v>
      </c>
      <c r="P923" s="9" t="s">
        <v>34</v>
      </c>
      <c r="Q923" s="13">
        <v>9</v>
      </c>
      <c r="R923" s="4">
        <f t="shared" ca="1" si="21"/>
        <v>0.64</v>
      </c>
      <c r="S923" s="4">
        <f t="shared" ca="1" si="22"/>
        <v>0.64</v>
      </c>
      <c r="T923" s="4">
        <f t="shared" ca="1" si="26"/>
        <v>0.8</v>
      </c>
      <c r="U923" s="4">
        <f t="shared" ca="1" si="23"/>
        <v>0.68</v>
      </c>
      <c r="V923" s="5">
        <f>RANK(W923,W1:W1001,0)</f>
        <v>921</v>
      </c>
      <c r="W923" s="14">
        <v>0.49</v>
      </c>
      <c r="X923" s="7"/>
      <c r="Y923" s="7"/>
      <c r="Z923" s="7"/>
    </row>
    <row r="924" spans="1:26" ht="15.75" customHeight="1" x14ac:dyDescent="0.25">
      <c r="A924" s="8" t="s">
        <v>3739</v>
      </c>
      <c r="B924" s="9" t="s">
        <v>3740</v>
      </c>
      <c r="C924" s="9" t="s">
        <v>25</v>
      </c>
      <c r="D924" s="10">
        <v>51</v>
      </c>
      <c r="E924" s="9" t="s">
        <v>3741</v>
      </c>
      <c r="F924" s="11">
        <f ca="1">((NOW()-Table2[[#This Row],[DOB]])/365)</f>
        <v>43.760648016552501</v>
      </c>
      <c r="G924" s="9" t="s">
        <v>471</v>
      </c>
      <c r="H924" s="9" t="s">
        <v>39</v>
      </c>
      <c r="I924" s="9" t="s">
        <v>29</v>
      </c>
      <c r="J924" s="9" t="s">
        <v>30</v>
      </c>
      <c r="K924" s="9" t="s">
        <v>31</v>
      </c>
      <c r="L924" s="12">
        <v>3</v>
      </c>
      <c r="M924" s="9" t="s">
        <v>3742</v>
      </c>
      <c r="N924" s="10">
        <v>2231</v>
      </c>
      <c r="O924" s="9" t="s">
        <v>42</v>
      </c>
      <c r="P924" s="9" t="s">
        <v>34</v>
      </c>
      <c r="Q924" s="13">
        <v>10</v>
      </c>
      <c r="R924" s="4">
        <f t="shared" ca="1" si="21"/>
        <v>1.05</v>
      </c>
      <c r="S924" s="4">
        <f t="shared" ca="1" si="22"/>
        <v>1.3125</v>
      </c>
      <c r="T924" s="4">
        <f t="shared" ca="1" si="26"/>
        <v>1.640625</v>
      </c>
      <c r="U924" s="4">
        <f t="shared" ca="1" si="23"/>
        <v>1.39453125</v>
      </c>
      <c r="V924" s="5">
        <f>RANK(W924,W1:W1001,0)</f>
        <v>921</v>
      </c>
      <c r="W924" s="14">
        <v>0.49</v>
      </c>
      <c r="X924" s="7"/>
      <c r="Y924" s="7"/>
      <c r="Z924" s="7"/>
    </row>
    <row r="925" spans="1:26" ht="15.75" hidden="1" customHeight="1" x14ac:dyDescent="0.25">
      <c r="A925" s="8" t="s">
        <v>3743</v>
      </c>
      <c r="B925" s="9" t="s">
        <v>3744</v>
      </c>
      <c r="C925" s="9" t="s">
        <v>45</v>
      </c>
      <c r="D925" s="10">
        <v>22</v>
      </c>
      <c r="E925" s="9" t="s">
        <v>3745</v>
      </c>
      <c r="F925" s="9">
        <f ca="1">((NOW()-Table2[[#This Row],[DOB]])/365)</f>
        <v>41.174346646689493</v>
      </c>
      <c r="G925" s="10"/>
      <c r="H925" s="9" t="s">
        <v>28</v>
      </c>
      <c r="I925" s="9" t="s">
        <v>66</v>
      </c>
      <c r="J925" s="9" t="s">
        <v>30</v>
      </c>
      <c r="K925" s="9" t="s">
        <v>40</v>
      </c>
      <c r="L925" s="12">
        <v>17</v>
      </c>
      <c r="M925" s="9" t="s">
        <v>3746</v>
      </c>
      <c r="N925" s="10">
        <v>2077</v>
      </c>
      <c r="O925" s="9" t="s">
        <v>42</v>
      </c>
      <c r="P925" s="9" t="s">
        <v>34</v>
      </c>
      <c r="Q925" s="10">
        <v>10</v>
      </c>
      <c r="R925" s="5">
        <f t="shared" ca="1" si="21"/>
        <v>0.95</v>
      </c>
      <c r="S925" s="5">
        <f t="shared" ca="1" si="22"/>
        <v>0.95</v>
      </c>
      <c r="T925" s="5">
        <f t="shared" ca="1" si="26"/>
        <v>1.1875</v>
      </c>
      <c r="U925" s="5">
        <f t="shared" ca="1" si="23"/>
        <v>1.1875</v>
      </c>
      <c r="V925" s="5">
        <f>RANK(W925,W1:W1001,0)</f>
        <v>924</v>
      </c>
      <c r="W925" s="16">
        <v>0.48875000000000002</v>
      </c>
      <c r="X925" s="7"/>
      <c r="Y925" s="7"/>
      <c r="Z925" s="7"/>
    </row>
    <row r="926" spans="1:26" ht="15.75" customHeight="1" x14ac:dyDescent="0.25">
      <c r="A926" s="8" t="s">
        <v>3747</v>
      </c>
      <c r="B926" s="9" t="s">
        <v>3748</v>
      </c>
      <c r="C926" s="9" t="s">
        <v>45</v>
      </c>
      <c r="D926" s="10">
        <v>2</v>
      </c>
      <c r="E926" s="9" t="s">
        <v>3749</v>
      </c>
      <c r="F926" s="11">
        <f ca="1">((NOW()-Table2[[#This Row],[DOB]])/365)</f>
        <v>51.618182263127849</v>
      </c>
      <c r="G926" s="9" t="s">
        <v>46</v>
      </c>
      <c r="H926" s="9" t="s">
        <v>47</v>
      </c>
      <c r="I926" s="9" t="s">
        <v>29</v>
      </c>
      <c r="J926" s="9" t="s">
        <v>30</v>
      </c>
      <c r="K926" s="9" t="s">
        <v>31</v>
      </c>
      <c r="L926" s="12">
        <v>15</v>
      </c>
      <c r="M926" s="9" t="s">
        <v>3750</v>
      </c>
      <c r="N926" s="10">
        <v>2155</v>
      </c>
      <c r="O926" s="9" t="s">
        <v>42</v>
      </c>
      <c r="P926" s="9" t="s">
        <v>34</v>
      </c>
      <c r="Q926" s="13">
        <v>10</v>
      </c>
      <c r="R926" s="4">
        <f t="shared" ca="1" si="21"/>
        <v>0.5</v>
      </c>
      <c r="S926" s="4">
        <f t="shared" ca="1" si="22"/>
        <v>0.625</v>
      </c>
      <c r="T926" s="4">
        <f t="shared" ca="1" si="26"/>
        <v>0.78125</v>
      </c>
      <c r="U926" s="4">
        <f t="shared" ca="1" si="23"/>
        <v>0.6640625</v>
      </c>
      <c r="V926" s="5">
        <f>RANK(W926,W1:W1001,0)</f>
        <v>924</v>
      </c>
      <c r="W926" s="14">
        <v>0.48875000000000002</v>
      </c>
      <c r="X926" s="7"/>
      <c r="Y926" s="7"/>
      <c r="Z926" s="7"/>
    </row>
    <row r="927" spans="1:26" ht="15.75" customHeight="1" x14ac:dyDescent="0.25">
      <c r="A927" s="8" t="s">
        <v>3751</v>
      </c>
      <c r="B927" s="9" t="s">
        <v>3752</v>
      </c>
      <c r="C927" s="9" t="s">
        <v>45</v>
      </c>
      <c r="D927" s="10">
        <v>47</v>
      </c>
      <c r="E927" s="9" t="s">
        <v>3753</v>
      </c>
      <c r="F927" s="11">
        <f ca="1">((NOW()-Table2[[#This Row],[DOB]])/365)</f>
        <v>65.404483632990861</v>
      </c>
      <c r="G927" s="9" t="s">
        <v>27</v>
      </c>
      <c r="H927" s="9" t="s">
        <v>28</v>
      </c>
      <c r="I927" s="9" t="s">
        <v>29</v>
      </c>
      <c r="J927" s="9" t="s">
        <v>30</v>
      </c>
      <c r="K927" s="9" t="s">
        <v>31</v>
      </c>
      <c r="L927" s="12">
        <v>5</v>
      </c>
      <c r="M927" s="9" t="s">
        <v>3754</v>
      </c>
      <c r="N927" s="10">
        <v>3029</v>
      </c>
      <c r="O927" s="9" t="s">
        <v>50</v>
      </c>
      <c r="P927" s="9" t="s">
        <v>34</v>
      </c>
      <c r="Q927" s="13">
        <v>4</v>
      </c>
      <c r="R927" s="4">
        <f t="shared" ca="1" si="21"/>
        <v>0.69</v>
      </c>
      <c r="S927" s="4">
        <f t="shared" ca="1" si="22"/>
        <v>0.86249999999999993</v>
      </c>
      <c r="T927" s="4">
        <f t="shared" ca="1" si="26"/>
        <v>0.86249999999999993</v>
      </c>
      <c r="U927" s="4">
        <f t="shared" ca="1" si="23"/>
        <v>0.73312499999999992</v>
      </c>
      <c r="V927" s="5">
        <f>RANK(W927,W1:W1001,0)</f>
        <v>926</v>
      </c>
      <c r="W927" s="14">
        <v>0.48449999999999988</v>
      </c>
      <c r="X927" s="7"/>
      <c r="Y927" s="7"/>
      <c r="Z927" s="7"/>
    </row>
    <row r="928" spans="1:26" ht="15.75" customHeight="1" x14ac:dyDescent="0.25">
      <c r="A928" s="8" t="s">
        <v>3755</v>
      </c>
      <c r="B928" s="9" t="s">
        <v>3756</v>
      </c>
      <c r="C928" s="9" t="s">
        <v>45</v>
      </c>
      <c r="D928" s="10">
        <v>61</v>
      </c>
      <c r="E928" s="9" t="s">
        <v>3757</v>
      </c>
      <c r="F928" s="11">
        <f ca="1">((NOW()-Table2[[#This Row],[DOB]])/365)</f>
        <v>67.535990482305934</v>
      </c>
      <c r="G928" s="9" t="s">
        <v>833</v>
      </c>
      <c r="H928" s="9" t="s">
        <v>28</v>
      </c>
      <c r="I928" s="9" t="s">
        <v>29</v>
      </c>
      <c r="J928" s="9" t="s">
        <v>30</v>
      </c>
      <c r="K928" s="9" t="s">
        <v>40</v>
      </c>
      <c r="L928" s="12">
        <v>20</v>
      </c>
      <c r="M928" s="9" t="s">
        <v>3758</v>
      </c>
      <c r="N928" s="10">
        <v>4159</v>
      </c>
      <c r="O928" s="9" t="s">
        <v>33</v>
      </c>
      <c r="P928" s="9" t="s">
        <v>34</v>
      </c>
      <c r="Q928" s="13">
        <v>9</v>
      </c>
      <c r="R928" s="4">
        <f t="shared" ca="1" si="21"/>
        <v>0.71</v>
      </c>
      <c r="S928" s="4">
        <f t="shared" ca="1" si="22"/>
        <v>0.71</v>
      </c>
      <c r="T928" s="4">
        <f t="shared" ca="1" si="26"/>
        <v>0.88749999999999996</v>
      </c>
      <c r="U928" s="4">
        <f t="shared" ca="1" si="23"/>
        <v>0.75437499999999991</v>
      </c>
      <c r="V928" s="5">
        <f>RANK(W928,W1:W1001,0)</f>
        <v>926</v>
      </c>
      <c r="W928" s="14">
        <v>0.48449999999999988</v>
      </c>
      <c r="X928" s="7"/>
      <c r="Y928" s="7"/>
      <c r="Z928" s="7"/>
    </row>
    <row r="929" spans="1:26" ht="15.75" customHeight="1" x14ac:dyDescent="0.25">
      <c r="A929" s="8" t="s">
        <v>3759</v>
      </c>
      <c r="B929" s="9" t="s">
        <v>3760</v>
      </c>
      <c r="C929" s="9" t="s">
        <v>25</v>
      </c>
      <c r="D929" s="10">
        <v>75</v>
      </c>
      <c r="E929" s="9" t="s">
        <v>149</v>
      </c>
      <c r="F929" s="11">
        <f ca="1">((NOW()-Table2[[#This Row],[DOB]])/365)</f>
        <v>26.91407267408675</v>
      </c>
      <c r="G929" s="9" t="s">
        <v>179</v>
      </c>
      <c r="H929" s="9" t="s">
        <v>65</v>
      </c>
      <c r="I929" s="9" t="s">
        <v>66</v>
      </c>
      <c r="J929" s="9" t="s">
        <v>30</v>
      </c>
      <c r="K929" s="9" t="s">
        <v>40</v>
      </c>
      <c r="L929" s="12">
        <v>3</v>
      </c>
      <c r="M929" s="9" t="s">
        <v>3761</v>
      </c>
      <c r="N929" s="10">
        <v>4051</v>
      </c>
      <c r="O929" s="9" t="s">
        <v>33</v>
      </c>
      <c r="P929" s="9" t="s">
        <v>34</v>
      </c>
      <c r="Q929" s="13">
        <v>4</v>
      </c>
      <c r="R929" s="4">
        <f t="shared" ca="1" si="21"/>
        <v>0.9</v>
      </c>
      <c r="S929" s="4">
        <f t="shared" ca="1" si="22"/>
        <v>0.9</v>
      </c>
      <c r="T929" s="4">
        <f t="shared" ca="1" si="26"/>
        <v>0.9</v>
      </c>
      <c r="U929" s="4">
        <f t="shared" ca="1" si="23"/>
        <v>0.9</v>
      </c>
      <c r="V929" s="5">
        <f>RANK(W929,W1:W1001,0)</f>
        <v>928</v>
      </c>
      <c r="W929" s="14">
        <v>0.48</v>
      </c>
      <c r="X929" s="7"/>
      <c r="Y929" s="7"/>
      <c r="Z929" s="7"/>
    </row>
    <row r="930" spans="1:26" ht="15.75" customHeight="1" x14ac:dyDescent="0.25">
      <c r="A930" s="8" t="s">
        <v>3762</v>
      </c>
      <c r="B930" s="9" t="s">
        <v>3763</v>
      </c>
      <c r="C930" s="9" t="s">
        <v>45</v>
      </c>
      <c r="D930" s="10">
        <v>84</v>
      </c>
      <c r="E930" s="15">
        <v>28566</v>
      </c>
      <c r="F930" s="11">
        <f ca="1">((NOW()-Table2[[#This Row],[DOB]])/365)</f>
        <v>46.818182263127845</v>
      </c>
      <c r="G930" s="9" t="s">
        <v>46</v>
      </c>
      <c r="H930" s="9" t="s">
        <v>47</v>
      </c>
      <c r="I930" s="9" t="s">
        <v>66</v>
      </c>
      <c r="J930" s="9" t="s">
        <v>30</v>
      </c>
      <c r="K930" s="9" t="s">
        <v>31</v>
      </c>
      <c r="L930" s="12">
        <v>13</v>
      </c>
      <c r="M930" s="9" t="s">
        <v>3764</v>
      </c>
      <c r="N930" s="10">
        <v>2250</v>
      </c>
      <c r="O930" s="9" t="s">
        <v>42</v>
      </c>
      <c r="P930" s="9" t="s">
        <v>34</v>
      </c>
      <c r="Q930" s="13">
        <v>7</v>
      </c>
      <c r="R930" s="4">
        <f t="shared" ca="1" si="21"/>
        <v>0.79</v>
      </c>
      <c r="S930" s="4">
        <f t="shared" ca="1" si="22"/>
        <v>0.98750000000000004</v>
      </c>
      <c r="T930" s="4">
        <f t="shared" ca="1" si="26"/>
        <v>1.234375</v>
      </c>
      <c r="U930" s="4">
        <f t="shared" ca="1" si="23"/>
        <v>1.234375</v>
      </c>
      <c r="V930" s="5">
        <f>RANK(W930,W1:W1001,0)</f>
        <v>928</v>
      </c>
      <c r="W930" s="14">
        <v>0.48</v>
      </c>
      <c r="X930" s="7"/>
      <c r="Y930" s="7"/>
      <c r="Z930" s="7"/>
    </row>
    <row r="931" spans="1:26" ht="15.75" hidden="1" customHeight="1" x14ac:dyDescent="0.25">
      <c r="A931" s="8" t="s">
        <v>3765</v>
      </c>
      <c r="B931" s="9" t="s">
        <v>3766</v>
      </c>
      <c r="C931" s="9" t="s">
        <v>45</v>
      </c>
      <c r="D931" s="10">
        <v>67</v>
      </c>
      <c r="E931" s="9" t="s">
        <v>3767</v>
      </c>
      <c r="F931" s="9">
        <f ca="1">((NOW()-Table2[[#This Row],[DOB]])/365)</f>
        <v>31.404483632990861</v>
      </c>
      <c r="G931" s="10"/>
      <c r="H931" s="9" t="s">
        <v>28</v>
      </c>
      <c r="I931" s="9" t="s">
        <v>48</v>
      </c>
      <c r="J931" s="9" t="s">
        <v>30</v>
      </c>
      <c r="K931" s="9" t="s">
        <v>31</v>
      </c>
      <c r="L931" s="12">
        <v>13</v>
      </c>
      <c r="M931" s="9" t="s">
        <v>3768</v>
      </c>
      <c r="N931" s="10">
        <v>3013</v>
      </c>
      <c r="O931" s="9" t="s">
        <v>50</v>
      </c>
      <c r="P931" s="9" t="s">
        <v>34</v>
      </c>
      <c r="Q931" s="10">
        <v>9</v>
      </c>
      <c r="R931" s="5">
        <f t="shared" ca="1" si="21"/>
        <v>1.02</v>
      </c>
      <c r="S931" s="5">
        <f t="shared" ca="1" si="22"/>
        <v>1.2749999999999999</v>
      </c>
      <c r="T931" s="5">
        <f t="shared" ca="1" si="26"/>
        <v>1.59375</v>
      </c>
      <c r="U931" s="5">
        <f t="shared" ca="1" si="23"/>
        <v>1.59375</v>
      </c>
      <c r="V931" s="5">
        <f>RANK(W931,W1:W1001,0)</f>
        <v>930</v>
      </c>
      <c r="W931" s="16">
        <v>0.47812500000000002</v>
      </c>
      <c r="X931" s="7"/>
      <c r="Y931" s="7"/>
      <c r="Z931" s="7"/>
    </row>
    <row r="932" spans="1:26" ht="15.75" customHeight="1" x14ac:dyDescent="0.25">
      <c r="A932" s="8" t="s">
        <v>3769</v>
      </c>
      <c r="B932" s="9" t="s">
        <v>3770</v>
      </c>
      <c r="C932" s="9" t="s">
        <v>25</v>
      </c>
      <c r="D932" s="10">
        <v>65</v>
      </c>
      <c r="E932" s="9" t="s">
        <v>3771</v>
      </c>
      <c r="F932" s="11">
        <f ca="1">((NOW()-Table2[[#This Row],[DOB]])/365)</f>
        <v>73.996264454908669</v>
      </c>
      <c r="G932" s="9" t="s">
        <v>1003</v>
      </c>
      <c r="H932" s="9" t="s">
        <v>109</v>
      </c>
      <c r="I932" s="9" t="s">
        <v>29</v>
      </c>
      <c r="J932" s="9" t="s">
        <v>30</v>
      </c>
      <c r="K932" s="9" t="s">
        <v>31</v>
      </c>
      <c r="L932" s="12">
        <v>21</v>
      </c>
      <c r="M932" s="9" t="s">
        <v>3772</v>
      </c>
      <c r="N932" s="10">
        <v>3429</v>
      </c>
      <c r="O932" s="9" t="s">
        <v>50</v>
      </c>
      <c r="P932" s="9" t="s">
        <v>34</v>
      </c>
      <c r="Q932" s="13">
        <v>5</v>
      </c>
      <c r="R932" s="4">
        <f t="shared" ca="1" si="21"/>
        <v>0.78</v>
      </c>
      <c r="S932" s="4">
        <f t="shared" ca="1" si="22"/>
        <v>0.97500000000000009</v>
      </c>
      <c r="T932" s="4">
        <f t="shared" ca="1" si="26"/>
        <v>0.97500000000000009</v>
      </c>
      <c r="U932" s="4">
        <f t="shared" ca="1" si="23"/>
        <v>0.8287500000000001</v>
      </c>
      <c r="V932" s="5">
        <f>RANK(W932,W1:W1001,0)</f>
        <v>930</v>
      </c>
      <c r="W932" s="14">
        <v>0.47812500000000002</v>
      </c>
      <c r="X932" s="7"/>
      <c r="Y932" s="7"/>
      <c r="Z932" s="7"/>
    </row>
    <row r="933" spans="1:26" ht="15.75" customHeight="1" x14ac:dyDescent="0.25">
      <c r="A933" s="8" t="s">
        <v>1681</v>
      </c>
      <c r="B933" s="9" t="s">
        <v>3773</v>
      </c>
      <c r="C933" s="9" t="s">
        <v>45</v>
      </c>
      <c r="D933" s="10">
        <v>98</v>
      </c>
      <c r="E933" s="9" t="s">
        <v>3774</v>
      </c>
      <c r="F933" s="11">
        <f ca="1">((NOW()-Table2[[#This Row],[DOB]])/365)</f>
        <v>48.462017879566204</v>
      </c>
      <c r="G933" s="9" t="s">
        <v>2662</v>
      </c>
      <c r="H933" s="9" t="s">
        <v>28</v>
      </c>
      <c r="I933" s="9" t="s">
        <v>48</v>
      </c>
      <c r="J933" s="9" t="s">
        <v>30</v>
      </c>
      <c r="K933" s="9" t="s">
        <v>40</v>
      </c>
      <c r="L933" s="12">
        <v>8</v>
      </c>
      <c r="M933" s="9" t="s">
        <v>3775</v>
      </c>
      <c r="N933" s="10">
        <v>2213</v>
      </c>
      <c r="O933" s="9" t="s">
        <v>42</v>
      </c>
      <c r="P933" s="9" t="s">
        <v>34</v>
      </c>
      <c r="Q933" s="13">
        <v>10</v>
      </c>
      <c r="R933" s="4">
        <f t="shared" ca="1" si="21"/>
        <v>0.82</v>
      </c>
      <c r="S933" s="4">
        <f t="shared" ca="1" si="22"/>
        <v>0.82</v>
      </c>
      <c r="T933" s="4">
        <f t="shared" ca="1" si="26"/>
        <v>1.0249999999999999</v>
      </c>
      <c r="U933" s="4">
        <f t="shared" ca="1" si="23"/>
        <v>1.0249999999999999</v>
      </c>
      <c r="V933" s="5">
        <f>RANK(W933,W1:W1001,0)</f>
        <v>930</v>
      </c>
      <c r="W933" s="14">
        <v>0.47812500000000002</v>
      </c>
      <c r="X933" s="7"/>
      <c r="Y933" s="7"/>
      <c r="Z933" s="7"/>
    </row>
    <row r="934" spans="1:26" ht="15.75" customHeight="1" x14ac:dyDescent="0.25">
      <c r="A934" s="8" t="s">
        <v>3776</v>
      </c>
      <c r="B934" s="9" t="s">
        <v>3777</v>
      </c>
      <c r="C934" s="9" t="s">
        <v>45</v>
      </c>
      <c r="D934" s="10">
        <v>30</v>
      </c>
      <c r="E934" s="9" t="s">
        <v>3778</v>
      </c>
      <c r="F934" s="11">
        <f ca="1">((NOW()-Table2[[#This Row],[DOB]])/365)</f>
        <v>37.330511030251138</v>
      </c>
      <c r="G934" s="9" t="s">
        <v>1432</v>
      </c>
      <c r="H934" s="9" t="s">
        <v>103</v>
      </c>
      <c r="I934" s="9" t="s">
        <v>29</v>
      </c>
      <c r="J934" s="9" t="s">
        <v>30</v>
      </c>
      <c r="K934" s="9" t="s">
        <v>31</v>
      </c>
      <c r="L934" s="12">
        <v>12</v>
      </c>
      <c r="M934" s="9" t="s">
        <v>3779</v>
      </c>
      <c r="N934" s="10">
        <v>2154</v>
      </c>
      <c r="O934" s="9" t="s">
        <v>42</v>
      </c>
      <c r="P934" s="9" t="s">
        <v>34</v>
      </c>
      <c r="Q934" s="13">
        <v>10</v>
      </c>
      <c r="R934" s="4">
        <f t="shared" ca="1" si="21"/>
        <v>0.69</v>
      </c>
      <c r="S934" s="4">
        <f t="shared" ca="1" si="22"/>
        <v>0.86249999999999993</v>
      </c>
      <c r="T934" s="4">
        <f t="shared" ca="1" si="26"/>
        <v>1.078125</v>
      </c>
      <c r="U934" s="4">
        <f t="shared" ca="1" si="23"/>
        <v>0.91640624999999998</v>
      </c>
      <c r="V934" s="5">
        <f>RANK(W934,W1:W1001,0)</f>
        <v>930</v>
      </c>
      <c r="W934" s="14">
        <v>0.47812500000000002</v>
      </c>
      <c r="X934" s="7"/>
      <c r="Y934" s="7"/>
      <c r="Z934" s="7"/>
    </row>
    <row r="935" spans="1:26" ht="15.75" customHeight="1" x14ac:dyDescent="0.25">
      <c r="A935" s="8" t="s">
        <v>3780</v>
      </c>
      <c r="B935" s="9" t="s">
        <v>3781</v>
      </c>
      <c r="C935" s="9" t="s">
        <v>25</v>
      </c>
      <c r="D935" s="10">
        <v>18</v>
      </c>
      <c r="E935" s="15">
        <v>27413</v>
      </c>
      <c r="F935" s="11">
        <f ca="1">((NOW()-Table2[[#This Row],[DOB]])/365)</f>
        <v>49.97708637271689</v>
      </c>
      <c r="G935" s="9" t="s">
        <v>330</v>
      </c>
      <c r="H935" s="9" t="s">
        <v>47</v>
      </c>
      <c r="I935" s="9" t="s">
        <v>29</v>
      </c>
      <c r="J935" s="9" t="s">
        <v>30</v>
      </c>
      <c r="K935" s="9" t="s">
        <v>40</v>
      </c>
      <c r="L935" s="12">
        <v>14</v>
      </c>
      <c r="M935" s="9" t="s">
        <v>3782</v>
      </c>
      <c r="N935" s="10">
        <v>3620</v>
      </c>
      <c r="O935" s="9" t="s">
        <v>50</v>
      </c>
      <c r="P935" s="9" t="s">
        <v>34</v>
      </c>
      <c r="Q935" s="13">
        <v>4</v>
      </c>
      <c r="R935" s="4">
        <f t="shared" ca="1" si="21"/>
        <v>0.54</v>
      </c>
      <c r="S935" s="4">
        <f t="shared" ca="1" si="22"/>
        <v>0.54</v>
      </c>
      <c r="T935" s="4">
        <f t="shared" ca="1" si="26"/>
        <v>0.54</v>
      </c>
      <c r="U935" s="4">
        <f t="shared" ca="1" si="23"/>
        <v>0.45900000000000002</v>
      </c>
      <c r="V935" s="5">
        <f>RANK(W935,W1:W1001,0)</f>
        <v>930</v>
      </c>
      <c r="W935" s="14">
        <v>0.47812500000000002</v>
      </c>
      <c r="X935" s="7"/>
      <c r="Y935" s="7"/>
      <c r="Z935" s="7"/>
    </row>
    <row r="936" spans="1:26" ht="15.75" customHeight="1" x14ac:dyDescent="0.25">
      <c r="A936" s="8" t="s">
        <v>3783</v>
      </c>
      <c r="B936" s="9" t="s">
        <v>3784</v>
      </c>
      <c r="C936" s="9" t="s">
        <v>45</v>
      </c>
      <c r="D936" s="10">
        <v>5</v>
      </c>
      <c r="E936" s="9" t="s">
        <v>3785</v>
      </c>
      <c r="F936" s="11">
        <f ca="1">((NOW()-Table2[[#This Row],[DOB]])/365)</f>
        <v>64.371606920662089</v>
      </c>
      <c r="G936" s="9" t="s">
        <v>2502</v>
      </c>
      <c r="H936" s="9" t="s">
        <v>28</v>
      </c>
      <c r="I936" s="9" t="s">
        <v>29</v>
      </c>
      <c r="J936" s="9" t="s">
        <v>30</v>
      </c>
      <c r="K936" s="9" t="s">
        <v>40</v>
      </c>
      <c r="L936" s="12">
        <v>6</v>
      </c>
      <c r="M936" s="9" t="s">
        <v>3786</v>
      </c>
      <c r="N936" s="10">
        <v>3340</v>
      </c>
      <c r="O936" s="9" t="s">
        <v>50</v>
      </c>
      <c r="P936" s="9" t="s">
        <v>34</v>
      </c>
      <c r="Q936" s="13">
        <v>4</v>
      </c>
      <c r="R936" s="4">
        <f t="shared" ca="1" si="21"/>
        <v>0.62</v>
      </c>
      <c r="S936" s="4">
        <f t="shared" ca="1" si="22"/>
        <v>0.62</v>
      </c>
      <c r="T936" s="4">
        <f t="shared" ca="1" si="26"/>
        <v>0.62</v>
      </c>
      <c r="U936" s="4">
        <f t="shared" ca="1" si="23"/>
        <v>0.52700000000000002</v>
      </c>
      <c r="V936" s="5">
        <f>RANK(W936,W1:W1001,0)</f>
        <v>930</v>
      </c>
      <c r="W936" s="14">
        <v>0.47812500000000002</v>
      </c>
      <c r="X936" s="7"/>
      <c r="Y936" s="7"/>
      <c r="Z936" s="7"/>
    </row>
    <row r="937" spans="1:26" ht="15.75" customHeight="1" x14ac:dyDescent="0.25">
      <c r="A937" s="8" t="s">
        <v>3787</v>
      </c>
      <c r="B937" s="9" t="s">
        <v>3788</v>
      </c>
      <c r="C937" s="9" t="s">
        <v>45</v>
      </c>
      <c r="D937" s="10">
        <v>79</v>
      </c>
      <c r="E937" s="9" t="s">
        <v>3789</v>
      </c>
      <c r="F937" s="11">
        <f ca="1">((NOW()-Table2[[#This Row],[DOB]])/365)</f>
        <v>61.429141167237439</v>
      </c>
      <c r="G937" s="9" t="s">
        <v>64</v>
      </c>
      <c r="H937" s="9" t="s">
        <v>65</v>
      </c>
      <c r="I937" s="9" t="s">
        <v>29</v>
      </c>
      <c r="J937" s="9" t="s">
        <v>30</v>
      </c>
      <c r="K937" s="9" t="s">
        <v>31</v>
      </c>
      <c r="L937" s="12">
        <v>17</v>
      </c>
      <c r="M937" s="9" t="s">
        <v>3790</v>
      </c>
      <c r="N937" s="10">
        <v>3073</v>
      </c>
      <c r="O937" s="9" t="s">
        <v>50</v>
      </c>
      <c r="P937" s="9" t="s">
        <v>34</v>
      </c>
      <c r="Q937" s="13">
        <v>6</v>
      </c>
      <c r="R937" s="4">
        <f t="shared" ca="1" si="21"/>
        <v>0.41</v>
      </c>
      <c r="S937" s="4">
        <f t="shared" ca="1" si="22"/>
        <v>0.51249999999999996</v>
      </c>
      <c r="T937" s="4">
        <f t="shared" ca="1" si="26"/>
        <v>0.51249999999999996</v>
      </c>
      <c r="U937" s="4">
        <f t="shared" ca="1" si="23"/>
        <v>0.43562499999999993</v>
      </c>
      <c r="V937" s="5">
        <f>RANK(W937,W1:W1001,0)</f>
        <v>936</v>
      </c>
      <c r="W937" s="14">
        <v>0.47599999999999998</v>
      </c>
      <c r="X937" s="7"/>
      <c r="Y937" s="7"/>
      <c r="Z937" s="7"/>
    </row>
    <row r="938" spans="1:26" ht="15.75" customHeight="1" x14ac:dyDescent="0.25">
      <c r="A938" s="8" t="s">
        <v>3791</v>
      </c>
      <c r="B938" s="9" t="s">
        <v>3792</v>
      </c>
      <c r="C938" s="9" t="s">
        <v>25</v>
      </c>
      <c r="D938" s="10">
        <v>16</v>
      </c>
      <c r="E938" s="9" t="s">
        <v>3793</v>
      </c>
      <c r="F938" s="11">
        <f ca="1">((NOW()-Table2[[#This Row],[DOB]])/365)</f>
        <v>60.390785002853875</v>
      </c>
      <c r="G938" s="9" t="s">
        <v>812</v>
      </c>
      <c r="H938" s="9" t="s">
        <v>47</v>
      </c>
      <c r="I938" s="9" t="s">
        <v>66</v>
      </c>
      <c r="J938" s="9" t="s">
        <v>30</v>
      </c>
      <c r="K938" s="9" t="s">
        <v>31</v>
      </c>
      <c r="L938" s="12">
        <v>8</v>
      </c>
      <c r="M938" s="9" t="s">
        <v>3794</v>
      </c>
      <c r="N938" s="10">
        <v>3207</v>
      </c>
      <c r="O938" s="9" t="s">
        <v>50</v>
      </c>
      <c r="P938" s="9" t="s">
        <v>34</v>
      </c>
      <c r="Q938" s="13">
        <v>8</v>
      </c>
      <c r="R938" s="4">
        <f t="shared" ca="1" si="21"/>
        <v>0.62</v>
      </c>
      <c r="S938" s="4">
        <f t="shared" ca="1" si="22"/>
        <v>0.77500000000000002</v>
      </c>
      <c r="T938" s="4">
        <f t="shared" ca="1" si="26"/>
        <v>0.77500000000000002</v>
      </c>
      <c r="U938" s="4">
        <f t="shared" ca="1" si="23"/>
        <v>0.77500000000000002</v>
      </c>
      <c r="V938" s="5">
        <f>RANK(W938,W1:W1001,0)</f>
        <v>937</v>
      </c>
      <c r="W938" s="14">
        <v>0.47</v>
      </c>
      <c r="X938" s="7"/>
      <c r="Y938" s="7"/>
      <c r="Z938" s="7"/>
    </row>
    <row r="939" spans="1:26" ht="15.75" customHeight="1" x14ac:dyDescent="0.25">
      <c r="A939" s="8" t="s">
        <v>3795</v>
      </c>
      <c r="B939" s="9" t="s">
        <v>3796</v>
      </c>
      <c r="C939" s="9" t="s">
        <v>45</v>
      </c>
      <c r="D939" s="10">
        <v>41</v>
      </c>
      <c r="E939" s="9" t="s">
        <v>3797</v>
      </c>
      <c r="F939" s="11">
        <f ca="1">((NOW()-Table2[[#This Row],[DOB]])/365)</f>
        <v>79.215442537100444</v>
      </c>
      <c r="G939" s="9" t="s">
        <v>196</v>
      </c>
      <c r="H939" s="9" t="s">
        <v>47</v>
      </c>
      <c r="I939" s="9" t="s">
        <v>66</v>
      </c>
      <c r="J939" s="9" t="s">
        <v>30</v>
      </c>
      <c r="K939" s="9" t="s">
        <v>31</v>
      </c>
      <c r="L939" s="12">
        <v>11</v>
      </c>
      <c r="M939" s="9" t="s">
        <v>3798</v>
      </c>
      <c r="N939" s="10">
        <v>2440</v>
      </c>
      <c r="O939" s="9" t="s">
        <v>42</v>
      </c>
      <c r="P939" s="9" t="s">
        <v>34</v>
      </c>
      <c r="Q939" s="13">
        <v>3</v>
      </c>
      <c r="R939" s="4">
        <f t="shared" ca="1" si="21"/>
        <v>0.79</v>
      </c>
      <c r="S939" s="4">
        <f t="shared" ca="1" si="22"/>
        <v>0.98750000000000004</v>
      </c>
      <c r="T939" s="4">
        <f t="shared" ca="1" si="26"/>
        <v>0.98750000000000004</v>
      </c>
      <c r="U939" s="4">
        <f t="shared" ca="1" si="23"/>
        <v>0.98750000000000004</v>
      </c>
      <c r="V939" s="5">
        <f>RANK(W939,W1:W1001,0)</f>
        <v>937</v>
      </c>
      <c r="W939" s="14">
        <v>0.47</v>
      </c>
      <c r="X939" s="7"/>
      <c r="Y939" s="7"/>
      <c r="Z939" s="7"/>
    </row>
    <row r="940" spans="1:26" ht="15.75" customHeight="1" x14ac:dyDescent="0.25">
      <c r="A940" s="8" t="s">
        <v>3799</v>
      </c>
      <c r="B940" s="9" t="s">
        <v>3800</v>
      </c>
      <c r="C940" s="9" t="s">
        <v>45</v>
      </c>
      <c r="D940" s="10">
        <v>77</v>
      </c>
      <c r="E940" s="9" t="s">
        <v>3801</v>
      </c>
      <c r="F940" s="11">
        <f ca="1">((NOW()-Table2[[#This Row],[DOB]])/365)</f>
        <v>84.840100071347024</v>
      </c>
      <c r="G940" s="9" t="s">
        <v>994</v>
      </c>
      <c r="H940" s="9" t="s">
        <v>272</v>
      </c>
      <c r="I940" s="9" t="s">
        <v>29</v>
      </c>
      <c r="J940" s="9" t="s">
        <v>30</v>
      </c>
      <c r="K940" s="9" t="s">
        <v>40</v>
      </c>
      <c r="L940" s="12">
        <v>17</v>
      </c>
      <c r="M940" s="9" t="s">
        <v>3802</v>
      </c>
      <c r="N940" s="10">
        <v>4132</v>
      </c>
      <c r="O940" s="9" t="s">
        <v>33</v>
      </c>
      <c r="P940" s="9" t="s">
        <v>34</v>
      </c>
      <c r="Q940" s="13">
        <v>4</v>
      </c>
      <c r="R940" s="4">
        <f t="shared" ca="1" si="21"/>
        <v>0.42</v>
      </c>
      <c r="S940" s="4">
        <f t="shared" ca="1" si="22"/>
        <v>0.42</v>
      </c>
      <c r="T940" s="4">
        <f t="shared" ca="1" si="26"/>
        <v>0.42</v>
      </c>
      <c r="U940" s="4">
        <f t="shared" ca="1" si="23"/>
        <v>0.35699999999999998</v>
      </c>
      <c r="V940" s="5">
        <f>RANK(W940,W1:W1001,0)</f>
        <v>939</v>
      </c>
      <c r="W940" s="14">
        <v>0.46750000000000003</v>
      </c>
      <c r="X940" s="7"/>
      <c r="Y940" s="7"/>
      <c r="Z940" s="7"/>
    </row>
    <row r="941" spans="1:26" ht="15.75" customHeight="1" x14ac:dyDescent="0.25">
      <c r="A941" s="8" t="s">
        <v>3803</v>
      </c>
      <c r="B941" s="9" t="s">
        <v>3804</v>
      </c>
      <c r="C941" s="9" t="s">
        <v>25</v>
      </c>
      <c r="D941" s="10">
        <v>98</v>
      </c>
      <c r="E941" s="9" t="s">
        <v>3805</v>
      </c>
      <c r="F941" s="11">
        <f ca="1">((NOW()-Table2[[#This Row],[DOB]])/365)</f>
        <v>78.357908290525103</v>
      </c>
      <c r="G941" s="9" t="s">
        <v>551</v>
      </c>
      <c r="H941" s="9" t="s">
        <v>77</v>
      </c>
      <c r="I941" s="9" t="s">
        <v>66</v>
      </c>
      <c r="J941" s="9" t="s">
        <v>30</v>
      </c>
      <c r="K941" s="9" t="s">
        <v>40</v>
      </c>
      <c r="L941" s="12">
        <v>20</v>
      </c>
      <c r="M941" s="9" t="s">
        <v>3806</v>
      </c>
      <c r="N941" s="10">
        <v>2166</v>
      </c>
      <c r="O941" s="9" t="s">
        <v>42</v>
      </c>
      <c r="P941" s="9" t="s">
        <v>34</v>
      </c>
      <c r="Q941" s="13">
        <v>9</v>
      </c>
      <c r="R941" s="4">
        <f t="shared" ca="1" si="21"/>
        <v>0.94</v>
      </c>
      <c r="S941" s="4">
        <f t="shared" ca="1" si="22"/>
        <v>0.94</v>
      </c>
      <c r="T941" s="4">
        <f t="shared" ca="1" si="26"/>
        <v>1.1749999999999998</v>
      </c>
      <c r="U941" s="4">
        <f t="shared" ca="1" si="23"/>
        <v>1.1749999999999998</v>
      </c>
      <c r="V941" s="5">
        <f>RANK(W941,W1:W1001,0)</f>
        <v>939</v>
      </c>
      <c r="W941" s="14">
        <v>0.46750000000000003</v>
      </c>
      <c r="X941" s="7"/>
      <c r="Y941" s="7"/>
      <c r="Z941" s="7"/>
    </row>
    <row r="942" spans="1:26" ht="15.75" customHeight="1" x14ac:dyDescent="0.25">
      <c r="A942" s="8" t="s">
        <v>3807</v>
      </c>
      <c r="B942" s="9" t="s">
        <v>3808</v>
      </c>
      <c r="C942" s="9" t="s">
        <v>45</v>
      </c>
      <c r="D942" s="10">
        <v>61</v>
      </c>
      <c r="E942" s="15">
        <v>27149</v>
      </c>
      <c r="F942" s="11">
        <f ca="1">((NOW()-Table2[[#This Row],[DOB]])/365)</f>
        <v>50.700374043949765</v>
      </c>
      <c r="G942" s="9" t="s">
        <v>136</v>
      </c>
      <c r="H942" s="9" t="s">
        <v>47</v>
      </c>
      <c r="I942" s="9" t="s">
        <v>29</v>
      </c>
      <c r="J942" s="9" t="s">
        <v>30</v>
      </c>
      <c r="K942" s="9" t="s">
        <v>31</v>
      </c>
      <c r="L942" s="12">
        <v>21</v>
      </c>
      <c r="M942" s="9" t="s">
        <v>3809</v>
      </c>
      <c r="N942" s="10">
        <v>3181</v>
      </c>
      <c r="O942" s="9" t="s">
        <v>50</v>
      </c>
      <c r="P942" s="9" t="s">
        <v>34</v>
      </c>
      <c r="Q942" s="13">
        <v>8</v>
      </c>
      <c r="R942" s="4">
        <f t="shared" ca="1" si="21"/>
        <v>0.91</v>
      </c>
      <c r="S942" s="4">
        <f t="shared" ca="1" si="22"/>
        <v>1.1375</v>
      </c>
      <c r="T942" s="4">
        <f t="shared" ca="1" si="26"/>
        <v>1.1375</v>
      </c>
      <c r="U942" s="4">
        <f t="shared" ca="1" si="23"/>
        <v>0.96687499999999993</v>
      </c>
      <c r="V942" s="5">
        <f>RANK(W942,W1:W1001,0)</f>
        <v>939</v>
      </c>
      <c r="W942" s="14">
        <v>0.46750000000000003</v>
      </c>
      <c r="X942" s="7"/>
      <c r="Y942" s="7"/>
      <c r="Z942" s="7"/>
    </row>
    <row r="943" spans="1:26" ht="15.75" customHeight="1" x14ac:dyDescent="0.25">
      <c r="A943" s="8" t="s">
        <v>3810</v>
      </c>
      <c r="B943" s="9" t="s">
        <v>3811</v>
      </c>
      <c r="C943" s="9" t="s">
        <v>45</v>
      </c>
      <c r="D943" s="10">
        <v>5</v>
      </c>
      <c r="E943" s="9" t="s">
        <v>3812</v>
      </c>
      <c r="F943" s="11">
        <f ca="1">((NOW()-Table2[[#This Row],[DOB]])/365)</f>
        <v>70.360648016552503</v>
      </c>
      <c r="G943" s="9" t="s">
        <v>981</v>
      </c>
      <c r="H943" s="9" t="s">
        <v>151</v>
      </c>
      <c r="I943" s="9" t="s">
        <v>29</v>
      </c>
      <c r="J943" s="9" t="s">
        <v>30</v>
      </c>
      <c r="K943" s="9" t="s">
        <v>31</v>
      </c>
      <c r="L943" s="12">
        <v>7</v>
      </c>
      <c r="M943" s="9" t="s">
        <v>3813</v>
      </c>
      <c r="N943" s="10">
        <v>4125</v>
      </c>
      <c r="O943" s="9" t="s">
        <v>33</v>
      </c>
      <c r="P943" s="9" t="s">
        <v>34</v>
      </c>
      <c r="Q943" s="13">
        <v>7</v>
      </c>
      <c r="R943" s="4">
        <f t="shared" ca="1" si="21"/>
        <v>1</v>
      </c>
      <c r="S943" s="4">
        <f t="shared" ca="1" si="22"/>
        <v>1.25</v>
      </c>
      <c r="T943" s="4">
        <f t="shared" ca="1" si="26"/>
        <v>1.25</v>
      </c>
      <c r="U943" s="4">
        <f t="shared" ca="1" si="23"/>
        <v>1.0625</v>
      </c>
      <c r="V943" s="5">
        <f>RANK(W943,W1:W1001,0)</f>
        <v>939</v>
      </c>
      <c r="W943" s="14">
        <v>0.46750000000000003</v>
      </c>
      <c r="X943" s="7"/>
      <c r="Y943" s="7"/>
      <c r="Z943" s="7"/>
    </row>
    <row r="944" spans="1:26" ht="15.75" customHeight="1" x14ac:dyDescent="0.25">
      <c r="A944" s="8" t="s">
        <v>3814</v>
      </c>
      <c r="B944" s="9" t="s">
        <v>3815</v>
      </c>
      <c r="C944" s="9" t="s">
        <v>45</v>
      </c>
      <c r="D944" s="10">
        <v>63</v>
      </c>
      <c r="E944" s="9" t="s">
        <v>1125</v>
      </c>
      <c r="F944" s="11">
        <f ca="1">((NOW()-Table2[[#This Row],[DOB]])/365)</f>
        <v>53.714072674086751</v>
      </c>
      <c r="G944" s="9" t="s">
        <v>546</v>
      </c>
      <c r="H944" s="9" t="s">
        <v>109</v>
      </c>
      <c r="I944" s="9" t="s">
        <v>48</v>
      </c>
      <c r="J944" s="9" t="s">
        <v>30</v>
      </c>
      <c r="K944" s="9" t="s">
        <v>31</v>
      </c>
      <c r="L944" s="12">
        <v>8</v>
      </c>
      <c r="M944" s="9" t="s">
        <v>3816</v>
      </c>
      <c r="N944" s="10">
        <v>2478</v>
      </c>
      <c r="O944" s="9" t="s">
        <v>42</v>
      </c>
      <c r="P944" s="9" t="s">
        <v>34</v>
      </c>
      <c r="Q944" s="13">
        <v>3</v>
      </c>
      <c r="R944" s="4">
        <f t="shared" ca="1" si="21"/>
        <v>0.83</v>
      </c>
      <c r="S944" s="4">
        <f t="shared" ca="1" si="22"/>
        <v>1.0374999999999999</v>
      </c>
      <c r="T944" s="4">
        <f t="shared" ca="1" si="26"/>
        <v>1.0374999999999999</v>
      </c>
      <c r="U944" s="4">
        <f t="shared" ca="1" si="23"/>
        <v>1.0374999999999999</v>
      </c>
      <c r="V944" s="5">
        <f>RANK(W944,W1:W1001,0)</f>
        <v>939</v>
      </c>
      <c r="W944" s="14">
        <v>0.46750000000000003</v>
      </c>
      <c r="X944" s="7"/>
      <c r="Y944" s="7"/>
      <c r="Z944" s="7"/>
    </row>
    <row r="945" spans="1:26" ht="15.75" customHeight="1" x14ac:dyDescent="0.25">
      <c r="A945" s="8" t="s">
        <v>3817</v>
      </c>
      <c r="B945" s="9" t="s">
        <v>3818</v>
      </c>
      <c r="C945" s="9" t="s">
        <v>25</v>
      </c>
      <c r="D945" s="10">
        <v>90</v>
      </c>
      <c r="E945" s="15">
        <v>27177</v>
      </c>
      <c r="F945" s="11">
        <f ca="1">((NOW()-Table2[[#This Row],[DOB]])/365)</f>
        <v>50.623661715182642</v>
      </c>
      <c r="G945" s="9" t="s">
        <v>3201</v>
      </c>
      <c r="H945" s="9" t="s">
        <v>77</v>
      </c>
      <c r="I945" s="9" t="s">
        <v>29</v>
      </c>
      <c r="J945" s="9" t="s">
        <v>30</v>
      </c>
      <c r="K945" s="9" t="s">
        <v>40</v>
      </c>
      <c r="L945" s="12">
        <v>8</v>
      </c>
      <c r="M945" s="9" t="s">
        <v>3819</v>
      </c>
      <c r="N945" s="10">
        <v>3934</v>
      </c>
      <c r="O945" s="9" t="s">
        <v>50</v>
      </c>
      <c r="P945" s="9" t="s">
        <v>34</v>
      </c>
      <c r="Q945" s="13">
        <v>10</v>
      </c>
      <c r="R945" s="4">
        <f t="shared" ca="1" si="21"/>
        <v>0.84</v>
      </c>
      <c r="S945" s="4">
        <f t="shared" ca="1" si="22"/>
        <v>0.84</v>
      </c>
      <c r="T945" s="4">
        <f t="shared" ca="1" si="26"/>
        <v>1.05</v>
      </c>
      <c r="U945" s="4">
        <f t="shared" ca="1" si="23"/>
        <v>0.89249999999999996</v>
      </c>
      <c r="V945" s="5">
        <f>RANK(W945,W1:W1001,0)</f>
        <v>944</v>
      </c>
      <c r="W945" s="14">
        <v>0.46</v>
      </c>
      <c r="X945" s="7"/>
      <c r="Y945" s="7"/>
      <c r="Z945" s="7"/>
    </row>
    <row r="946" spans="1:26" ht="15.75" customHeight="1" x14ac:dyDescent="0.25">
      <c r="A946" s="8" t="s">
        <v>3820</v>
      </c>
      <c r="B946" s="9" t="s">
        <v>3821</v>
      </c>
      <c r="C946" s="9" t="s">
        <v>25</v>
      </c>
      <c r="D946" s="10">
        <v>91</v>
      </c>
      <c r="E946" s="9" t="s">
        <v>3822</v>
      </c>
      <c r="F946" s="11">
        <f ca="1">((NOW()-Table2[[#This Row],[DOB]])/365)</f>
        <v>32.409963085045653</v>
      </c>
      <c r="G946" s="9" t="s">
        <v>912</v>
      </c>
      <c r="H946" s="9" t="s">
        <v>39</v>
      </c>
      <c r="I946" s="9" t="s">
        <v>29</v>
      </c>
      <c r="J946" s="9" t="s">
        <v>30</v>
      </c>
      <c r="K946" s="9" t="s">
        <v>40</v>
      </c>
      <c r="L946" s="12">
        <v>5</v>
      </c>
      <c r="M946" s="9" t="s">
        <v>3823</v>
      </c>
      <c r="N946" s="10">
        <v>2010</v>
      </c>
      <c r="O946" s="9" t="s">
        <v>42</v>
      </c>
      <c r="P946" s="9" t="s">
        <v>34</v>
      </c>
      <c r="Q946" s="13">
        <v>9</v>
      </c>
      <c r="R946" s="4">
        <f t="shared" ca="1" si="21"/>
        <v>0.81</v>
      </c>
      <c r="S946" s="4">
        <f t="shared" ca="1" si="22"/>
        <v>0.81</v>
      </c>
      <c r="T946" s="4">
        <f t="shared" ca="1" si="26"/>
        <v>1.0125000000000002</v>
      </c>
      <c r="U946" s="4">
        <f t="shared" ca="1" si="23"/>
        <v>0.86062500000000008</v>
      </c>
      <c r="V946" s="5">
        <f>RANK(W946,W1:W1001,0)</f>
        <v>944</v>
      </c>
      <c r="W946" s="14">
        <v>0.46</v>
      </c>
      <c r="X946" s="7"/>
      <c r="Y946" s="7"/>
      <c r="Z946" s="7"/>
    </row>
    <row r="947" spans="1:26" ht="15.75" customHeight="1" x14ac:dyDescent="0.25">
      <c r="A947" s="8" t="s">
        <v>3824</v>
      </c>
      <c r="B947" s="9" t="s">
        <v>3825</v>
      </c>
      <c r="C947" s="9" t="s">
        <v>45</v>
      </c>
      <c r="D947" s="10">
        <v>63</v>
      </c>
      <c r="E947" s="9" t="s">
        <v>3826</v>
      </c>
      <c r="F947" s="11">
        <f ca="1">((NOW()-Table2[[#This Row],[DOB]])/365)</f>
        <v>83.418182263127846</v>
      </c>
      <c r="G947" s="9" t="s">
        <v>533</v>
      </c>
      <c r="H947" s="9" t="s">
        <v>77</v>
      </c>
      <c r="I947" s="9" t="s">
        <v>66</v>
      </c>
      <c r="J947" s="9" t="s">
        <v>30</v>
      </c>
      <c r="K947" s="9" t="s">
        <v>40</v>
      </c>
      <c r="L947" s="12">
        <v>8</v>
      </c>
      <c r="M947" s="9" t="s">
        <v>3827</v>
      </c>
      <c r="N947" s="10">
        <v>2530</v>
      </c>
      <c r="O947" s="9" t="s">
        <v>42</v>
      </c>
      <c r="P947" s="9" t="s">
        <v>34</v>
      </c>
      <c r="Q947" s="13">
        <v>7</v>
      </c>
      <c r="R947" s="4">
        <f t="shared" ca="1" si="21"/>
        <v>0.95</v>
      </c>
      <c r="S947" s="4">
        <f t="shared" ca="1" si="22"/>
        <v>0.95</v>
      </c>
      <c r="T947" s="4">
        <f t="shared" ca="1" si="26"/>
        <v>0.95</v>
      </c>
      <c r="U947" s="4">
        <f t="shared" ca="1" si="23"/>
        <v>0.95</v>
      </c>
      <c r="V947" s="5">
        <f>RANK(W947,W1:W1001,0)</f>
        <v>944</v>
      </c>
      <c r="W947" s="14">
        <v>0.46</v>
      </c>
      <c r="X947" s="7"/>
      <c r="Y947" s="7"/>
      <c r="Z947" s="7"/>
    </row>
    <row r="948" spans="1:26" ht="15.75" customHeight="1" x14ac:dyDescent="0.25">
      <c r="A948" s="8" t="s">
        <v>3828</v>
      </c>
      <c r="B948" s="9" t="s">
        <v>3829</v>
      </c>
      <c r="C948" s="9" t="s">
        <v>45</v>
      </c>
      <c r="D948" s="10">
        <v>44</v>
      </c>
      <c r="E948" s="9" t="s">
        <v>3830</v>
      </c>
      <c r="F948" s="11">
        <f ca="1">((NOW()-Table2[[#This Row],[DOB]])/365)</f>
        <v>36.377086372716889</v>
      </c>
      <c r="G948" s="9" t="s">
        <v>1830</v>
      </c>
      <c r="H948" s="9" t="s">
        <v>28</v>
      </c>
      <c r="I948" s="9" t="s">
        <v>66</v>
      </c>
      <c r="J948" s="9" t="s">
        <v>30</v>
      </c>
      <c r="K948" s="9" t="s">
        <v>31</v>
      </c>
      <c r="L948" s="12">
        <v>4</v>
      </c>
      <c r="M948" s="9" t="s">
        <v>3831</v>
      </c>
      <c r="N948" s="10">
        <v>2320</v>
      </c>
      <c r="O948" s="9" t="s">
        <v>42</v>
      </c>
      <c r="P948" s="9" t="s">
        <v>34</v>
      </c>
      <c r="Q948" s="13">
        <v>9</v>
      </c>
      <c r="R948" s="4">
        <f t="shared" ca="1" si="21"/>
        <v>0.9</v>
      </c>
      <c r="S948" s="4">
        <f t="shared" ca="1" si="22"/>
        <v>1.125</v>
      </c>
      <c r="T948" s="4">
        <f t="shared" ca="1" si="26"/>
        <v>1.40625</v>
      </c>
      <c r="U948" s="4">
        <f t="shared" ca="1" si="23"/>
        <v>1.40625</v>
      </c>
      <c r="V948" s="5">
        <f>RANK(W948,W1:W1001,0)</f>
        <v>947</v>
      </c>
      <c r="W948" s="14">
        <v>0.45900000000000002</v>
      </c>
      <c r="X948" s="7"/>
      <c r="Y948" s="7"/>
      <c r="Z948" s="7"/>
    </row>
    <row r="949" spans="1:26" ht="15.75" customHeight="1" x14ac:dyDescent="0.25">
      <c r="A949" s="8" t="s">
        <v>3832</v>
      </c>
      <c r="B949" s="9" t="s">
        <v>3833</v>
      </c>
      <c r="C949" s="9" t="s">
        <v>45</v>
      </c>
      <c r="D949" s="10">
        <v>35</v>
      </c>
      <c r="E949" s="9" t="s">
        <v>3834</v>
      </c>
      <c r="F949" s="11">
        <f ca="1">((NOW()-Table2[[#This Row],[DOB]])/365)</f>
        <v>32.78256582477168</v>
      </c>
      <c r="G949" s="9" t="s">
        <v>160</v>
      </c>
      <c r="H949" s="9" t="s">
        <v>109</v>
      </c>
      <c r="I949" s="9" t="s">
        <v>29</v>
      </c>
      <c r="J949" s="9" t="s">
        <v>30</v>
      </c>
      <c r="K949" s="9" t="s">
        <v>40</v>
      </c>
      <c r="L949" s="12">
        <v>17</v>
      </c>
      <c r="M949" s="9" t="s">
        <v>3835</v>
      </c>
      <c r="N949" s="10">
        <v>3015</v>
      </c>
      <c r="O949" s="9" t="s">
        <v>50</v>
      </c>
      <c r="P949" s="9" t="s">
        <v>34</v>
      </c>
      <c r="Q949" s="13">
        <v>4</v>
      </c>
      <c r="R949" s="4">
        <f t="shared" ca="1" si="21"/>
        <v>1.07</v>
      </c>
      <c r="S949" s="4">
        <f t="shared" ca="1" si="22"/>
        <v>1.07</v>
      </c>
      <c r="T949" s="4">
        <f t="shared" ca="1" si="26"/>
        <v>1.07</v>
      </c>
      <c r="U949" s="4">
        <f t="shared" ca="1" si="23"/>
        <v>0.90949999999999998</v>
      </c>
      <c r="V949" s="5">
        <f>RANK(W949,W1:W1001,0)</f>
        <v>948</v>
      </c>
      <c r="W949" s="14">
        <v>0.45687499999999998</v>
      </c>
      <c r="X949" s="7"/>
      <c r="Y949" s="7"/>
      <c r="Z949" s="7"/>
    </row>
    <row r="950" spans="1:26" ht="15.75" customHeight="1" x14ac:dyDescent="0.25">
      <c r="A950" s="8" t="s">
        <v>3836</v>
      </c>
      <c r="B950" s="9" t="s">
        <v>3837</v>
      </c>
      <c r="C950" s="9" t="s">
        <v>25</v>
      </c>
      <c r="D950" s="10">
        <v>13</v>
      </c>
      <c r="E950" s="9" t="s">
        <v>3838</v>
      </c>
      <c r="F950" s="11">
        <f ca="1">((NOW()-Table2[[#This Row],[DOB]])/365)</f>
        <v>30.903113769977161</v>
      </c>
      <c r="G950" s="9" t="s">
        <v>1679</v>
      </c>
      <c r="H950" s="9" t="s">
        <v>28</v>
      </c>
      <c r="I950" s="9" t="s">
        <v>66</v>
      </c>
      <c r="J950" s="9" t="s">
        <v>30</v>
      </c>
      <c r="K950" s="9" t="s">
        <v>31</v>
      </c>
      <c r="L950" s="12">
        <v>11</v>
      </c>
      <c r="M950" s="9" t="s">
        <v>3839</v>
      </c>
      <c r="N950" s="10">
        <v>2049</v>
      </c>
      <c r="O950" s="9" t="s">
        <v>42</v>
      </c>
      <c r="P950" s="9" t="s">
        <v>34</v>
      </c>
      <c r="Q950" s="13">
        <v>11</v>
      </c>
      <c r="R950" s="4">
        <f t="shared" ca="1" si="21"/>
        <v>0.9</v>
      </c>
      <c r="S950" s="4">
        <f t="shared" ca="1" si="22"/>
        <v>1.125</v>
      </c>
      <c r="T950" s="4">
        <f t="shared" ca="1" si="26"/>
        <v>1.40625</v>
      </c>
      <c r="U950" s="4">
        <f t="shared" ca="1" si="23"/>
        <v>1.40625</v>
      </c>
      <c r="V950" s="5">
        <f>RANK(W950,W1:W1001,0)</f>
        <v>948</v>
      </c>
      <c r="W950" s="14">
        <v>0.45687499999999998</v>
      </c>
      <c r="X950" s="7"/>
      <c r="Y950" s="7"/>
      <c r="Z950" s="7"/>
    </row>
    <row r="951" spans="1:26" ht="15.75" customHeight="1" x14ac:dyDescent="0.25">
      <c r="A951" s="8" t="s">
        <v>3840</v>
      </c>
      <c r="B951" s="9" t="s">
        <v>3841</v>
      </c>
      <c r="C951" s="9" t="s">
        <v>25</v>
      </c>
      <c r="D951" s="10">
        <v>23</v>
      </c>
      <c r="E951" s="9" t="s">
        <v>3842</v>
      </c>
      <c r="F951" s="11">
        <f ca="1">((NOW()-Table2[[#This Row],[DOB]])/365)</f>
        <v>41.538730208333327</v>
      </c>
      <c r="G951" s="9" t="s">
        <v>471</v>
      </c>
      <c r="H951" s="9" t="s">
        <v>109</v>
      </c>
      <c r="I951" s="9" t="s">
        <v>66</v>
      </c>
      <c r="J951" s="9" t="s">
        <v>30</v>
      </c>
      <c r="K951" s="9" t="s">
        <v>40</v>
      </c>
      <c r="L951" s="12">
        <v>2</v>
      </c>
      <c r="M951" s="9" t="s">
        <v>3843</v>
      </c>
      <c r="N951" s="10">
        <v>3198</v>
      </c>
      <c r="O951" s="9" t="s">
        <v>50</v>
      </c>
      <c r="P951" s="9" t="s">
        <v>34</v>
      </c>
      <c r="Q951" s="13">
        <v>8</v>
      </c>
      <c r="R951" s="4">
        <f t="shared" ca="1" si="21"/>
        <v>0.91</v>
      </c>
      <c r="S951" s="4">
        <f t="shared" ca="1" si="22"/>
        <v>0.91</v>
      </c>
      <c r="T951" s="4">
        <f t="shared" ca="1" si="26"/>
        <v>0.91</v>
      </c>
      <c r="U951" s="4">
        <f t="shared" ca="1" si="23"/>
        <v>0.91</v>
      </c>
      <c r="V951" s="5">
        <f>RANK(W951,W1:W1001,0)</f>
        <v>948</v>
      </c>
      <c r="W951" s="14">
        <v>0.45687499999999998</v>
      </c>
      <c r="X951" s="7"/>
      <c r="Y951" s="7"/>
      <c r="Z951" s="7"/>
    </row>
    <row r="952" spans="1:26" ht="15.75" customHeight="1" x14ac:dyDescent="0.25">
      <c r="A952" s="8" t="s">
        <v>2108</v>
      </c>
      <c r="B952" s="9" t="s">
        <v>3844</v>
      </c>
      <c r="C952" s="9" t="s">
        <v>45</v>
      </c>
      <c r="D952" s="10">
        <v>26</v>
      </c>
      <c r="E952" s="9" t="s">
        <v>3845</v>
      </c>
      <c r="F952" s="11">
        <f ca="1">((NOW()-Table2[[#This Row],[DOB]])/365)</f>
        <v>48.125031578196342</v>
      </c>
      <c r="G952" s="9" t="s">
        <v>1399</v>
      </c>
      <c r="H952" s="9" t="s">
        <v>151</v>
      </c>
      <c r="I952" s="9" t="s">
        <v>29</v>
      </c>
      <c r="J952" s="9" t="s">
        <v>30</v>
      </c>
      <c r="K952" s="9" t="s">
        <v>40</v>
      </c>
      <c r="L952" s="12">
        <v>3</v>
      </c>
      <c r="M952" s="9" t="s">
        <v>3846</v>
      </c>
      <c r="N952" s="10">
        <v>3153</v>
      </c>
      <c r="O952" s="9" t="s">
        <v>50</v>
      </c>
      <c r="P952" s="9" t="s">
        <v>34</v>
      </c>
      <c r="Q952" s="13">
        <v>7</v>
      </c>
      <c r="R952" s="4">
        <f t="shared" ca="1" si="21"/>
        <v>0.49</v>
      </c>
      <c r="S952" s="4">
        <f t="shared" ca="1" si="22"/>
        <v>0.49</v>
      </c>
      <c r="T952" s="4">
        <f t="shared" ca="1" si="26"/>
        <v>0.49</v>
      </c>
      <c r="U952" s="4">
        <f t="shared" ca="1" si="23"/>
        <v>0.41649999999999998</v>
      </c>
      <c r="V952" s="5">
        <f>RANK(W952,W1:W1001,0)</f>
        <v>951</v>
      </c>
      <c r="W952" s="14">
        <v>0.45050000000000001</v>
      </c>
      <c r="X952" s="7"/>
      <c r="Y952" s="7"/>
      <c r="Z952" s="7"/>
    </row>
    <row r="953" spans="1:26" ht="15.75" customHeight="1" x14ac:dyDescent="0.25">
      <c r="A953" s="8" t="s">
        <v>1232</v>
      </c>
      <c r="B953" s="9" t="s">
        <v>3847</v>
      </c>
      <c r="C953" s="9" t="s">
        <v>25</v>
      </c>
      <c r="D953" s="10">
        <v>67</v>
      </c>
      <c r="E953" s="9" t="s">
        <v>3848</v>
      </c>
      <c r="F953" s="11">
        <f ca="1">((NOW()-Table2[[#This Row],[DOB]])/365)</f>
        <v>58.864757605593603</v>
      </c>
      <c r="G953" s="9" t="s">
        <v>98</v>
      </c>
      <c r="H953" s="9" t="s">
        <v>88</v>
      </c>
      <c r="I953" s="9" t="s">
        <v>29</v>
      </c>
      <c r="J953" s="9" t="s">
        <v>30</v>
      </c>
      <c r="K953" s="9" t="s">
        <v>31</v>
      </c>
      <c r="L953" s="12">
        <v>6</v>
      </c>
      <c r="M953" s="9" t="s">
        <v>3849</v>
      </c>
      <c r="N953" s="10">
        <v>4500</v>
      </c>
      <c r="O953" s="9" t="s">
        <v>33</v>
      </c>
      <c r="P953" s="9" t="s">
        <v>34</v>
      </c>
      <c r="Q953" s="13">
        <v>7</v>
      </c>
      <c r="R953" s="4">
        <f t="shared" ca="1" si="21"/>
        <v>1</v>
      </c>
      <c r="S953" s="4">
        <f t="shared" ca="1" si="22"/>
        <v>1.25</v>
      </c>
      <c r="T953" s="4">
        <f t="shared" ca="1" si="26"/>
        <v>1.25</v>
      </c>
      <c r="U953" s="4">
        <f t="shared" ca="1" si="23"/>
        <v>1.0625</v>
      </c>
      <c r="V953" s="5">
        <f>RANK(W953,W1:W1001,0)</f>
        <v>951</v>
      </c>
      <c r="W953" s="14">
        <v>0.45050000000000001</v>
      </c>
      <c r="X953" s="7"/>
      <c r="Y953" s="7"/>
      <c r="Z953" s="7"/>
    </row>
    <row r="954" spans="1:26" ht="15.75" hidden="1" customHeight="1" x14ac:dyDescent="0.25">
      <c r="A954" s="8" t="s">
        <v>3850</v>
      </c>
      <c r="B954" s="10"/>
      <c r="C954" s="9" t="s">
        <v>45</v>
      </c>
      <c r="D954" s="10">
        <v>23</v>
      </c>
      <c r="E954" s="9" t="s">
        <v>3851</v>
      </c>
      <c r="F954" s="9">
        <f ca="1">((NOW()-Table2[[#This Row],[DOB]])/365)</f>
        <v>47.089415139840177</v>
      </c>
      <c r="G954" s="10"/>
      <c r="H954" s="9" t="s">
        <v>47</v>
      </c>
      <c r="I954" s="9" t="s">
        <v>29</v>
      </c>
      <c r="J954" s="9" t="s">
        <v>30</v>
      </c>
      <c r="K954" s="9" t="s">
        <v>40</v>
      </c>
      <c r="L954" s="12">
        <v>6</v>
      </c>
      <c r="M954" s="9" t="s">
        <v>3852</v>
      </c>
      <c r="N954" s="10">
        <v>3500</v>
      </c>
      <c r="O954" s="9" t="s">
        <v>50</v>
      </c>
      <c r="P954" s="9" t="s">
        <v>34</v>
      </c>
      <c r="Q954" s="10">
        <v>3</v>
      </c>
      <c r="R954" s="5">
        <f t="shared" ca="1" si="21"/>
        <v>0.5</v>
      </c>
      <c r="S954" s="5">
        <f t="shared" ca="1" si="22"/>
        <v>0.5</v>
      </c>
      <c r="T954" s="5">
        <f t="shared" ca="1" si="26"/>
        <v>0.5</v>
      </c>
      <c r="U954" s="5">
        <f t="shared" ca="1" si="23"/>
        <v>0.42499999999999999</v>
      </c>
      <c r="V954" s="5">
        <f>RANK(W954,W1:W1001,0)</f>
        <v>951</v>
      </c>
      <c r="W954" s="16">
        <v>0.45050000000000001</v>
      </c>
      <c r="X954" s="7"/>
      <c r="Y954" s="7"/>
      <c r="Z954" s="7"/>
    </row>
    <row r="955" spans="1:26" ht="15.75" hidden="1" customHeight="1" x14ac:dyDescent="0.25">
      <c r="A955" s="8" t="s">
        <v>3853</v>
      </c>
      <c r="B955" s="9" t="s">
        <v>3854</v>
      </c>
      <c r="C955" s="9" t="s">
        <v>45</v>
      </c>
      <c r="D955" s="10">
        <v>74</v>
      </c>
      <c r="E955" s="9" t="s">
        <v>3855</v>
      </c>
      <c r="F955" s="9">
        <f ca="1">((NOW()-Table2[[#This Row],[DOB]])/365)</f>
        <v>62.325031578196338</v>
      </c>
      <c r="G955" s="10"/>
      <c r="H955" s="9" t="s">
        <v>28</v>
      </c>
      <c r="I955" s="9" t="s">
        <v>29</v>
      </c>
      <c r="J955" s="9" t="s">
        <v>30</v>
      </c>
      <c r="K955" s="9" t="s">
        <v>31</v>
      </c>
      <c r="L955" s="12">
        <v>15</v>
      </c>
      <c r="M955" s="9" t="s">
        <v>3856</v>
      </c>
      <c r="N955" s="10">
        <v>2038</v>
      </c>
      <c r="O955" s="9" t="s">
        <v>42</v>
      </c>
      <c r="P955" s="9" t="s">
        <v>34</v>
      </c>
      <c r="Q955" s="10">
        <v>11</v>
      </c>
      <c r="R955" s="5">
        <f t="shared" ca="1" si="21"/>
        <v>0.79</v>
      </c>
      <c r="S955" s="5">
        <f t="shared" ca="1" si="22"/>
        <v>0.98750000000000004</v>
      </c>
      <c r="T955" s="5">
        <f t="shared" ca="1" si="26"/>
        <v>1.234375</v>
      </c>
      <c r="U955" s="5">
        <f t="shared" ca="1" si="23"/>
        <v>1.0492187499999999</v>
      </c>
      <c r="V955" s="5">
        <f>RANK(W955,W1:W1001,0)</f>
        <v>954</v>
      </c>
      <c r="W955" s="16">
        <v>0.45</v>
      </c>
      <c r="X955" s="7"/>
      <c r="Y955" s="7"/>
      <c r="Z955" s="7"/>
    </row>
    <row r="956" spans="1:26" ht="15.75" customHeight="1" x14ac:dyDescent="0.25">
      <c r="A956" s="8" t="s">
        <v>3857</v>
      </c>
      <c r="B956" s="9" t="s">
        <v>3858</v>
      </c>
      <c r="C956" s="9" t="s">
        <v>45</v>
      </c>
      <c r="D956" s="10">
        <v>14</v>
      </c>
      <c r="E956" s="9" t="s">
        <v>3859</v>
      </c>
      <c r="F956" s="11">
        <f ca="1">((NOW()-Table2[[#This Row],[DOB]])/365)</f>
        <v>30.10585349600456</v>
      </c>
      <c r="G956" s="9" t="s">
        <v>293</v>
      </c>
      <c r="H956" s="9" t="s">
        <v>151</v>
      </c>
      <c r="I956" s="9" t="s">
        <v>66</v>
      </c>
      <c r="J956" s="9" t="s">
        <v>30</v>
      </c>
      <c r="K956" s="9" t="s">
        <v>40</v>
      </c>
      <c r="L956" s="12">
        <v>13</v>
      </c>
      <c r="M956" s="9" t="s">
        <v>3860</v>
      </c>
      <c r="N956" s="10">
        <v>2122</v>
      </c>
      <c r="O956" s="9" t="s">
        <v>42</v>
      </c>
      <c r="P956" s="9" t="s">
        <v>34</v>
      </c>
      <c r="Q956" s="13">
        <v>12</v>
      </c>
      <c r="R956" s="4">
        <f t="shared" ca="1" si="21"/>
        <v>0.99</v>
      </c>
      <c r="S956" s="4">
        <f t="shared" ca="1" si="22"/>
        <v>0.99</v>
      </c>
      <c r="T956" s="4">
        <f t="shared" ca="1" si="26"/>
        <v>1.2375</v>
      </c>
      <c r="U956" s="4">
        <f t="shared" ca="1" si="23"/>
        <v>1.2375</v>
      </c>
      <c r="V956" s="5">
        <f>RANK(W956,W1:W1001,0)</f>
        <v>954</v>
      </c>
      <c r="W956" s="14">
        <v>0.45</v>
      </c>
      <c r="X956" s="7"/>
      <c r="Y956" s="7"/>
      <c r="Z956" s="7"/>
    </row>
    <row r="957" spans="1:26" ht="15.75" customHeight="1" x14ac:dyDescent="0.25">
      <c r="A957" s="8" t="s">
        <v>3861</v>
      </c>
      <c r="B957" s="9" t="s">
        <v>3862</v>
      </c>
      <c r="C957" s="9" t="s">
        <v>25</v>
      </c>
      <c r="D957" s="10">
        <v>12</v>
      </c>
      <c r="E957" s="9" t="s">
        <v>3863</v>
      </c>
      <c r="F957" s="11">
        <f ca="1">((NOW()-Table2[[#This Row],[DOB]])/365)</f>
        <v>55.705853496004558</v>
      </c>
      <c r="G957" s="9" t="s">
        <v>3864</v>
      </c>
      <c r="H957" s="9" t="s">
        <v>47</v>
      </c>
      <c r="I957" s="9" t="s">
        <v>29</v>
      </c>
      <c r="J957" s="9" t="s">
        <v>30</v>
      </c>
      <c r="K957" s="9" t="s">
        <v>31</v>
      </c>
      <c r="L957" s="12">
        <v>6</v>
      </c>
      <c r="M957" s="9" t="s">
        <v>3865</v>
      </c>
      <c r="N957" s="10">
        <v>3337</v>
      </c>
      <c r="O957" s="9" t="s">
        <v>50</v>
      </c>
      <c r="P957" s="9" t="s">
        <v>34</v>
      </c>
      <c r="Q957" s="13">
        <v>7</v>
      </c>
      <c r="R957" s="4">
        <f t="shared" ca="1" si="21"/>
        <v>0.7</v>
      </c>
      <c r="S957" s="4">
        <f t="shared" ca="1" si="22"/>
        <v>0.875</v>
      </c>
      <c r="T957" s="4">
        <f t="shared" ca="1" si="26"/>
        <v>0.875</v>
      </c>
      <c r="U957" s="4">
        <f t="shared" ca="1" si="23"/>
        <v>0.74375000000000002</v>
      </c>
      <c r="V957" s="5">
        <f>RANK(W957,W1:W1001,0)</f>
        <v>956</v>
      </c>
      <c r="W957" s="14">
        <v>0.44624999999999998</v>
      </c>
      <c r="X957" s="7"/>
      <c r="Y957" s="7"/>
      <c r="Z957" s="7"/>
    </row>
    <row r="958" spans="1:26" ht="15.75" customHeight="1" x14ac:dyDescent="0.25">
      <c r="A958" s="8" t="s">
        <v>3866</v>
      </c>
      <c r="B958" s="9" t="s">
        <v>3867</v>
      </c>
      <c r="C958" s="9" t="s">
        <v>45</v>
      </c>
      <c r="D958" s="10">
        <v>59</v>
      </c>
      <c r="E958" s="9" t="s">
        <v>559</v>
      </c>
      <c r="F958" s="11">
        <f ca="1">((NOW()-Table2[[#This Row],[DOB]])/365)</f>
        <v>29.399004180936068</v>
      </c>
      <c r="G958" s="9" t="s">
        <v>1399</v>
      </c>
      <c r="H958" s="9" t="s">
        <v>77</v>
      </c>
      <c r="I958" s="9" t="s">
        <v>29</v>
      </c>
      <c r="J958" s="9" t="s">
        <v>30</v>
      </c>
      <c r="K958" s="9" t="s">
        <v>31</v>
      </c>
      <c r="L958" s="12">
        <v>15</v>
      </c>
      <c r="M958" s="9" t="s">
        <v>3868</v>
      </c>
      <c r="N958" s="10">
        <v>2121</v>
      </c>
      <c r="O958" s="9" t="s">
        <v>42</v>
      </c>
      <c r="P958" s="9" t="s">
        <v>34</v>
      </c>
      <c r="Q958" s="13">
        <v>11</v>
      </c>
      <c r="R958" s="4">
        <f t="shared" ca="1" si="21"/>
        <v>0.94</v>
      </c>
      <c r="S958" s="4">
        <f t="shared" ca="1" si="22"/>
        <v>1.1749999999999998</v>
      </c>
      <c r="T958" s="4">
        <f t="shared" ca="1" si="26"/>
        <v>1.4687499999999998</v>
      </c>
      <c r="U958" s="4">
        <f t="shared" ca="1" si="23"/>
        <v>1.2484374999999999</v>
      </c>
      <c r="V958" s="5">
        <f>RANK(W958,W1:W1001,0)</f>
        <v>956</v>
      </c>
      <c r="W958" s="14">
        <v>0.44624999999999998</v>
      </c>
      <c r="X958" s="7"/>
      <c r="Y958" s="7"/>
      <c r="Z958" s="7"/>
    </row>
    <row r="959" spans="1:26" ht="15.75" customHeight="1" x14ac:dyDescent="0.25">
      <c r="A959" s="8" t="s">
        <v>3869</v>
      </c>
      <c r="B959" s="9" t="s">
        <v>3870</v>
      </c>
      <c r="C959" s="9" t="s">
        <v>45</v>
      </c>
      <c r="D959" s="10">
        <v>83</v>
      </c>
      <c r="E959" s="9" t="s">
        <v>3871</v>
      </c>
      <c r="F959" s="11">
        <f ca="1">((NOW()-Table2[[#This Row],[DOB]])/365)</f>
        <v>60.949689112442918</v>
      </c>
      <c r="G959" s="9" t="s">
        <v>261</v>
      </c>
      <c r="H959" s="9" t="s">
        <v>151</v>
      </c>
      <c r="I959" s="9" t="s">
        <v>29</v>
      </c>
      <c r="J959" s="9" t="s">
        <v>30</v>
      </c>
      <c r="K959" s="9" t="s">
        <v>31</v>
      </c>
      <c r="L959" s="12">
        <v>9</v>
      </c>
      <c r="M959" s="9" t="s">
        <v>3872</v>
      </c>
      <c r="N959" s="10">
        <v>4170</v>
      </c>
      <c r="O959" s="9" t="s">
        <v>33</v>
      </c>
      <c r="P959" s="9" t="s">
        <v>34</v>
      </c>
      <c r="Q959" s="13">
        <v>9</v>
      </c>
      <c r="R959" s="4">
        <f t="shared" ca="1" si="21"/>
        <v>0.92</v>
      </c>
      <c r="S959" s="4">
        <f t="shared" ca="1" si="22"/>
        <v>1.1500000000000001</v>
      </c>
      <c r="T959" s="4">
        <f t="shared" ca="1" si="26"/>
        <v>1.4375000000000002</v>
      </c>
      <c r="U959" s="4">
        <f t="shared" ca="1" si="23"/>
        <v>1.2218750000000003</v>
      </c>
      <c r="V959" s="5">
        <f>RANK(W959,W1:W1001,0)</f>
        <v>956</v>
      </c>
      <c r="W959" s="14">
        <v>0.44624999999999998</v>
      </c>
      <c r="X959" s="7"/>
      <c r="Y959" s="7"/>
      <c r="Z959" s="7"/>
    </row>
    <row r="960" spans="1:26" ht="15.75" customHeight="1" x14ac:dyDescent="0.25">
      <c r="A960" s="8" t="s">
        <v>3873</v>
      </c>
      <c r="B960" s="9" t="s">
        <v>3874</v>
      </c>
      <c r="C960" s="9" t="s">
        <v>45</v>
      </c>
      <c r="D960" s="10">
        <v>78</v>
      </c>
      <c r="E960" s="9" t="s">
        <v>3875</v>
      </c>
      <c r="F960" s="11">
        <f ca="1">((NOW()-Table2[[#This Row],[DOB]])/365)</f>
        <v>26.22640144121004</v>
      </c>
      <c r="G960" s="9" t="s">
        <v>3876</v>
      </c>
      <c r="H960" s="9" t="s">
        <v>77</v>
      </c>
      <c r="I960" s="9" t="s">
        <v>29</v>
      </c>
      <c r="J960" s="9" t="s">
        <v>30</v>
      </c>
      <c r="K960" s="9" t="s">
        <v>40</v>
      </c>
      <c r="L960" s="12">
        <v>7</v>
      </c>
      <c r="M960" s="9" t="s">
        <v>3877</v>
      </c>
      <c r="N960" s="10">
        <v>3075</v>
      </c>
      <c r="O960" s="9" t="s">
        <v>50</v>
      </c>
      <c r="P960" s="9" t="s">
        <v>34</v>
      </c>
      <c r="Q960" s="13">
        <v>8</v>
      </c>
      <c r="R960" s="4">
        <f t="shared" ca="1" si="21"/>
        <v>0.72</v>
      </c>
      <c r="S960" s="4">
        <f t="shared" ca="1" si="22"/>
        <v>0.72</v>
      </c>
      <c r="T960" s="4">
        <f t="shared" ca="1" si="26"/>
        <v>0.72</v>
      </c>
      <c r="U960" s="4">
        <f t="shared" ca="1" si="23"/>
        <v>0.61199999999999999</v>
      </c>
      <c r="V960" s="5">
        <f>RANK(W960,W1:W1001,0)</f>
        <v>956</v>
      </c>
      <c r="W960" s="14">
        <v>0.44624999999999998</v>
      </c>
      <c r="X960" s="7"/>
      <c r="Y960" s="7"/>
      <c r="Z960" s="7"/>
    </row>
    <row r="961" spans="1:26" ht="15.75" customHeight="1" x14ac:dyDescent="0.25">
      <c r="A961" s="8" t="s">
        <v>3878</v>
      </c>
      <c r="B961" s="9" t="s">
        <v>3879</v>
      </c>
      <c r="C961" s="9" t="s">
        <v>45</v>
      </c>
      <c r="D961" s="10">
        <v>62</v>
      </c>
      <c r="E961" s="9" t="s">
        <v>3880</v>
      </c>
      <c r="F961" s="11">
        <f ca="1">((NOW()-Table2[[#This Row],[DOB]])/365)</f>
        <v>58.026401441210041</v>
      </c>
      <c r="G961" s="9" t="s">
        <v>1443</v>
      </c>
      <c r="H961" s="9" t="s">
        <v>151</v>
      </c>
      <c r="I961" s="9" t="s">
        <v>29</v>
      </c>
      <c r="J961" s="9" t="s">
        <v>30</v>
      </c>
      <c r="K961" s="9" t="s">
        <v>40</v>
      </c>
      <c r="L961" s="12">
        <v>4</v>
      </c>
      <c r="M961" s="9" t="s">
        <v>3881</v>
      </c>
      <c r="N961" s="10">
        <v>3048</v>
      </c>
      <c r="O961" s="9" t="s">
        <v>50</v>
      </c>
      <c r="P961" s="9" t="s">
        <v>34</v>
      </c>
      <c r="Q961" s="13">
        <v>4</v>
      </c>
      <c r="R961" s="4">
        <f t="shared" ca="1" si="21"/>
        <v>0.43</v>
      </c>
      <c r="S961" s="4">
        <f t="shared" ca="1" si="22"/>
        <v>0.43</v>
      </c>
      <c r="T961" s="4">
        <f t="shared" ca="1" si="26"/>
        <v>0.43</v>
      </c>
      <c r="U961" s="4">
        <f t="shared" ca="1" si="23"/>
        <v>0.36549999999999999</v>
      </c>
      <c r="V961" s="5">
        <f>RANK(W961,W1:W1001,0)</f>
        <v>960</v>
      </c>
      <c r="W961" s="14">
        <v>0.442</v>
      </c>
      <c r="X961" s="7"/>
      <c r="Y961" s="7"/>
      <c r="Z961" s="7"/>
    </row>
    <row r="962" spans="1:26" ht="15.75" customHeight="1" x14ac:dyDescent="0.25">
      <c r="A962" s="8" t="s">
        <v>3882</v>
      </c>
      <c r="B962" s="9" t="s">
        <v>3883</v>
      </c>
      <c r="C962" s="9" t="s">
        <v>45</v>
      </c>
      <c r="D962" s="10">
        <v>0</v>
      </c>
      <c r="E962" s="9" t="s">
        <v>3884</v>
      </c>
      <c r="F962" s="11">
        <f ca="1">((NOW()-Table2[[#This Row],[DOB]])/365)</f>
        <v>49.451058975456611</v>
      </c>
      <c r="G962" s="9" t="s">
        <v>524</v>
      </c>
      <c r="H962" s="9" t="s">
        <v>47</v>
      </c>
      <c r="I962" s="9" t="s">
        <v>29</v>
      </c>
      <c r="J962" s="9" t="s">
        <v>30</v>
      </c>
      <c r="K962" s="9" t="s">
        <v>40</v>
      </c>
      <c r="L962" s="12">
        <v>10</v>
      </c>
      <c r="M962" s="9" t="s">
        <v>3885</v>
      </c>
      <c r="N962" s="10">
        <v>2570</v>
      </c>
      <c r="O962" s="9" t="s">
        <v>42</v>
      </c>
      <c r="P962" s="9" t="s">
        <v>34</v>
      </c>
      <c r="Q962" s="13">
        <v>9</v>
      </c>
      <c r="R962" s="4">
        <f t="shared" ca="1" si="21"/>
        <v>1.01</v>
      </c>
      <c r="S962" s="4">
        <f t="shared" ca="1" si="22"/>
        <v>1.01</v>
      </c>
      <c r="T962" s="4">
        <f t="shared" ref="T962:T1001" ca="1" si="27">S962*(IF(OR(VALUE(Q962)&gt;8,VALUE(D962)&gt;80),1.25,1))</f>
        <v>1.2625</v>
      </c>
      <c r="U962" s="4">
        <f t="shared" ca="1" si="23"/>
        <v>1.0731249999999999</v>
      </c>
      <c r="V962" s="5">
        <f>RANK(W962,W1:W1001,0)</f>
        <v>960</v>
      </c>
      <c r="W962" s="14">
        <v>0.442</v>
      </c>
      <c r="X962" s="7"/>
      <c r="Y962" s="7"/>
      <c r="Z962" s="7"/>
    </row>
    <row r="963" spans="1:26" ht="15.75" customHeight="1" x14ac:dyDescent="0.25">
      <c r="A963" s="8" t="s">
        <v>3886</v>
      </c>
      <c r="B963" s="9" t="s">
        <v>3887</v>
      </c>
      <c r="C963" s="9" t="s">
        <v>25</v>
      </c>
      <c r="D963" s="10">
        <v>15</v>
      </c>
      <c r="E963" s="9" t="s">
        <v>195</v>
      </c>
      <c r="F963" s="11">
        <f ca="1">((NOW()-Table2[[#This Row],[DOB]])/365)</f>
        <v>37.979826098744283</v>
      </c>
      <c r="G963" s="9" t="s">
        <v>214</v>
      </c>
      <c r="H963" s="9" t="s">
        <v>109</v>
      </c>
      <c r="I963" s="9" t="s">
        <v>29</v>
      </c>
      <c r="J963" s="9" t="s">
        <v>30</v>
      </c>
      <c r="K963" s="9" t="s">
        <v>40</v>
      </c>
      <c r="L963" s="12">
        <v>11</v>
      </c>
      <c r="M963" s="9" t="s">
        <v>3888</v>
      </c>
      <c r="N963" s="10">
        <v>3564</v>
      </c>
      <c r="O963" s="9" t="s">
        <v>50</v>
      </c>
      <c r="P963" s="9" t="s">
        <v>34</v>
      </c>
      <c r="Q963" s="13">
        <v>3</v>
      </c>
      <c r="R963" s="4">
        <f t="shared" ca="1" si="21"/>
        <v>0.87</v>
      </c>
      <c r="S963" s="4">
        <f t="shared" ca="1" si="22"/>
        <v>0.87</v>
      </c>
      <c r="T963" s="4">
        <f t="shared" ca="1" si="27"/>
        <v>0.87</v>
      </c>
      <c r="U963" s="4">
        <f t="shared" ca="1" si="23"/>
        <v>0.73949999999999994</v>
      </c>
      <c r="V963" s="5">
        <f>RANK(W963,W1:W1001,0)</f>
        <v>960</v>
      </c>
      <c r="W963" s="14">
        <v>0.442</v>
      </c>
      <c r="X963" s="7"/>
      <c r="Y963" s="7"/>
      <c r="Z963" s="7"/>
    </row>
    <row r="964" spans="1:26" ht="15.75" customHeight="1" x14ac:dyDescent="0.25">
      <c r="A964" s="8" t="s">
        <v>3889</v>
      </c>
      <c r="B964" s="9" t="s">
        <v>3890</v>
      </c>
      <c r="C964" s="9" t="s">
        <v>25</v>
      </c>
      <c r="D964" s="10">
        <v>82</v>
      </c>
      <c r="E964" s="9" t="s">
        <v>3891</v>
      </c>
      <c r="F964" s="11">
        <f ca="1">((NOW()-Table2[[#This Row],[DOB]])/365)</f>
        <v>56.018182263127848</v>
      </c>
      <c r="G964" s="9" t="s">
        <v>123</v>
      </c>
      <c r="H964" s="9" t="s">
        <v>39</v>
      </c>
      <c r="I964" s="9" t="s">
        <v>48</v>
      </c>
      <c r="J964" s="9" t="s">
        <v>30</v>
      </c>
      <c r="K964" s="9" t="s">
        <v>31</v>
      </c>
      <c r="L964" s="12">
        <v>7</v>
      </c>
      <c r="M964" s="9" t="s">
        <v>3892</v>
      </c>
      <c r="N964" s="10">
        <v>2760</v>
      </c>
      <c r="O964" s="9" t="s">
        <v>42</v>
      </c>
      <c r="P964" s="9" t="s">
        <v>34</v>
      </c>
      <c r="Q964" s="13">
        <v>10</v>
      </c>
      <c r="R964" s="4">
        <f t="shared" ca="1" si="21"/>
        <v>0.57999999999999996</v>
      </c>
      <c r="S964" s="4">
        <f t="shared" ca="1" si="22"/>
        <v>0.72499999999999998</v>
      </c>
      <c r="T964" s="4">
        <f t="shared" ca="1" si="27"/>
        <v>0.90625</v>
      </c>
      <c r="U964" s="4">
        <f t="shared" ca="1" si="23"/>
        <v>0.90625</v>
      </c>
      <c r="V964" s="5">
        <f>RANK(W964,W1:W1001,0)</f>
        <v>963</v>
      </c>
      <c r="W964" s="14">
        <v>0.44</v>
      </c>
      <c r="X964" s="7"/>
      <c r="Y964" s="7"/>
      <c r="Z964" s="7"/>
    </row>
    <row r="965" spans="1:26" ht="15.75" customHeight="1" x14ac:dyDescent="0.25">
      <c r="A965" s="8" t="s">
        <v>3893</v>
      </c>
      <c r="B965" s="9" t="s">
        <v>3894</v>
      </c>
      <c r="C965" s="9" t="s">
        <v>45</v>
      </c>
      <c r="D965" s="10">
        <v>25</v>
      </c>
      <c r="E965" s="9" t="s">
        <v>3895</v>
      </c>
      <c r="F965" s="11">
        <f ca="1">((NOW()-Table2[[#This Row],[DOB]])/365)</f>
        <v>44.056538427511406</v>
      </c>
      <c r="G965" s="9" t="s">
        <v>2392</v>
      </c>
      <c r="H965" s="9" t="s">
        <v>28</v>
      </c>
      <c r="I965" s="9" t="s">
        <v>29</v>
      </c>
      <c r="J965" s="9" t="s">
        <v>30</v>
      </c>
      <c r="K965" s="9" t="s">
        <v>31</v>
      </c>
      <c r="L965" s="12">
        <v>13</v>
      </c>
      <c r="M965" s="9" t="s">
        <v>3896</v>
      </c>
      <c r="N965" s="10">
        <v>4123</v>
      </c>
      <c r="O965" s="9" t="s">
        <v>33</v>
      </c>
      <c r="P965" s="9" t="s">
        <v>34</v>
      </c>
      <c r="Q965" s="13">
        <v>6</v>
      </c>
      <c r="R965" s="4">
        <f t="shared" ca="1" si="21"/>
        <v>0.51</v>
      </c>
      <c r="S965" s="4">
        <f t="shared" ca="1" si="22"/>
        <v>0.63749999999999996</v>
      </c>
      <c r="T965" s="4">
        <f t="shared" ca="1" si="27"/>
        <v>0.63749999999999996</v>
      </c>
      <c r="U965" s="4">
        <f t="shared" ca="1" si="23"/>
        <v>0.541875</v>
      </c>
      <c r="V965" s="5">
        <f>RANK(W965,W1:W1001,0)</f>
        <v>963</v>
      </c>
      <c r="W965" s="14">
        <v>0.44</v>
      </c>
      <c r="X965" s="7"/>
      <c r="Y965" s="7"/>
      <c r="Z965" s="7"/>
    </row>
    <row r="966" spans="1:26" ht="15.75" customHeight="1" x14ac:dyDescent="0.25">
      <c r="A966" s="8" t="s">
        <v>3897</v>
      </c>
      <c r="B966" s="9" t="s">
        <v>3898</v>
      </c>
      <c r="C966" s="9" t="s">
        <v>45</v>
      </c>
      <c r="D966" s="10">
        <v>42</v>
      </c>
      <c r="E966" s="9" t="s">
        <v>3899</v>
      </c>
      <c r="F966" s="11">
        <f ca="1">((NOW()-Table2[[#This Row],[DOB]])/365)</f>
        <v>49.875716509703189</v>
      </c>
      <c r="G966" s="9" t="s">
        <v>102</v>
      </c>
      <c r="H966" s="9" t="s">
        <v>109</v>
      </c>
      <c r="I966" s="9" t="s">
        <v>29</v>
      </c>
      <c r="J966" s="9" t="s">
        <v>30</v>
      </c>
      <c r="K966" s="9" t="s">
        <v>31</v>
      </c>
      <c r="L966" s="12">
        <v>15</v>
      </c>
      <c r="M966" s="9" t="s">
        <v>3900</v>
      </c>
      <c r="N966" s="10">
        <v>2066</v>
      </c>
      <c r="O966" s="9" t="s">
        <v>42</v>
      </c>
      <c r="P966" s="9" t="s">
        <v>34</v>
      </c>
      <c r="Q966" s="13">
        <v>10</v>
      </c>
      <c r="R966" s="4">
        <f t="shared" ca="1" si="21"/>
        <v>1.06</v>
      </c>
      <c r="S966" s="4">
        <f t="shared" ca="1" si="22"/>
        <v>1.3250000000000002</v>
      </c>
      <c r="T966" s="4">
        <f t="shared" ca="1" si="27"/>
        <v>1.6562500000000002</v>
      </c>
      <c r="U966" s="4">
        <f t="shared" ca="1" si="23"/>
        <v>1.4078125000000001</v>
      </c>
      <c r="V966" s="5">
        <f>RANK(W966,W1:W1001,0)</f>
        <v>963</v>
      </c>
      <c r="W966" s="14">
        <v>0.44</v>
      </c>
      <c r="X966" s="7"/>
      <c r="Y966" s="7"/>
      <c r="Z966" s="7"/>
    </row>
    <row r="967" spans="1:26" ht="15.75" customHeight="1" x14ac:dyDescent="0.25">
      <c r="A967" s="8" t="s">
        <v>3901</v>
      </c>
      <c r="B967" s="9" t="s">
        <v>3902</v>
      </c>
      <c r="C967" s="9" t="s">
        <v>25</v>
      </c>
      <c r="D967" s="10">
        <v>33</v>
      </c>
      <c r="E967" s="9" t="s">
        <v>3903</v>
      </c>
      <c r="F967" s="11">
        <f ca="1">((NOW()-Table2[[#This Row],[DOB]])/365)</f>
        <v>30.53325075627853</v>
      </c>
      <c r="G967" s="9" t="s">
        <v>271</v>
      </c>
      <c r="H967" s="9" t="s">
        <v>103</v>
      </c>
      <c r="I967" s="9" t="s">
        <v>48</v>
      </c>
      <c r="J967" s="9" t="s">
        <v>30</v>
      </c>
      <c r="K967" s="9" t="s">
        <v>40</v>
      </c>
      <c r="L967" s="12">
        <v>1</v>
      </c>
      <c r="M967" s="9" t="s">
        <v>3904</v>
      </c>
      <c r="N967" s="10">
        <v>2770</v>
      </c>
      <c r="O967" s="9" t="s">
        <v>42</v>
      </c>
      <c r="P967" s="9" t="s">
        <v>34</v>
      </c>
      <c r="Q967" s="13">
        <v>8</v>
      </c>
      <c r="R967" s="4">
        <f t="shared" ca="1" si="21"/>
        <v>0.73</v>
      </c>
      <c r="S967" s="4">
        <f t="shared" ca="1" si="22"/>
        <v>0.73</v>
      </c>
      <c r="T967" s="4">
        <f t="shared" ca="1" si="27"/>
        <v>0.73</v>
      </c>
      <c r="U967" s="4">
        <f t="shared" ca="1" si="23"/>
        <v>0.73</v>
      </c>
      <c r="V967" s="5">
        <f>RANK(W967,W1:W1001,0)</f>
        <v>963</v>
      </c>
      <c r="W967" s="14">
        <v>0.44</v>
      </c>
      <c r="X967" s="7"/>
      <c r="Y967" s="7"/>
      <c r="Z967" s="7"/>
    </row>
    <row r="968" spans="1:26" ht="15.75" customHeight="1" x14ac:dyDescent="0.25">
      <c r="A968" s="8" t="s">
        <v>3905</v>
      </c>
      <c r="B968" s="9" t="s">
        <v>3906</v>
      </c>
      <c r="C968" s="9" t="s">
        <v>45</v>
      </c>
      <c r="D968" s="10">
        <v>6</v>
      </c>
      <c r="E968" s="9" t="s">
        <v>3408</v>
      </c>
      <c r="F968" s="11">
        <f ca="1">((NOW()-Table2[[#This Row],[DOB]])/365)</f>
        <v>61.388045276826475</v>
      </c>
      <c r="G968" s="9" t="s">
        <v>633</v>
      </c>
      <c r="H968" s="9" t="s">
        <v>28</v>
      </c>
      <c r="I968" s="9" t="s">
        <v>29</v>
      </c>
      <c r="J968" s="9" t="s">
        <v>30</v>
      </c>
      <c r="K968" s="9" t="s">
        <v>40</v>
      </c>
      <c r="L968" s="12">
        <v>18</v>
      </c>
      <c r="M968" s="9" t="s">
        <v>3907</v>
      </c>
      <c r="N968" s="10">
        <v>4035</v>
      </c>
      <c r="O968" s="9" t="s">
        <v>33</v>
      </c>
      <c r="P968" s="9" t="s">
        <v>34</v>
      </c>
      <c r="Q968" s="13">
        <v>6</v>
      </c>
      <c r="R968" s="4">
        <f t="shared" ca="1" si="21"/>
        <v>0.77</v>
      </c>
      <c r="S968" s="4">
        <f t="shared" ca="1" si="22"/>
        <v>0.77</v>
      </c>
      <c r="T968" s="4">
        <f t="shared" ca="1" si="27"/>
        <v>0.77</v>
      </c>
      <c r="U968" s="4">
        <f t="shared" ca="1" si="23"/>
        <v>0.65449999999999997</v>
      </c>
      <c r="V968" s="5">
        <f>RANK(W968,W1:W1001,0)</f>
        <v>967</v>
      </c>
      <c r="W968" s="14">
        <v>0.43562499999999987</v>
      </c>
      <c r="X968" s="7"/>
      <c r="Y968" s="7"/>
      <c r="Z968" s="7"/>
    </row>
    <row r="969" spans="1:26" ht="15.75" customHeight="1" x14ac:dyDescent="0.25">
      <c r="A969" s="8" t="s">
        <v>3908</v>
      </c>
      <c r="B969" s="9" t="s">
        <v>3909</v>
      </c>
      <c r="C969" s="9" t="s">
        <v>45</v>
      </c>
      <c r="D969" s="10">
        <v>74</v>
      </c>
      <c r="E969" s="9" t="s">
        <v>3910</v>
      </c>
      <c r="F969" s="11">
        <f ca="1">((NOW()-Table2[[#This Row],[DOB]])/365)</f>
        <v>64.429141167237432</v>
      </c>
      <c r="G969" s="9" t="s">
        <v>620</v>
      </c>
      <c r="H969" s="9" t="s">
        <v>28</v>
      </c>
      <c r="I969" s="9" t="s">
        <v>66</v>
      </c>
      <c r="J969" s="9" t="s">
        <v>30</v>
      </c>
      <c r="K969" s="9" t="s">
        <v>40</v>
      </c>
      <c r="L969" s="12">
        <v>14</v>
      </c>
      <c r="M969" s="9" t="s">
        <v>3911</v>
      </c>
      <c r="N969" s="10">
        <v>2104</v>
      </c>
      <c r="O969" s="9" t="s">
        <v>42</v>
      </c>
      <c r="P969" s="9" t="s">
        <v>34</v>
      </c>
      <c r="Q969" s="13">
        <v>12</v>
      </c>
      <c r="R969" s="4">
        <f t="shared" ca="1" si="21"/>
        <v>0.51</v>
      </c>
      <c r="S969" s="4">
        <f t="shared" ca="1" si="22"/>
        <v>0.51</v>
      </c>
      <c r="T969" s="4">
        <f t="shared" ca="1" si="27"/>
        <v>0.63749999999999996</v>
      </c>
      <c r="U969" s="4">
        <f t="shared" ca="1" si="23"/>
        <v>0.63749999999999996</v>
      </c>
      <c r="V969" s="5">
        <f>RANK(W969,W1:W1001,0)</f>
        <v>967</v>
      </c>
      <c r="W969" s="14">
        <v>0.43562499999999987</v>
      </c>
      <c r="X969" s="7"/>
      <c r="Y969" s="7"/>
      <c r="Z969" s="7"/>
    </row>
    <row r="970" spans="1:26" ht="15.75" customHeight="1" x14ac:dyDescent="0.25">
      <c r="A970" s="8" t="s">
        <v>3912</v>
      </c>
      <c r="B970" s="9" t="s">
        <v>3913</v>
      </c>
      <c r="C970" s="9" t="s">
        <v>25</v>
      </c>
      <c r="D970" s="10">
        <v>60</v>
      </c>
      <c r="E970" s="9" t="s">
        <v>3914</v>
      </c>
      <c r="F970" s="11">
        <f ca="1">((NOW()-Table2[[#This Row],[DOB]])/365)</f>
        <v>38.97434664668949</v>
      </c>
      <c r="G970" s="9" t="s">
        <v>367</v>
      </c>
      <c r="H970" s="9" t="s">
        <v>109</v>
      </c>
      <c r="I970" s="9" t="s">
        <v>66</v>
      </c>
      <c r="J970" s="9" t="s">
        <v>30</v>
      </c>
      <c r="K970" s="9" t="s">
        <v>31</v>
      </c>
      <c r="L970" s="12">
        <v>15</v>
      </c>
      <c r="M970" s="9" t="s">
        <v>3915</v>
      </c>
      <c r="N970" s="10">
        <v>2705</v>
      </c>
      <c r="O970" s="9" t="s">
        <v>42</v>
      </c>
      <c r="P970" s="9" t="s">
        <v>34</v>
      </c>
      <c r="Q970" s="13">
        <v>1</v>
      </c>
      <c r="R970" s="4">
        <f t="shared" ca="1" si="21"/>
        <v>0.89</v>
      </c>
      <c r="S970" s="4">
        <f t="shared" ca="1" si="22"/>
        <v>1.1125</v>
      </c>
      <c r="T970" s="4">
        <f t="shared" ca="1" si="27"/>
        <v>1.1125</v>
      </c>
      <c r="U970" s="4">
        <f t="shared" ca="1" si="23"/>
        <v>1.1125</v>
      </c>
      <c r="V970" s="5">
        <f>RANK(W970,W1:W1001,0)</f>
        <v>967</v>
      </c>
      <c r="W970" s="14">
        <v>0.43562499999999987</v>
      </c>
      <c r="X970" s="7"/>
      <c r="Y970" s="7"/>
      <c r="Z970" s="7"/>
    </row>
    <row r="971" spans="1:26" ht="15.75" customHeight="1" x14ac:dyDescent="0.25">
      <c r="A971" s="8" t="s">
        <v>3916</v>
      </c>
      <c r="B971" s="9" t="s">
        <v>3917</v>
      </c>
      <c r="C971" s="9" t="s">
        <v>25</v>
      </c>
      <c r="D971" s="10">
        <v>3</v>
      </c>
      <c r="E971" s="9" t="s">
        <v>2043</v>
      </c>
      <c r="F971" s="11">
        <f ca="1">((NOW()-Table2[[#This Row],[DOB]])/365)</f>
        <v>73.716812400114151</v>
      </c>
      <c r="G971" s="9" t="s">
        <v>335</v>
      </c>
      <c r="H971" s="9" t="s">
        <v>28</v>
      </c>
      <c r="I971" s="9" t="s">
        <v>66</v>
      </c>
      <c r="J971" s="9" t="s">
        <v>30</v>
      </c>
      <c r="K971" s="9" t="s">
        <v>31</v>
      </c>
      <c r="L971" s="12">
        <v>15</v>
      </c>
      <c r="M971" s="9" t="s">
        <v>3918</v>
      </c>
      <c r="N971" s="10">
        <v>2168</v>
      </c>
      <c r="O971" s="9" t="s">
        <v>42</v>
      </c>
      <c r="P971" s="9" t="s">
        <v>34</v>
      </c>
      <c r="Q971" s="13">
        <v>8</v>
      </c>
      <c r="R971" s="4">
        <f t="shared" ca="1" si="21"/>
        <v>0.7</v>
      </c>
      <c r="S971" s="4">
        <f t="shared" ca="1" si="22"/>
        <v>0.875</v>
      </c>
      <c r="T971" s="4">
        <f t="shared" ca="1" si="27"/>
        <v>0.875</v>
      </c>
      <c r="U971" s="4">
        <f t="shared" ca="1" si="23"/>
        <v>0.875</v>
      </c>
      <c r="V971" s="5">
        <f>RANK(W971,W1:W1001,0)</f>
        <v>967</v>
      </c>
      <c r="W971" s="14">
        <v>0.43562499999999987</v>
      </c>
      <c r="X971" s="7"/>
      <c r="Y971" s="7"/>
      <c r="Z971" s="7"/>
    </row>
    <row r="972" spans="1:26" ht="15.75" customHeight="1" x14ac:dyDescent="0.25">
      <c r="A972" s="8" t="s">
        <v>3919</v>
      </c>
      <c r="B972" s="9" t="s">
        <v>3920</v>
      </c>
      <c r="C972" s="9" t="s">
        <v>45</v>
      </c>
      <c r="D972" s="10">
        <v>30</v>
      </c>
      <c r="E972" s="9" t="s">
        <v>3921</v>
      </c>
      <c r="F972" s="11">
        <f ca="1">((NOW()-Table2[[#This Row],[DOB]])/365)</f>
        <v>57.390785002853875</v>
      </c>
      <c r="G972" s="9" t="s">
        <v>174</v>
      </c>
      <c r="H972" s="9" t="s">
        <v>39</v>
      </c>
      <c r="I972" s="9" t="s">
        <v>48</v>
      </c>
      <c r="J972" s="9" t="s">
        <v>30</v>
      </c>
      <c r="K972" s="9" t="s">
        <v>31</v>
      </c>
      <c r="L972" s="12">
        <v>4</v>
      </c>
      <c r="M972" s="9" t="s">
        <v>3922</v>
      </c>
      <c r="N972" s="10">
        <v>2034</v>
      </c>
      <c r="O972" s="9" t="s">
        <v>42</v>
      </c>
      <c r="P972" s="9" t="s">
        <v>34</v>
      </c>
      <c r="Q972" s="13">
        <v>9</v>
      </c>
      <c r="R972" s="4">
        <f t="shared" ca="1" si="21"/>
        <v>0.61</v>
      </c>
      <c r="S972" s="4">
        <f t="shared" ca="1" si="22"/>
        <v>0.76249999999999996</v>
      </c>
      <c r="T972" s="4">
        <f t="shared" ca="1" si="27"/>
        <v>0.953125</v>
      </c>
      <c r="U972" s="4">
        <f t="shared" ca="1" si="23"/>
        <v>0.953125</v>
      </c>
      <c r="V972" s="5">
        <f>RANK(W972,W1:W1001,0)</f>
        <v>967</v>
      </c>
      <c r="W972" s="14">
        <v>0.43562499999999987</v>
      </c>
      <c r="X972" s="7"/>
      <c r="Y972" s="7"/>
      <c r="Z972" s="7"/>
    </row>
    <row r="973" spans="1:26" ht="15.75" hidden="1" customHeight="1" x14ac:dyDescent="0.25">
      <c r="A973" s="8" t="s">
        <v>3923</v>
      </c>
      <c r="B973" s="9" t="s">
        <v>3924</v>
      </c>
      <c r="C973" s="9" t="s">
        <v>45</v>
      </c>
      <c r="D973" s="10">
        <v>43</v>
      </c>
      <c r="E973" s="9" t="s">
        <v>3925</v>
      </c>
      <c r="F973" s="9">
        <f ca="1">((NOW()-Table2[[#This Row],[DOB]])/365)</f>
        <v>25.840100071347024</v>
      </c>
      <c r="G973" s="10"/>
      <c r="H973" s="9" t="s">
        <v>151</v>
      </c>
      <c r="I973" s="9" t="s">
        <v>48</v>
      </c>
      <c r="J973" s="9" t="s">
        <v>30</v>
      </c>
      <c r="K973" s="9" t="s">
        <v>40</v>
      </c>
      <c r="L973" s="12">
        <v>10</v>
      </c>
      <c r="M973" s="9" t="s">
        <v>3926</v>
      </c>
      <c r="N973" s="10">
        <v>3064</v>
      </c>
      <c r="O973" s="9" t="s">
        <v>50</v>
      </c>
      <c r="P973" s="9" t="s">
        <v>34</v>
      </c>
      <c r="Q973" s="10">
        <v>6</v>
      </c>
      <c r="R973" s="5">
        <f t="shared" ca="1" si="21"/>
        <v>0.68</v>
      </c>
      <c r="S973" s="5">
        <f t="shared" ca="1" si="22"/>
        <v>0.68</v>
      </c>
      <c r="T973" s="5">
        <f t="shared" ca="1" si="27"/>
        <v>0.68</v>
      </c>
      <c r="U973" s="5">
        <f t="shared" ca="1" si="23"/>
        <v>0.68</v>
      </c>
      <c r="V973" s="5">
        <f>RANK(W973,W1:W1001,0)</f>
        <v>972</v>
      </c>
      <c r="W973" s="16">
        <v>0.43</v>
      </c>
      <c r="X973" s="7"/>
      <c r="Y973" s="7"/>
      <c r="Z973" s="7"/>
    </row>
    <row r="974" spans="1:26" ht="15.75" hidden="1" customHeight="1" x14ac:dyDescent="0.25">
      <c r="A974" s="8" t="s">
        <v>3927</v>
      </c>
      <c r="B974" s="9" t="s">
        <v>3928</v>
      </c>
      <c r="C974" s="9" t="s">
        <v>25</v>
      </c>
      <c r="D974" s="10">
        <v>82</v>
      </c>
      <c r="E974" s="9" t="s">
        <v>3929</v>
      </c>
      <c r="F974" s="9">
        <f ca="1">((NOW()-Table2[[#This Row],[DOB]])/365)</f>
        <v>26.590785002853874</v>
      </c>
      <c r="G974" s="10"/>
      <c r="H974" s="9" t="s">
        <v>109</v>
      </c>
      <c r="I974" s="9" t="s">
        <v>29</v>
      </c>
      <c r="J974" s="9" t="s">
        <v>30</v>
      </c>
      <c r="K974" s="9" t="s">
        <v>31</v>
      </c>
      <c r="L974" s="12">
        <v>11</v>
      </c>
      <c r="M974" s="9" t="s">
        <v>3930</v>
      </c>
      <c r="N974" s="10">
        <v>2192</v>
      </c>
      <c r="O974" s="9" t="s">
        <v>42</v>
      </c>
      <c r="P974" s="9" t="s">
        <v>34</v>
      </c>
      <c r="Q974" s="10">
        <v>10</v>
      </c>
      <c r="R974" s="5">
        <f t="shared" ca="1" si="21"/>
        <v>0.86</v>
      </c>
      <c r="S974" s="5">
        <f t="shared" ca="1" si="22"/>
        <v>1.075</v>
      </c>
      <c r="T974" s="5">
        <f t="shared" ca="1" si="27"/>
        <v>1.34375</v>
      </c>
      <c r="U974" s="5">
        <f t="shared" ca="1" si="23"/>
        <v>1.1421874999999999</v>
      </c>
      <c r="V974" s="5">
        <f>RANK(W974,W1:W1001,0)</f>
        <v>972</v>
      </c>
      <c r="W974" s="16">
        <v>0.43</v>
      </c>
      <c r="X974" s="7"/>
      <c r="Y974" s="7"/>
      <c r="Z974" s="7"/>
    </row>
    <row r="975" spans="1:26" ht="15.75" customHeight="1" x14ac:dyDescent="0.25">
      <c r="A975" s="8" t="s">
        <v>3931</v>
      </c>
      <c r="B975" s="9" t="s">
        <v>3932</v>
      </c>
      <c r="C975" s="9" t="s">
        <v>45</v>
      </c>
      <c r="D975" s="10">
        <v>37</v>
      </c>
      <c r="E975" s="9" t="s">
        <v>927</v>
      </c>
      <c r="F975" s="11">
        <f ca="1">((NOW()-Table2[[#This Row],[DOB]])/365)</f>
        <v>59.029141167237434</v>
      </c>
      <c r="G975" s="9" t="s">
        <v>209</v>
      </c>
      <c r="H975" s="9" t="s">
        <v>77</v>
      </c>
      <c r="I975" s="9" t="s">
        <v>29</v>
      </c>
      <c r="J975" s="9" t="s">
        <v>30</v>
      </c>
      <c r="K975" s="9" t="s">
        <v>31</v>
      </c>
      <c r="L975" s="12">
        <v>13</v>
      </c>
      <c r="M975" s="9" t="s">
        <v>3933</v>
      </c>
      <c r="N975" s="10">
        <v>4165</v>
      </c>
      <c r="O975" s="9" t="s">
        <v>33</v>
      </c>
      <c r="P975" s="9" t="s">
        <v>34</v>
      </c>
      <c r="Q975" s="13">
        <v>5</v>
      </c>
      <c r="R975" s="4">
        <f t="shared" ca="1" si="21"/>
        <v>0.47</v>
      </c>
      <c r="S975" s="4">
        <f t="shared" ca="1" si="22"/>
        <v>0.58749999999999991</v>
      </c>
      <c r="T975" s="4">
        <f t="shared" ca="1" si="27"/>
        <v>0.58749999999999991</v>
      </c>
      <c r="U975" s="4">
        <f t="shared" ca="1" si="23"/>
        <v>0.4993749999999999</v>
      </c>
      <c r="V975" s="5">
        <f>RANK(W975,W1:W1001,0)</f>
        <v>974</v>
      </c>
      <c r="W975" s="14">
        <v>0.42499999999999999</v>
      </c>
      <c r="X975" s="7"/>
      <c r="Y975" s="7"/>
      <c r="Z975" s="7"/>
    </row>
    <row r="976" spans="1:26" ht="15.75" customHeight="1" x14ac:dyDescent="0.25">
      <c r="A976" s="8" t="s">
        <v>3934</v>
      </c>
      <c r="B976" s="9" t="s">
        <v>3935</v>
      </c>
      <c r="C976" s="9" t="s">
        <v>45</v>
      </c>
      <c r="D976" s="10">
        <v>77</v>
      </c>
      <c r="E976" s="9" t="s">
        <v>3936</v>
      </c>
      <c r="F976" s="11">
        <f ca="1">((NOW()-Table2[[#This Row],[DOB]])/365)</f>
        <v>23.944209660388122</v>
      </c>
      <c r="G976" s="9" t="s">
        <v>38</v>
      </c>
      <c r="H976" s="9" t="s">
        <v>47</v>
      </c>
      <c r="I976" s="9" t="s">
        <v>48</v>
      </c>
      <c r="J976" s="9" t="s">
        <v>30</v>
      </c>
      <c r="K976" s="9" t="s">
        <v>31</v>
      </c>
      <c r="L976" s="12">
        <v>10</v>
      </c>
      <c r="M976" s="9" t="s">
        <v>3937</v>
      </c>
      <c r="N976" s="10">
        <v>3186</v>
      </c>
      <c r="O976" s="9" t="s">
        <v>50</v>
      </c>
      <c r="P976" s="9" t="s">
        <v>34</v>
      </c>
      <c r="Q976" s="13">
        <v>12</v>
      </c>
      <c r="R976" s="4">
        <f t="shared" ca="1" si="21"/>
        <v>1.08</v>
      </c>
      <c r="S976" s="4">
        <f t="shared" ca="1" si="22"/>
        <v>1.35</v>
      </c>
      <c r="T976" s="4">
        <f t="shared" ca="1" si="27"/>
        <v>1.6875</v>
      </c>
      <c r="U976" s="4">
        <f t="shared" ca="1" si="23"/>
        <v>1.6875</v>
      </c>
      <c r="V976" s="5">
        <f>RANK(W976,W1:W1001,0)</f>
        <v>974</v>
      </c>
      <c r="W976" s="14">
        <v>0.42499999999999999</v>
      </c>
      <c r="X976" s="7"/>
      <c r="Y976" s="7"/>
      <c r="Z976" s="7"/>
    </row>
    <row r="977" spans="1:26" ht="15.75" customHeight="1" x14ac:dyDescent="0.25">
      <c r="A977" s="8" t="s">
        <v>3938</v>
      </c>
      <c r="B977" s="9" t="s">
        <v>3939</v>
      </c>
      <c r="C977" s="9" t="s">
        <v>25</v>
      </c>
      <c r="D977" s="10">
        <v>63</v>
      </c>
      <c r="E977" s="9" t="s">
        <v>3940</v>
      </c>
      <c r="F977" s="11">
        <f ca="1">((NOW()-Table2[[#This Row],[DOB]])/365)</f>
        <v>56.585305550799077</v>
      </c>
      <c r="G977" s="9" t="s">
        <v>303</v>
      </c>
      <c r="H977" s="9" t="s">
        <v>151</v>
      </c>
      <c r="I977" s="9" t="s">
        <v>48</v>
      </c>
      <c r="J977" s="9" t="s">
        <v>30</v>
      </c>
      <c r="K977" s="9" t="s">
        <v>31</v>
      </c>
      <c r="L977" s="12">
        <v>17</v>
      </c>
      <c r="M977" s="9" t="s">
        <v>3941</v>
      </c>
      <c r="N977" s="10">
        <v>3810</v>
      </c>
      <c r="O977" s="9" t="s">
        <v>50</v>
      </c>
      <c r="P977" s="9" t="s">
        <v>34</v>
      </c>
      <c r="Q977" s="13">
        <v>6</v>
      </c>
      <c r="R977" s="4">
        <f t="shared" ca="1" si="21"/>
        <v>0.42</v>
      </c>
      <c r="S977" s="4">
        <f t="shared" ca="1" si="22"/>
        <v>0.52500000000000002</v>
      </c>
      <c r="T977" s="4">
        <f t="shared" ca="1" si="27"/>
        <v>0.52500000000000002</v>
      </c>
      <c r="U977" s="4">
        <f t="shared" ca="1" si="23"/>
        <v>0.52500000000000002</v>
      </c>
      <c r="V977" s="5">
        <f>RANK(W977,W1:W1001,0)</f>
        <v>974</v>
      </c>
      <c r="W977" s="14">
        <v>0.42499999999999999</v>
      </c>
      <c r="X977" s="7"/>
      <c r="Y977" s="7"/>
      <c r="Z977" s="7"/>
    </row>
    <row r="978" spans="1:26" ht="15.75" customHeight="1" x14ac:dyDescent="0.25">
      <c r="A978" s="8" t="s">
        <v>3942</v>
      </c>
      <c r="B978" s="9" t="s">
        <v>3943</v>
      </c>
      <c r="C978" s="9" t="s">
        <v>25</v>
      </c>
      <c r="D978" s="10">
        <v>15</v>
      </c>
      <c r="E978" s="9" t="s">
        <v>3944</v>
      </c>
      <c r="F978" s="11">
        <f ca="1">((NOW()-Table2[[#This Row],[DOB]])/365)</f>
        <v>57.689415139840179</v>
      </c>
      <c r="G978" s="9" t="s">
        <v>727</v>
      </c>
      <c r="H978" s="9" t="s">
        <v>109</v>
      </c>
      <c r="I978" s="9" t="s">
        <v>29</v>
      </c>
      <c r="J978" s="9" t="s">
        <v>30</v>
      </c>
      <c r="K978" s="9" t="s">
        <v>31</v>
      </c>
      <c r="L978" s="12">
        <v>5</v>
      </c>
      <c r="M978" s="9" t="s">
        <v>3945</v>
      </c>
      <c r="N978" s="10">
        <v>3228</v>
      </c>
      <c r="O978" s="9" t="s">
        <v>50</v>
      </c>
      <c r="P978" s="9" t="s">
        <v>34</v>
      </c>
      <c r="Q978" s="13">
        <v>9</v>
      </c>
      <c r="R978" s="4">
        <f t="shared" ca="1" si="21"/>
        <v>0.51</v>
      </c>
      <c r="S978" s="4">
        <f t="shared" ca="1" si="22"/>
        <v>0.63749999999999996</v>
      </c>
      <c r="T978" s="4">
        <f t="shared" ca="1" si="27"/>
        <v>0.796875</v>
      </c>
      <c r="U978" s="4">
        <f t="shared" ca="1" si="23"/>
        <v>0.67734375000000002</v>
      </c>
      <c r="V978" s="5">
        <f>RANK(W978,W1:W1001,0)</f>
        <v>977</v>
      </c>
      <c r="W978" s="14">
        <v>0.42</v>
      </c>
      <c r="X978" s="7"/>
      <c r="Y978" s="7"/>
      <c r="Z978" s="7"/>
    </row>
    <row r="979" spans="1:26" ht="15.75" customHeight="1" x14ac:dyDescent="0.25">
      <c r="A979" s="8" t="s">
        <v>3946</v>
      </c>
      <c r="B979" s="9" t="s">
        <v>3947</v>
      </c>
      <c r="C979" s="9" t="s">
        <v>45</v>
      </c>
      <c r="D979" s="10">
        <v>56</v>
      </c>
      <c r="E979" s="9" t="s">
        <v>3948</v>
      </c>
      <c r="F979" s="11">
        <f ca="1">((NOW()-Table2[[#This Row],[DOB]])/365)</f>
        <v>86.111332948059356</v>
      </c>
      <c r="G979" s="9" t="s">
        <v>497</v>
      </c>
      <c r="H979" s="9" t="s">
        <v>88</v>
      </c>
      <c r="I979" s="9" t="s">
        <v>29</v>
      </c>
      <c r="J979" s="9" t="s">
        <v>30</v>
      </c>
      <c r="K979" s="9" t="s">
        <v>40</v>
      </c>
      <c r="L979" s="12">
        <v>9</v>
      </c>
      <c r="M979" s="9" t="s">
        <v>3949</v>
      </c>
      <c r="N979" s="10">
        <v>2232</v>
      </c>
      <c r="O979" s="9" t="s">
        <v>42</v>
      </c>
      <c r="P979" s="9" t="s">
        <v>34</v>
      </c>
      <c r="Q979" s="13">
        <v>10</v>
      </c>
      <c r="R979" s="4">
        <f t="shared" ca="1" si="21"/>
        <v>0.83</v>
      </c>
      <c r="S979" s="4">
        <f t="shared" ca="1" si="22"/>
        <v>0.83</v>
      </c>
      <c r="T979" s="4">
        <f t="shared" ca="1" si="27"/>
        <v>1.0374999999999999</v>
      </c>
      <c r="U979" s="4">
        <f t="shared" ca="1" si="23"/>
        <v>0.88187499999999985</v>
      </c>
      <c r="V979" s="5">
        <f>RANK(W979,W1:W1001,0)</f>
        <v>977</v>
      </c>
      <c r="W979" s="14">
        <v>0.42</v>
      </c>
      <c r="X979" s="7"/>
      <c r="Y979" s="7"/>
      <c r="Z979" s="7"/>
    </row>
    <row r="980" spans="1:26" ht="15.75" customHeight="1" x14ac:dyDescent="0.25">
      <c r="A980" s="8" t="s">
        <v>3950</v>
      </c>
      <c r="B980" s="9" t="s">
        <v>3951</v>
      </c>
      <c r="C980" s="9" t="s">
        <v>25</v>
      </c>
      <c r="D980" s="10">
        <v>77</v>
      </c>
      <c r="E980" s="9" t="s">
        <v>3952</v>
      </c>
      <c r="F980" s="11">
        <f ca="1">((NOW()-Table2[[#This Row],[DOB]])/365)</f>
        <v>47.908593222031953</v>
      </c>
      <c r="G980" s="9" t="s">
        <v>3876</v>
      </c>
      <c r="H980" s="9" t="s">
        <v>272</v>
      </c>
      <c r="I980" s="9" t="s">
        <v>29</v>
      </c>
      <c r="J980" s="9" t="s">
        <v>30</v>
      </c>
      <c r="K980" s="9" t="s">
        <v>31</v>
      </c>
      <c r="L980" s="12">
        <v>13</v>
      </c>
      <c r="M980" s="9" t="s">
        <v>3953</v>
      </c>
      <c r="N980" s="10">
        <v>3810</v>
      </c>
      <c r="O980" s="9" t="s">
        <v>50</v>
      </c>
      <c r="P980" s="9" t="s">
        <v>34</v>
      </c>
      <c r="Q980" s="13">
        <v>5</v>
      </c>
      <c r="R980" s="4">
        <f t="shared" ca="1" si="21"/>
        <v>0.92</v>
      </c>
      <c r="S980" s="4">
        <f t="shared" ca="1" si="22"/>
        <v>1.1500000000000001</v>
      </c>
      <c r="T980" s="4">
        <f t="shared" ca="1" si="27"/>
        <v>1.1500000000000001</v>
      </c>
      <c r="U980" s="4">
        <f t="shared" ca="1" si="23"/>
        <v>0.97750000000000004</v>
      </c>
      <c r="V980" s="5">
        <f>RANK(W980,W1:W1001,0)</f>
        <v>979</v>
      </c>
      <c r="W980" s="14">
        <v>0.41649999999999998</v>
      </c>
      <c r="X980" s="7"/>
      <c r="Y980" s="7"/>
      <c r="Z980" s="7"/>
    </row>
    <row r="981" spans="1:26" ht="15.75" customHeight="1" x14ac:dyDescent="0.25">
      <c r="A981" s="8" t="s">
        <v>3954</v>
      </c>
      <c r="B981" s="9" t="s">
        <v>3955</v>
      </c>
      <c r="C981" s="9" t="s">
        <v>25</v>
      </c>
      <c r="D981" s="10">
        <v>93</v>
      </c>
      <c r="E981" s="9" t="s">
        <v>3956</v>
      </c>
      <c r="F981" s="11">
        <f ca="1">((NOW()-Table2[[#This Row],[DOB]])/365)</f>
        <v>38.533250756278534</v>
      </c>
      <c r="G981" s="9" t="s">
        <v>727</v>
      </c>
      <c r="H981" s="9" t="s">
        <v>272</v>
      </c>
      <c r="I981" s="9" t="s">
        <v>29</v>
      </c>
      <c r="J981" s="9" t="s">
        <v>30</v>
      </c>
      <c r="K981" s="9" t="s">
        <v>31</v>
      </c>
      <c r="L981" s="12">
        <v>9</v>
      </c>
      <c r="M981" s="9" t="s">
        <v>3957</v>
      </c>
      <c r="N981" s="10">
        <v>2121</v>
      </c>
      <c r="O981" s="9" t="s">
        <v>42</v>
      </c>
      <c r="P981" s="9" t="s">
        <v>34</v>
      </c>
      <c r="Q981" s="13">
        <v>12</v>
      </c>
      <c r="R981" s="4">
        <f t="shared" ca="1" si="21"/>
        <v>0.79</v>
      </c>
      <c r="S981" s="4">
        <f t="shared" ca="1" si="22"/>
        <v>0.98750000000000004</v>
      </c>
      <c r="T981" s="4">
        <f t="shared" ca="1" si="27"/>
        <v>1.234375</v>
      </c>
      <c r="U981" s="4">
        <f t="shared" ca="1" si="23"/>
        <v>1.0492187499999999</v>
      </c>
      <c r="V981" s="5">
        <f>RANK(W981,W1:W1001,0)</f>
        <v>979</v>
      </c>
      <c r="W981" s="14">
        <v>0.41649999999999998</v>
      </c>
      <c r="X981" s="7"/>
      <c r="Y981" s="7"/>
      <c r="Z981" s="7"/>
    </row>
    <row r="982" spans="1:26" ht="15.75" customHeight="1" x14ac:dyDescent="0.25">
      <c r="A982" s="8" t="s">
        <v>702</v>
      </c>
      <c r="B982" s="9" t="s">
        <v>3958</v>
      </c>
      <c r="C982" s="9" t="s">
        <v>45</v>
      </c>
      <c r="D982" s="10">
        <v>71</v>
      </c>
      <c r="E982" s="9" t="s">
        <v>3959</v>
      </c>
      <c r="F982" s="11">
        <f ca="1">((NOW()-Table2[[#This Row],[DOB]])/365)</f>
        <v>32.746949386415515</v>
      </c>
      <c r="G982" s="9" t="s">
        <v>382</v>
      </c>
      <c r="H982" s="9" t="s">
        <v>151</v>
      </c>
      <c r="I982" s="9" t="s">
        <v>29</v>
      </c>
      <c r="J982" s="9" t="s">
        <v>30</v>
      </c>
      <c r="K982" s="9" t="s">
        <v>31</v>
      </c>
      <c r="L982" s="12">
        <v>3</v>
      </c>
      <c r="M982" s="9" t="s">
        <v>3960</v>
      </c>
      <c r="N982" s="10">
        <v>2560</v>
      </c>
      <c r="O982" s="9" t="s">
        <v>42</v>
      </c>
      <c r="P982" s="9" t="s">
        <v>34</v>
      </c>
      <c r="Q982" s="13">
        <v>8</v>
      </c>
      <c r="R982" s="4">
        <f t="shared" ca="1" si="21"/>
        <v>1</v>
      </c>
      <c r="S982" s="4">
        <f t="shared" ca="1" si="22"/>
        <v>1.25</v>
      </c>
      <c r="T982" s="4">
        <f t="shared" ca="1" si="27"/>
        <v>1.25</v>
      </c>
      <c r="U982" s="4">
        <f t="shared" ca="1" si="23"/>
        <v>1.0625</v>
      </c>
      <c r="V982" s="5">
        <f>RANK(W982,W1:W1001,0)</f>
        <v>979</v>
      </c>
      <c r="W982" s="14">
        <v>0.41649999999999998</v>
      </c>
      <c r="X982" s="7"/>
      <c r="Y982" s="7"/>
      <c r="Z982" s="7"/>
    </row>
    <row r="983" spans="1:26" ht="15.75" customHeight="1" x14ac:dyDescent="0.25">
      <c r="A983" s="8" t="s">
        <v>3961</v>
      </c>
      <c r="B983" s="9" t="s">
        <v>3962</v>
      </c>
      <c r="C983" s="9" t="s">
        <v>45</v>
      </c>
      <c r="D983" s="10">
        <v>83</v>
      </c>
      <c r="E983" s="9" t="s">
        <v>3963</v>
      </c>
      <c r="F983" s="11">
        <f ca="1">((NOW()-Table2[[#This Row],[DOB]])/365)</f>
        <v>73.401743906963461</v>
      </c>
      <c r="G983" s="9" t="s">
        <v>209</v>
      </c>
      <c r="H983" s="9" t="s">
        <v>47</v>
      </c>
      <c r="I983" s="9" t="s">
        <v>48</v>
      </c>
      <c r="J983" s="9" t="s">
        <v>30</v>
      </c>
      <c r="K983" s="9" t="s">
        <v>31</v>
      </c>
      <c r="L983" s="12">
        <v>22</v>
      </c>
      <c r="M983" s="9" t="s">
        <v>3964</v>
      </c>
      <c r="N983" s="10">
        <v>4720</v>
      </c>
      <c r="O983" s="9" t="s">
        <v>33</v>
      </c>
      <c r="P983" s="9" t="s">
        <v>34</v>
      </c>
      <c r="Q983" s="13">
        <v>1</v>
      </c>
      <c r="R983" s="4">
        <f t="shared" ca="1" si="21"/>
        <v>0.66</v>
      </c>
      <c r="S983" s="4">
        <f t="shared" ca="1" si="22"/>
        <v>0.82500000000000007</v>
      </c>
      <c r="T983" s="4">
        <f t="shared" ca="1" si="27"/>
        <v>1.03125</v>
      </c>
      <c r="U983" s="4">
        <f t="shared" ca="1" si="23"/>
        <v>1.03125</v>
      </c>
      <c r="V983" s="5">
        <f>RANK(W983,W1:W1001,0)</f>
        <v>979</v>
      </c>
      <c r="W983" s="14">
        <v>0.41649999999999998</v>
      </c>
      <c r="X983" s="7"/>
      <c r="Y983" s="7"/>
      <c r="Z983" s="7"/>
    </row>
    <row r="984" spans="1:26" ht="15.75" customHeight="1" x14ac:dyDescent="0.25">
      <c r="A984" s="8" t="s">
        <v>3965</v>
      </c>
      <c r="B984" s="9" t="s">
        <v>3966</v>
      </c>
      <c r="C984" s="9" t="s">
        <v>25</v>
      </c>
      <c r="D984" s="10">
        <v>45</v>
      </c>
      <c r="E984" s="9" t="s">
        <v>3967</v>
      </c>
      <c r="F984" s="11">
        <f ca="1">((NOW()-Table2[[#This Row],[DOB]])/365)</f>
        <v>68.557908290525106</v>
      </c>
      <c r="G984" s="9" t="s">
        <v>700</v>
      </c>
      <c r="H984" s="9" t="s">
        <v>39</v>
      </c>
      <c r="I984" s="9" t="s">
        <v>29</v>
      </c>
      <c r="J984" s="9" t="s">
        <v>30</v>
      </c>
      <c r="K984" s="9" t="s">
        <v>40</v>
      </c>
      <c r="L984" s="12">
        <v>8</v>
      </c>
      <c r="M984" s="9" t="s">
        <v>3968</v>
      </c>
      <c r="N984" s="10">
        <v>2565</v>
      </c>
      <c r="O984" s="9" t="s">
        <v>42</v>
      </c>
      <c r="P984" s="9" t="s">
        <v>34</v>
      </c>
      <c r="Q984" s="13">
        <v>5</v>
      </c>
      <c r="R984" s="4">
        <f t="shared" ca="1" si="21"/>
        <v>1.0900000000000001</v>
      </c>
      <c r="S984" s="4">
        <f t="shared" ca="1" si="22"/>
        <v>1.0900000000000001</v>
      </c>
      <c r="T984" s="4">
        <f t="shared" ca="1" si="27"/>
        <v>1.0900000000000001</v>
      </c>
      <c r="U984" s="4">
        <f t="shared" ca="1" si="23"/>
        <v>0.92649999999999999</v>
      </c>
      <c r="V984" s="5">
        <f>RANK(W984,W1:W1001,0)</f>
        <v>983</v>
      </c>
      <c r="W984" s="14">
        <v>0.41</v>
      </c>
      <c r="X984" s="7"/>
      <c r="Y984" s="7"/>
      <c r="Z984" s="7"/>
    </row>
    <row r="985" spans="1:26" ht="15.75" customHeight="1" x14ac:dyDescent="0.25">
      <c r="A985" s="8" t="s">
        <v>3969</v>
      </c>
      <c r="B985" s="9" t="s">
        <v>3970</v>
      </c>
      <c r="C985" s="9" t="s">
        <v>45</v>
      </c>
      <c r="D985" s="10">
        <v>5</v>
      </c>
      <c r="E985" s="9" t="s">
        <v>3971</v>
      </c>
      <c r="F985" s="11">
        <f ca="1">((NOW()-Table2[[#This Row],[DOB]])/365)</f>
        <v>73.333250756278531</v>
      </c>
      <c r="G985" s="9" t="s">
        <v>155</v>
      </c>
      <c r="H985" s="9" t="s">
        <v>151</v>
      </c>
      <c r="I985" s="9" t="s">
        <v>29</v>
      </c>
      <c r="J985" s="9" t="s">
        <v>30</v>
      </c>
      <c r="K985" s="9" t="s">
        <v>40</v>
      </c>
      <c r="L985" s="12">
        <v>21</v>
      </c>
      <c r="M985" s="9" t="s">
        <v>3972</v>
      </c>
      <c r="N985" s="10">
        <v>2074</v>
      </c>
      <c r="O985" s="9" t="s">
        <v>42</v>
      </c>
      <c r="P985" s="9" t="s">
        <v>34</v>
      </c>
      <c r="Q985" s="13">
        <v>11</v>
      </c>
      <c r="R985" s="4">
        <f t="shared" ca="1" si="21"/>
        <v>0.62</v>
      </c>
      <c r="S985" s="4">
        <f t="shared" ca="1" si="22"/>
        <v>0.62</v>
      </c>
      <c r="T985" s="4">
        <f t="shared" ca="1" si="27"/>
        <v>0.77500000000000002</v>
      </c>
      <c r="U985" s="4">
        <f t="shared" ca="1" si="23"/>
        <v>0.65874999999999995</v>
      </c>
      <c r="V985" s="5">
        <f>RANK(W985,W1:W1001,0)</f>
        <v>983</v>
      </c>
      <c r="W985" s="14">
        <v>0.41</v>
      </c>
      <c r="X985" s="7"/>
      <c r="Y985" s="7"/>
      <c r="Z985" s="7"/>
    </row>
    <row r="986" spans="1:26" ht="15.75" customHeight="1" x14ac:dyDescent="0.25">
      <c r="A986" s="8" t="s">
        <v>3973</v>
      </c>
      <c r="B986" s="9" t="s">
        <v>3974</v>
      </c>
      <c r="C986" s="9" t="s">
        <v>316</v>
      </c>
      <c r="D986" s="10">
        <v>82</v>
      </c>
      <c r="E986" s="17"/>
      <c r="F986" s="11">
        <f ca="1">((NOW()-Table2[[#This Row],[DOB]])/365)</f>
        <v>125.08119596175798</v>
      </c>
      <c r="G986" s="9" t="s">
        <v>415</v>
      </c>
      <c r="H986" s="9" t="s">
        <v>88</v>
      </c>
      <c r="I986" s="9" t="s">
        <v>48</v>
      </c>
      <c r="J986" s="9" t="s">
        <v>30</v>
      </c>
      <c r="K986" s="9" t="s">
        <v>31</v>
      </c>
      <c r="L986" s="12">
        <v>0</v>
      </c>
      <c r="M986" s="9" t="s">
        <v>3975</v>
      </c>
      <c r="N986" s="10">
        <v>2050</v>
      </c>
      <c r="O986" s="9" t="s">
        <v>42</v>
      </c>
      <c r="P986" s="9" t="s">
        <v>34</v>
      </c>
      <c r="Q986" s="13">
        <v>10</v>
      </c>
      <c r="R986" s="4">
        <f t="shared" ca="1" si="21"/>
        <v>0.98</v>
      </c>
      <c r="S986" s="4">
        <f t="shared" ca="1" si="22"/>
        <v>1.2250000000000001</v>
      </c>
      <c r="T986" s="4">
        <f t="shared" ca="1" si="27"/>
        <v>1.53125</v>
      </c>
      <c r="U986" s="4">
        <f t="shared" ca="1" si="23"/>
        <v>1.53125</v>
      </c>
      <c r="V986" s="5">
        <f>RANK(W986,W1:W1001,0)</f>
        <v>985</v>
      </c>
      <c r="W986" s="14">
        <v>0.40799999999999997</v>
      </c>
      <c r="X986" s="7"/>
      <c r="Y986" s="7"/>
      <c r="Z986" s="7"/>
    </row>
    <row r="987" spans="1:26" ht="15.75" customHeight="1" x14ac:dyDescent="0.25">
      <c r="A987" s="8" t="s">
        <v>3976</v>
      </c>
      <c r="B987" s="9" t="s">
        <v>3977</v>
      </c>
      <c r="C987" s="9" t="s">
        <v>45</v>
      </c>
      <c r="D987" s="10">
        <v>83</v>
      </c>
      <c r="E987" s="9" t="s">
        <v>3978</v>
      </c>
      <c r="F987" s="11">
        <f ca="1">((NOW()-Table2[[#This Row],[DOB]])/365)</f>
        <v>37.297634317922366</v>
      </c>
      <c r="G987" s="9" t="s">
        <v>396</v>
      </c>
      <c r="H987" s="9" t="s">
        <v>109</v>
      </c>
      <c r="I987" s="9" t="s">
        <v>29</v>
      </c>
      <c r="J987" s="9" t="s">
        <v>30</v>
      </c>
      <c r="K987" s="9" t="s">
        <v>40</v>
      </c>
      <c r="L987" s="12">
        <v>15</v>
      </c>
      <c r="M987" s="9" t="s">
        <v>3979</v>
      </c>
      <c r="N987" s="10">
        <v>3277</v>
      </c>
      <c r="O987" s="9" t="s">
        <v>50</v>
      </c>
      <c r="P987" s="9" t="s">
        <v>34</v>
      </c>
      <c r="Q987" s="13">
        <v>4</v>
      </c>
      <c r="R987" s="4">
        <f t="shared" ca="1" si="21"/>
        <v>0.75</v>
      </c>
      <c r="S987" s="4">
        <f t="shared" ca="1" si="22"/>
        <v>0.75</v>
      </c>
      <c r="T987" s="4">
        <f t="shared" ca="1" si="27"/>
        <v>0.9375</v>
      </c>
      <c r="U987" s="4">
        <f t="shared" ca="1" si="23"/>
        <v>0.796875</v>
      </c>
      <c r="V987" s="5">
        <f>RANK(W987,W1:W1001,0)</f>
        <v>985</v>
      </c>
      <c r="W987" s="14">
        <v>0.40799999999999997</v>
      </c>
      <c r="X987" s="7"/>
      <c r="Y987" s="7"/>
      <c r="Z987" s="7"/>
    </row>
    <row r="988" spans="1:26" ht="15.75" customHeight="1" x14ac:dyDescent="0.25">
      <c r="A988" s="8" t="s">
        <v>3980</v>
      </c>
      <c r="B988" s="9" t="s">
        <v>3981</v>
      </c>
      <c r="C988" s="9" t="s">
        <v>25</v>
      </c>
      <c r="D988" s="10">
        <v>41</v>
      </c>
      <c r="E988" s="9" t="s">
        <v>3646</v>
      </c>
      <c r="F988" s="11">
        <f ca="1">((NOW()-Table2[[#This Row],[DOB]])/365)</f>
        <v>65.325031578196345</v>
      </c>
      <c r="G988" s="9" t="s">
        <v>3982</v>
      </c>
      <c r="H988" s="9" t="s">
        <v>88</v>
      </c>
      <c r="I988" s="9" t="s">
        <v>29</v>
      </c>
      <c r="J988" s="9" t="s">
        <v>30</v>
      </c>
      <c r="K988" s="9" t="s">
        <v>31</v>
      </c>
      <c r="L988" s="12">
        <v>7</v>
      </c>
      <c r="M988" s="9" t="s">
        <v>3983</v>
      </c>
      <c r="N988" s="10">
        <v>2250</v>
      </c>
      <c r="O988" s="9" t="s">
        <v>42</v>
      </c>
      <c r="P988" s="9" t="s">
        <v>34</v>
      </c>
      <c r="Q988" s="13">
        <v>8</v>
      </c>
      <c r="R988" s="4">
        <f t="shared" ca="1" si="21"/>
        <v>0.79</v>
      </c>
      <c r="S988" s="4">
        <f t="shared" ca="1" si="22"/>
        <v>0.98750000000000004</v>
      </c>
      <c r="T988" s="4">
        <f t="shared" ca="1" si="27"/>
        <v>0.98750000000000004</v>
      </c>
      <c r="U988" s="4">
        <f t="shared" ca="1" si="23"/>
        <v>0.83937499999999998</v>
      </c>
      <c r="V988" s="5">
        <f>RANK(W988,W1:W1001,0)</f>
        <v>987</v>
      </c>
      <c r="W988" s="14">
        <v>0.4</v>
      </c>
      <c r="X988" s="7"/>
      <c r="Y988" s="7"/>
      <c r="Z988" s="7"/>
    </row>
    <row r="989" spans="1:26" ht="15.75" customHeight="1" x14ac:dyDescent="0.25">
      <c r="A989" s="8" t="s">
        <v>3984</v>
      </c>
      <c r="B989" s="9" t="s">
        <v>3985</v>
      </c>
      <c r="C989" s="9" t="s">
        <v>45</v>
      </c>
      <c r="D989" s="10">
        <v>44</v>
      </c>
      <c r="E989" s="9" t="s">
        <v>2991</v>
      </c>
      <c r="F989" s="11">
        <f ca="1">((NOW()-Table2[[#This Row],[DOB]])/365)</f>
        <v>27.201743906963465</v>
      </c>
      <c r="G989" s="9" t="s">
        <v>3864</v>
      </c>
      <c r="H989" s="9" t="s">
        <v>109</v>
      </c>
      <c r="I989" s="9" t="s">
        <v>29</v>
      </c>
      <c r="J989" s="9" t="s">
        <v>30</v>
      </c>
      <c r="K989" s="9" t="s">
        <v>40</v>
      </c>
      <c r="L989" s="12">
        <v>15</v>
      </c>
      <c r="M989" s="9" t="s">
        <v>3986</v>
      </c>
      <c r="N989" s="10">
        <v>2620</v>
      </c>
      <c r="O989" s="9" t="s">
        <v>42</v>
      </c>
      <c r="P989" s="9" t="s">
        <v>34</v>
      </c>
      <c r="Q989" s="13">
        <v>7</v>
      </c>
      <c r="R989" s="4">
        <f t="shared" ca="1" si="21"/>
        <v>1.01</v>
      </c>
      <c r="S989" s="4">
        <f t="shared" ca="1" si="22"/>
        <v>1.01</v>
      </c>
      <c r="T989" s="4">
        <f t="shared" ca="1" si="27"/>
        <v>1.01</v>
      </c>
      <c r="U989" s="4">
        <f t="shared" ca="1" si="23"/>
        <v>0.85849999999999993</v>
      </c>
      <c r="V989" s="5">
        <f>RANK(W989,W1:W1001,0)</f>
        <v>988</v>
      </c>
      <c r="W989" s="14">
        <v>0.39950000000000002</v>
      </c>
      <c r="X989" s="7"/>
      <c r="Y989" s="7"/>
      <c r="Z989" s="7"/>
    </row>
    <row r="990" spans="1:26" ht="15.75" customHeight="1" x14ac:dyDescent="0.25">
      <c r="A990" s="8" t="s">
        <v>3987</v>
      </c>
      <c r="B990" s="9" t="s">
        <v>3988</v>
      </c>
      <c r="C990" s="9" t="s">
        <v>45</v>
      </c>
      <c r="D990" s="10">
        <v>64</v>
      </c>
      <c r="E990" s="9" t="s">
        <v>3989</v>
      </c>
      <c r="F990" s="11">
        <f ca="1">((NOW()-Table2[[#This Row],[DOB]])/365)</f>
        <v>81.848319249429224</v>
      </c>
      <c r="G990" s="9" t="s">
        <v>155</v>
      </c>
      <c r="H990" s="9" t="s">
        <v>28</v>
      </c>
      <c r="I990" s="9" t="s">
        <v>29</v>
      </c>
      <c r="J990" s="9" t="s">
        <v>30</v>
      </c>
      <c r="K990" s="9" t="s">
        <v>31</v>
      </c>
      <c r="L990" s="12">
        <v>11</v>
      </c>
      <c r="M990" s="9" t="s">
        <v>3990</v>
      </c>
      <c r="N990" s="10">
        <v>2322</v>
      </c>
      <c r="O990" s="9" t="s">
        <v>42</v>
      </c>
      <c r="P990" s="9" t="s">
        <v>34</v>
      </c>
      <c r="Q990" s="13">
        <v>7</v>
      </c>
      <c r="R990" s="4">
        <f t="shared" ca="1" si="21"/>
        <v>1.08</v>
      </c>
      <c r="S990" s="4">
        <f t="shared" ca="1" si="22"/>
        <v>1.35</v>
      </c>
      <c r="T990" s="4">
        <f t="shared" ca="1" si="27"/>
        <v>1.35</v>
      </c>
      <c r="U990" s="4">
        <f t="shared" ca="1" si="23"/>
        <v>1.1475</v>
      </c>
      <c r="V990" s="5">
        <f>RANK(W990,W1:W1001,0)</f>
        <v>988</v>
      </c>
      <c r="W990" s="14">
        <v>0.39950000000000002</v>
      </c>
      <c r="X990" s="7"/>
      <c r="Y990" s="7"/>
      <c r="Z990" s="7"/>
    </row>
    <row r="991" spans="1:26" ht="15.75" hidden="1" customHeight="1" x14ac:dyDescent="0.25">
      <c r="A991" s="8" t="s">
        <v>3991</v>
      </c>
      <c r="B991" s="9" t="s">
        <v>3992</v>
      </c>
      <c r="C991" s="9" t="s">
        <v>45</v>
      </c>
      <c r="D991" s="10">
        <v>83</v>
      </c>
      <c r="E991" s="9" t="s">
        <v>3993</v>
      </c>
      <c r="F991" s="9">
        <f ca="1">((NOW()-Table2[[#This Row],[DOB]])/365)</f>
        <v>79.48119596175799</v>
      </c>
      <c r="G991" s="10"/>
      <c r="H991" s="9" t="s">
        <v>28</v>
      </c>
      <c r="I991" s="9" t="s">
        <v>66</v>
      </c>
      <c r="J991" s="9" t="s">
        <v>30</v>
      </c>
      <c r="K991" s="9" t="s">
        <v>31</v>
      </c>
      <c r="L991" s="12">
        <v>11</v>
      </c>
      <c r="M991" s="9" t="s">
        <v>3994</v>
      </c>
      <c r="N991" s="10">
        <v>2193</v>
      </c>
      <c r="O991" s="9" t="s">
        <v>42</v>
      </c>
      <c r="P991" s="9" t="s">
        <v>34</v>
      </c>
      <c r="Q991" s="10">
        <v>8</v>
      </c>
      <c r="R991" s="5">
        <f t="shared" ca="1" si="21"/>
        <v>0.59</v>
      </c>
      <c r="S991" s="5">
        <f t="shared" ca="1" si="22"/>
        <v>0.73749999999999993</v>
      </c>
      <c r="T991" s="5">
        <f t="shared" ca="1" si="27"/>
        <v>0.92187499999999989</v>
      </c>
      <c r="U991" s="5">
        <f t="shared" ca="1" si="23"/>
        <v>0.92187499999999989</v>
      </c>
      <c r="V991" s="5">
        <f>RANK(W991,W1:W1001,0)</f>
        <v>988</v>
      </c>
      <c r="W991" s="16">
        <v>0.39950000000000002</v>
      </c>
      <c r="X991" s="7"/>
      <c r="Y991" s="7"/>
      <c r="Z991" s="7"/>
    </row>
    <row r="992" spans="1:26" ht="15.75" customHeight="1" x14ac:dyDescent="0.25">
      <c r="A992" s="8" t="s">
        <v>3995</v>
      </c>
      <c r="B992" s="9" t="s">
        <v>3996</v>
      </c>
      <c r="C992" s="9" t="s">
        <v>45</v>
      </c>
      <c r="D992" s="10">
        <v>60</v>
      </c>
      <c r="E992" s="9" t="s">
        <v>3997</v>
      </c>
      <c r="F992" s="11">
        <f ca="1">((NOW()-Table2[[#This Row],[DOB]])/365)</f>
        <v>70.675716509703193</v>
      </c>
      <c r="G992" s="9" t="s">
        <v>1679</v>
      </c>
      <c r="H992" s="9" t="s">
        <v>39</v>
      </c>
      <c r="I992" s="9" t="s">
        <v>29</v>
      </c>
      <c r="J992" s="9" t="s">
        <v>30</v>
      </c>
      <c r="K992" s="9" t="s">
        <v>31</v>
      </c>
      <c r="L992" s="12">
        <v>9</v>
      </c>
      <c r="M992" s="9" t="s">
        <v>3998</v>
      </c>
      <c r="N992" s="10">
        <v>4209</v>
      </c>
      <c r="O992" s="9" t="s">
        <v>33</v>
      </c>
      <c r="P992" s="9" t="s">
        <v>34</v>
      </c>
      <c r="Q992" s="13">
        <v>6</v>
      </c>
      <c r="R992" s="4">
        <f t="shared" ca="1" si="21"/>
        <v>0.42</v>
      </c>
      <c r="S992" s="4">
        <f t="shared" ca="1" si="22"/>
        <v>0.52500000000000002</v>
      </c>
      <c r="T992" s="4">
        <f t="shared" ca="1" si="27"/>
        <v>0.52500000000000002</v>
      </c>
      <c r="U992" s="4">
        <f t="shared" ca="1" si="23"/>
        <v>0.44624999999999998</v>
      </c>
      <c r="V992" s="5">
        <f>RANK(W992,W1:W1001,0)</f>
        <v>988</v>
      </c>
      <c r="W992" s="14">
        <v>0.39950000000000002</v>
      </c>
      <c r="X992" s="7"/>
      <c r="Y992" s="7"/>
      <c r="Z992" s="7"/>
    </row>
    <row r="993" spans="1:26" ht="15.75" customHeight="1" x14ac:dyDescent="0.25">
      <c r="A993" s="8" t="s">
        <v>540</v>
      </c>
      <c r="B993" s="9" t="s">
        <v>3999</v>
      </c>
      <c r="C993" s="9" t="s">
        <v>25</v>
      </c>
      <c r="D993" s="10">
        <v>59</v>
      </c>
      <c r="E993" s="9" t="s">
        <v>4000</v>
      </c>
      <c r="F993" s="11">
        <f ca="1">((NOW()-Table2[[#This Row],[DOB]])/365)</f>
        <v>50.659278153538807</v>
      </c>
      <c r="G993" s="9" t="s">
        <v>3567</v>
      </c>
      <c r="H993" s="9" t="s">
        <v>28</v>
      </c>
      <c r="I993" s="9" t="s">
        <v>29</v>
      </c>
      <c r="J993" s="9" t="s">
        <v>30</v>
      </c>
      <c r="K993" s="9" t="s">
        <v>31</v>
      </c>
      <c r="L993" s="12">
        <v>15</v>
      </c>
      <c r="M993" s="9" t="s">
        <v>4001</v>
      </c>
      <c r="N993" s="10">
        <v>3356</v>
      </c>
      <c r="O993" s="9" t="s">
        <v>50</v>
      </c>
      <c r="P993" s="9" t="s">
        <v>34</v>
      </c>
      <c r="Q993" s="13">
        <v>3</v>
      </c>
      <c r="R993" s="4">
        <f t="shared" ca="1" si="21"/>
        <v>0.73</v>
      </c>
      <c r="S993" s="4">
        <f t="shared" ca="1" si="22"/>
        <v>0.91249999999999998</v>
      </c>
      <c r="T993" s="4">
        <f t="shared" ca="1" si="27"/>
        <v>0.91249999999999998</v>
      </c>
      <c r="U993" s="4">
        <f t="shared" ca="1" si="23"/>
        <v>0.77562500000000001</v>
      </c>
      <c r="V993" s="5">
        <f>RANK(W993,W1:W1001,0)</f>
        <v>988</v>
      </c>
      <c r="W993" s="14">
        <v>0.39950000000000002</v>
      </c>
      <c r="X993" s="7"/>
      <c r="Y993" s="7"/>
      <c r="Z993" s="7"/>
    </row>
    <row r="994" spans="1:26" ht="15.75" customHeight="1" x14ac:dyDescent="0.25">
      <c r="A994" s="8" t="s">
        <v>2848</v>
      </c>
      <c r="B994" s="9" t="s">
        <v>4002</v>
      </c>
      <c r="C994" s="9" t="s">
        <v>45</v>
      </c>
      <c r="D994" s="10">
        <v>32</v>
      </c>
      <c r="E994" s="9" t="s">
        <v>4003</v>
      </c>
      <c r="F994" s="11">
        <f ca="1">((NOW()-Table2[[#This Row],[DOB]])/365)</f>
        <v>51.064757605593599</v>
      </c>
      <c r="G994" s="9" t="s">
        <v>64</v>
      </c>
      <c r="H994" s="9" t="s">
        <v>65</v>
      </c>
      <c r="I994" s="9" t="s">
        <v>29</v>
      </c>
      <c r="J994" s="9" t="s">
        <v>30</v>
      </c>
      <c r="K994" s="9" t="s">
        <v>31</v>
      </c>
      <c r="L994" s="12">
        <v>8</v>
      </c>
      <c r="M994" s="9" t="s">
        <v>4004</v>
      </c>
      <c r="N994" s="10">
        <v>4118</v>
      </c>
      <c r="O994" s="9" t="s">
        <v>33</v>
      </c>
      <c r="P994" s="9" t="s">
        <v>34</v>
      </c>
      <c r="Q994" s="13">
        <v>3</v>
      </c>
      <c r="R994" s="4">
        <f t="shared" ca="1" si="21"/>
        <v>0.99</v>
      </c>
      <c r="S994" s="4">
        <f t="shared" ca="1" si="22"/>
        <v>1.2375</v>
      </c>
      <c r="T994" s="4">
        <f t="shared" ca="1" si="27"/>
        <v>1.2375</v>
      </c>
      <c r="U994" s="4">
        <f t="shared" ca="1" si="23"/>
        <v>1.0518750000000001</v>
      </c>
      <c r="V994" s="5">
        <f>RANK(W994,W1:W1001,0)</f>
        <v>993</v>
      </c>
      <c r="W994" s="14">
        <v>0.39100000000000001</v>
      </c>
      <c r="X994" s="7"/>
      <c r="Y994" s="7"/>
      <c r="Z994" s="7"/>
    </row>
    <row r="995" spans="1:26" ht="15.75" customHeight="1" x14ac:dyDescent="0.25">
      <c r="A995" s="8" t="s">
        <v>4005</v>
      </c>
      <c r="B995" s="9" t="s">
        <v>4006</v>
      </c>
      <c r="C995" s="9" t="s">
        <v>25</v>
      </c>
      <c r="D995" s="10">
        <v>38</v>
      </c>
      <c r="E995" s="9" t="s">
        <v>4007</v>
      </c>
      <c r="F995" s="11">
        <f ca="1">((NOW()-Table2[[#This Row],[DOB]])/365)</f>
        <v>65.508593222031962</v>
      </c>
      <c r="G995" s="9" t="s">
        <v>71</v>
      </c>
      <c r="H995" s="9" t="s">
        <v>47</v>
      </c>
      <c r="I995" s="9" t="s">
        <v>29</v>
      </c>
      <c r="J995" s="9" t="s">
        <v>30</v>
      </c>
      <c r="K995" s="9" t="s">
        <v>31</v>
      </c>
      <c r="L995" s="12">
        <v>6</v>
      </c>
      <c r="M995" s="9" t="s">
        <v>4008</v>
      </c>
      <c r="N995" s="10">
        <v>2422</v>
      </c>
      <c r="O995" s="9" t="s">
        <v>42</v>
      </c>
      <c r="P995" s="9" t="s">
        <v>34</v>
      </c>
      <c r="Q995" s="13">
        <v>4</v>
      </c>
      <c r="R995" s="4">
        <f t="shared" ca="1" si="21"/>
        <v>1.0900000000000001</v>
      </c>
      <c r="S995" s="4">
        <f t="shared" ca="1" si="22"/>
        <v>1.3625</v>
      </c>
      <c r="T995" s="4">
        <f t="shared" ca="1" si="27"/>
        <v>1.3625</v>
      </c>
      <c r="U995" s="4">
        <f t="shared" ca="1" si="23"/>
        <v>1.1581250000000001</v>
      </c>
      <c r="V995" s="5">
        <f>RANK(W995,W1:W1001,0)</f>
        <v>994</v>
      </c>
      <c r="W995" s="14">
        <v>0.38250000000000001</v>
      </c>
      <c r="X995" s="7"/>
      <c r="Y995" s="7"/>
      <c r="Z995" s="7"/>
    </row>
    <row r="996" spans="1:26" ht="15.75" customHeight="1" x14ac:dyDescent="0.25">
      <c r="A996" s="8" t="s">
        <v>4009</v>
      </c>
      <c r="B996" s="9" t="s">
        <v>4010</v>
      </c>
      <c r="C996" s="9" t="s">
        <v>45</v>
      </c>
      <c r="D996" s="10">
        <v>15</v>
      </c>
      <c r="E996" s="9" t="s">
        <v>4011</v>
      </c>
      <c r="F996" s="11">
        <f ca="1">((NOW()-Table2[[#This Row],[DOB]])/365)</f>
        <v>34.516812400114148</v>
      </c>
      <c r="G996" s="9" t="s">
        <v>2235</v>
      </c>
      <c r="H996" s="9" t="s">
        <v>77</v>
      </c>
      <c r="I996" s="9" t="s">
        <v>29</v>
      </c>
      <c r="J996" s="9" t="s">
        <v>30</v>
      </c>
      <c r="K996" s="9" t="s">
        <v>40</v>
      </c>
      <c r="L996" s="12">
        <v>3</v>
      </c>
      <c r="M996" s="9" t="s">
        <v>4012</v>
      </c>
      <c r="N996" s="10">
        <v>3079</v>
      </c>
      <c r="O996" s="9" t="s">
        <v>50</v>
      </c>
      <c r="P996" s="9" t="s">
        <v>34</v>
      </c>
      <c r="Q996" s="13">
        <v>12</v>
      </c>
      <c r="R996" s="4">
        <f t="shared" ca="1" si="21"/>
        <v>0.7</v>
      </c>
      <c r="S996" s="4">
        <f t="shared" ca="1" si="22"/>
        <v>0.7</v>
      </c>
      <c r="T996" s="4">
        <f t="shared" ca="1" si="27"/>
        <v>0.875</v>
      </c>
      <c r="U996" s="4">
        <f t="shared" ca="1" si="23"/>
        <v>0.74375000000000002</v>
      </c>
      <c r="V996" s="5">
        <f>RANK(W996,W1:W1001,0)</f>
        <v>994</v>
      </c>
      <c r="W996" s="14">
        <v>0.38250000000000001</v>
      </c>
      <c r="X996" s="7"/>
      <c r="Y996" s="7"/>
      <c r="Z996" s="7"/>
    </row>
    <row r="997" spans="1:26" ht="15.75" customHeight="1" x14ac:dyDescent="0.25">
      <c r="A997" s="8" t="s">
        <v>2900</v>
      </c>
      <c r="B997" s="9" t="s">
        <v>4013</v>
      </c>
      <c r="C997" s="9" t="s">
        <v>25</v>
      </c>
      <c r="D997" s="10">
        <v>60</v>
      </c>
      <c r="E997" s="9" t="s">
        <v>4014</v>
      </c>
      <c r="F997" s="11">
        <f ca="1">((NOW()-Table2[[#This Row],[DOB]])/365)</f>
        <v>65.272976783675787</v>
      </c>
      <c r="G997" s="9" t="s">
        <v>196</v>
      </c>
      <c r="H997" s="9" t="s">
        <v>47</v>
      </c>
      <c r="I997" s="9" t="s">
        <v>48</v>
      </c>
      <c r="J997" s="9" t="s">
        <v>30</v>
      </c>
      <c r="K997" s="9" t="s">
        <v>40</v>
      </c>
      <c r="L997" s="12">
        <v>9</v>
      </c>
      <c r="M997" s="9" t="s">
        <v>4015</v>
      </c>
      <c r="N997" s="10">
        <v>2200</v>
      </c>
      <c r="O997" s="9" t="s">
        <v>42</v>
      </c>
      <c r="P997" s="9" t="s">
        <v>34</v>
      </c>
      <c r="Q997" s="13">
        <v>7</v>
      </c>
      <c r="R997" s="4">
        <f t="shared" ca="1" si="21"/>
        <v>1.05</v>
      </c>
      <c r="S997" s="4">
        <f t="shared" ca="1" si="22"/>
        <v>1.05</v>
      </c>
      <c r="T997" s="4">
        <f t="shared" ca="1" si="27"/>
        <v>1.05</v>
      </c>
      <c r="U997" s="4">
        <f t="shared" ca="1" si="23"/>
        <v>1.05</v>
      </c>
      <c r="V997" s="5">
        <f>RANK(W997,W1:W1001,0)</f>
        <v>996</v>
      </c>
      <c r="W997" s="14">
        <v>0.374</v>
      </c>
      <c r="X997" s="7"/>
      <c r="Y997" s="7"/>
      <c r="Z997" s="7"/>
    </row>
    <row r="998" spans="1:26" ht="15.75" customHeight="1" x14ac:dyDescent="0.25">
      <c r="A998" s="8" t="s">
        <v>4016</v>
      </c>
      <c r="B998" s="9" t="s">
        <v>4017</v>
      </c>
      <c r="C998" s="9" t="s">
        <v>25</v>
      </c>
      <c r="D998" s="10">
        <v>22</v>
      </c>
      <c r="E998" s="9" t="s">
        <v>4018</v>
      </c>
      <c r="F998" s="11">
        <f ca="1">((NOW()-Table2[[#This Row],[DOB]])/365)</f>
        <v>23.215442537100451</v>
      </c>
      <c r="G998" s="9" t="s">
        <v>951</v>
      </c>
      <c r="H998" s="9" t="s">
        <v>109</v>
      </c>
      <c r="I998" s="9" t="s">
        <v>29</v>
      </c>
      <c r="J998" s="9" t="s">
        <v>30</v>
      </c>
      <c r="K998" s="9" t="s">
        <v>40</v>
      </c>
      <c r="L998" s="12">
        <v>6</v>
      </c>
      <c r="M998" s="9" t="s">
        <v>4019</v>
      </c>
      <c r="N998" s="10">
        <v>2196</v>
      </c>
      <c r="O998" s="9" t="s">
        <v>42</v>
      </c>
      <c r="P998" s="9" t="s">
        <v>34</v>
      </c>
      <c r="Q998" s="13">
        <v>10</v>
      </c>
      <c r="R998" s="4">
        <f t="shared" ca="1" si="21"/>
        <v>0.73</v>
      </c>
      <c r="S998" s="4">
        <f t="shared" ca="1" si="22"/>
        <v>0.73</v>
      </c>
      <c r="T998" s="4">
        <f t="shared" ca="1" si="27"/>
        <v>0.91249999999999998</v>
      </c>
      <c r="U998" s="4">
        <f t="shared" ca="1" si="23"/>
        <v>0.77562500000000001</v>
      </c>
      <c r="V998" s="5">
        <f>RANK(W998,W1:W1001,0)</f>
        <v>997</v>
      </c>
      <c r="W998" s="14">
        <v>0.35699999999999998</v>
      </c>
      <c r="X998" s="7"/>
      <c r="Y998" s="7"/>
      <c r="Z998" s="7"/>
    </row>
    <row r="999" spans="1:26" ht="15.75" customHeight="1" x14ac:dyDescent="0.25">
      <c r="A999" s="8" t="s">
        <v>4020</v>
      </c>
      <c r="B999" s="9" t="s">
        <v>4021</v>
      </c>
      <c r="C999" s="9" t="s">
        <v>45</v>
      </c>
      <c r="D999" s="10">
        <v>17</v>
      </c>
      <c r="E999" s="9" t="s">
        <v>4022</v>
      </c>
      <c r="F999" s="11">
        <f ca="1">((NOW()-Table2[[#This Row],[DOB]])/365)</f>
        <v>70.281195961757987</v>
      </c>
      <c r="G999" s="9" t="s">
        <v>391</v>
      </c>
      <c r="H999" s="9" t="s">
        <v>47</v>
      </c>
      <c r="I999" s="9" t="s">
        <v>48</v>
      </c>
      <c r="J999" s="9" t="s">
        <v>30</v>
      </c>
      <c r="K999" s="9" t="s">
        <v>31</v>
      </c>
      <c r="L999" s="12">
        <v>15</v>
      </c>
      <c r="M999" s="9" t="s">
        <v>4023</v>
      </c>
      <c r="N999" s="10">
        <v>4702</v>
      </c>
      <c r="O999" s="9" t="s">
        <v>33</v>
      </c>
      <c r="P999" s="9" t="s">
        <v>34</v>
      </c>
      <c r="Q999" s="13">
        <v>2</v>
      </c>
      <c r="R999" s="4">
        <f t="shared" ca="1" si="21"/>
        <v>0.69</v>
      </c>
      <c r="S999" s="4">
        <f t="shared" ca="1" si="22"/>
        <v>0.86249999999999993</v>
      </c>
      <c r="T999" s="4">
        <f t="shared" ca="1" si="27"/>
        <v>0.86249999999999993</v>
      </c>
      <c r="U999" s="4">
        <f t="shared" ca="1" si="23"/>
        <v>0.86249999999999993</v>
      </c>
      <c r="V999" s="5">
        <f>RANK(W999,W1:W1001,0)</f>
        <v>997</v>
      </c>
      <c r="W999" s="14">
        <v>0.35699999999999998</v>
      </c>
      <c r="X999" s="7"/>
      <c r="Y999" s="7"/>
      <c r="Z999" s="7"/>
    </row>
    <row r="1000" spans="1:26" ht="15.75" customHeight="1" x14ac:dyDescent="0.25">
      <c r="A1000" s="8" t="s">
        <v>4024</v>
      </c>
      <c r="B1000" s="9" t="s">
        <v>4025</v>
      </c>
      <c r="C1000" s="9" t="s">
        <v>25</v>
      </c>
      <c r="D1000" s="10">
        <v>30</v>
      </c>
      <c r="E1000" s="9" t="s">
        <v>4026</v>
      </c>
      <c r="F1000" s="11">
        <f ca="1">((NOW()-Table2[[#This Row],[DOB]])/365)</f>
        <v>72.081195961757984</v>
      </c>
      <c r="G1000" s="9" t="s">
        <v>1318</v>
      </c>
      <c r="H1000" s="9" t="s">
        <v>47</v>
      </c>
      <c r="I1000" s="9" t="s">
        <v>29</v>
      </c>
      <c r="J1000" s="9" t="s">
        <v>30</v>
      </c>
      <c r="K1000" s="9" t="s">
        <v>31</v>
      </c>
      <c r="L1000" s="12">
        <v>19</v>
      </c>
      <c r="M1000" s="9" t="s">
        <v>4027</v>
      </c>
      <c r="N1000" s="10">
        <v>4215</v>
      </c>
      <c r="O1000" s="9" t="s">
        <v>33</v>
      </c>
      <c r="P1000" s="9" t="s">
        <v>34</v>
      </c>
      <c r="Q1000" s="13">
        <v>2</v>
      </c>
      <c r="R1000" s="4">
        <f t="shared" ca="1" si="21"/>
        <v>0.62</v>
      </c>
      <c r="S1000" s="4">
        <f t="shared" ca="1" si="22"/>
        <v>0.77500000000000002</v>
      </c>
      <c r="T1000" s="4">
        <f t="shared" ca="1" si="27"/>
        <v>0.77500000000000002</v>
      </c>
      <c r="U1000" s="4">
        <f t="shared" ca="1" si="23"/>
        <v>0.65874999999999995</v>
      </c>
      <c r="V1000" s="5">
        <f>RANK(W1000,W1:W1001,0)</f>
        <v>997</v>
      </c>
      <c r="W1000" s="14">
        <v>0.35699999999999998</v>
      </c>
      <c r="X1000" s="7"/>
      <c r="Y1000" s="7"/>
      <c r="Z1000" s="7"/>
    </row>
    <row r="1001" spans="1:26" ht="15.75" customHeight="1" x14ac:dyDescent="0.25">
      <c r="A1001" s="19" t="s">
        <v>4028</v>
      </c>
      <c r="B1001" s="20" t="s">
        <v>4029</v>
      </c>
      <c r="C1001" s="20" t="s">
        <v>25</v>
      </c>
      <c r="D1001" s="21">
        <v>56</v>
      </c>
      <c r="E1001" s="20" t="s">
        <v>4030</v>
      </c>
      <c r="F1001" s="22">
        <f ca="1">((NOW()-Table2[[#This Row],[DOB]])/365)</f>
        <v>69.289415139840173</v>
      </c>
      <c r="G1001" s="20" t="s">
        <v>515</v>
      </c>
      <c r="H1001" s="20" t="s">
        <v>39</v>
      </c>
      <c r="I1001" s="20" t="s">
        <v>29</v>
      </c>
      <c r="J1001" s="20" t="s">
        <v>30</v>
      </c>
      <c r="K1001" s="20" t="s">
        <v>31</v>
      </c>
      <c r="L1001" s="23">
        <v>14</v>
      </c>
      <c r="M1001" s="20" t="s">
        <v>4031</v>
      </c>
      <c r="N1001" s="21">
        <v>2010</v>
      </c>
      <c r="O1001" s="20" t="s">
        <v>42</v>
      </c>
      <c r="P1001" s="20" t="s">
        <v>34</v>
      </c>
      <c r="Q1001" s="24">
        <v>9</v>
      </c>
      <c r="R1001" s="25">
        <f t="shared" ca="1" si="21"/>
        <v>0.56000000000000005</v>
      </c>
      <c r="S1001" s="25">
        <f t="shared" ca="1" si="22"/>
        <v>0.70000000000000007</v>
      </c>
      <c r="T1001" s="25">
        <f t="shared" ca="1" si="27"/>
        <v>0.87500000000000011</v>
      </c>
      <c r="U1001" s="25">
        <f t="shared" ca="1" si="23"/>
        <v>0.74375000000000002</v>
      </c>
      <c r="V1001" s="26">
        <f>RANK(W1001,W1:W1001,0)</f>
        <v>1000</v>
      </c>
      <c r="W1001" s="27">
        <v>0.34</v>
      </c>
      <c r="X1001" s="7"/>
      <c r="Y1001" s="7"/>
      <c r="Z1001" s="7"/>
    </row>
  </sheetData>
  <pageMargins left="0.7" right="0.7" top="0.75" bottom="0.75" header="0" footer="0"/>
  <pageSetup orientation="portrait"/>
  <headerFooter>
    <oddFooter>&amp;C000000&amp;P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demographic1</vt:lpstr>
      <vt:lpstr>customer location analysis1</vt:lpstr>
      <vt:lpstr>customer location analysis2</vt:lpstr>
      <vt:lpstr>potential revenue </vt:lpstr>
      <vt:lpstr>NewCustomerList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jeevesh nandan triapthi</dc:creator>
  <cp:lastModifiedBy>jeevesh nandan tripathi</cp:lastModifiedBy>
  <dcterms:created xsi:type="dcterms:W3CDTF">2024-12-20T10:08:39Z</dcterms:created>
  <dcterms:modified xsi:type="dcterms:W3CDTF">2024-12-28T09:48:46Z</dcterms:modified>
</cp:coreProperties>
</file>