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OneDrive - Polytechnic University of the Philippines\Documents\"/>
    </mc:Choice>
  </mc:AlternateContent>
  <xr:revisionPtr revIDLastSave="0" documentId="13_ncr:9_{F15B876E-4F14-4B8C-8494-A7DCF7D874BA}" xr6:coauthVersionLast="47" xr6:coauthVersionMax="47" xr10:uidLastSave="{00000000-0000-0000-0000-000000000000}"/>
  <bookViews>
    <workbookView xWindow="-110" yWindow="-110" windowWidth="19420" windowHeight="11020" xr2:uid="{2055C248-4726-46DF-9869-98A177A2A2D9}"/>
  </bookViews>
  <sheets>
    <sheet name="Data" sheetId="3" r:id="rId1"/>
  </sheets>
  <externalReferences>
    <externalReference r:id="rId2"/>
  </externalReferences>
  <definedNames>
    <definedName name="_xlnm._FilterDatabase" localSheetId="0" hidden="1">Data!$L$2:$L$16</definedName>
    <definedName name="_xlcn.WorksheetConnection_Portfolio1Events.xlsxTable11" hidden="1">[1]!Table1[#Data]</definedName>
    <definedName name="_xlcn.WorksheetConnection_Portfolio1Events.xlsxTable241" hidden="1">[1]!Table24[#Data]</definedName>
    <definedName name="_xlcn.WorksheetConnection_Portfolio1Events.xlsxTable31" hidden="1">[1]!Table3[#Data]</definedName>
    <definedName name="_xlcn.WorksheetConnection_Portfolio1Events.xlsxTable51" hidden="1">[1]!Table5</definedName>
  </definedNames>
  <calcPr calcId="191029"/>
  <pivotCaches>
    <pivotCache cacheId="20" r:id="rId3"/>
    <pivotCache cacheId="5" r:id="rId4"/>
    <pivotCache cacheId="22" r:id="rId5"/>
    <pivotCache cacheId="1" r:id="rId6"/>
    <pivotCache cacheId="25" r:id="rId7"/>
    <pivotCache cacheId="0" r:id="rId8"/>
    <pivotCache cacheId="3" r:id="rId9"/>
    <pivotCache cacheId="26" r:id="rId10"/>
    <pivotCache cacheId="2" r:id="rId11"/>
    <pivotCache cacheId="28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24cc2e10-8f72-4bda-a0b3-00d3cfa8a157" name="Table1" connection="WorksheetConnection_Portfolio1 - Events.xlsx!Table1"/>
          <x15:modelTable id="Table3-39cd674c-291c-4e51-a2a4-11d339c1be78" name="Table3" connection="WorksheetConnection_Portfolio1 - Events.xlsx!Table3"/>
          <x15:modelTable id="Table5-2ca2ef6d-8eff-42c0-be47-851f3dc81193" name="Table5" connection="WorksheetConnection_Portfolio1 - Events.xlsx!Table5"/>
          <x15:modelTable id="Table24-a0aebaad-56a2-4ea6-b4c1-2a46e5ec9d86" name="Table24" connection="WorksheetConnection_Portfolio1 - Events.xlsx!Table24"/>
        </x15:modelTables>
        <x15:modelRelationships>
          <x15:modelRelationship fromTable="Table1" fromColumn="Region" toTable="Table3" toColumn="Region"/>
          <x15:modelRelationship fromTable="Table24" fromColumn="Region" toTable="Table3" toColumn="Region"/>
          <x15:modelRelationship fromTable="Table24" fromColumn="Magnitude" toTable="Table5" toColumn="Magnitu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7" i="3" l="1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EAC396-90B0-4F13-9468-FE91D02287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D76842-F0CA-4C02-99EC-8E88DA943CD1}" name="WorksheetConnection_Portfolio1 - Events.xlsx!Table1" type="102" refreshedVersion="8" minRefreshableVersion="5">
    <extLst>
      <ext xmlns:x15="http://schemas.microsoft.com/office/spreadsheetml/2010/11/main" uri="{DE250136-89BD-433C-8126-D09CA5730AF9}">
        <x15:connection id="Table1-24cc2e10-8f72-4bda-a0b3-00d3cfa8a157" autoDelete="1">
          <x15:rangePr sourceName="_xlcn.WorksheetConnection_Portfolio1Events.xlsxTable11"/>
        </x15:connection>
      </ext>
    </extLst>
  </connection>
  <connection id="3" xr16:uid="{3D3326CB-6245-4C0C-ABDE-A3C7F8FD3AD8}" name="WorksheetConnection_Portfolio1 - Events.xlsx!Table24" type="102" refreshedVersion="8" minRefreshableVersion="5">
    <extLst>
      <ext xmlns:x15="http://schemas.microsoft.com/office/spreadsheetml/2010/11/main" uri="{DE250136-89BD-433C-8126-D09CA5730AF9}">
        <x15:connection id="Table24-a0aebaad-56a2-4ea6-b4c1-2a46e5ec9d86" autoDelete="1">
          <x15:rangePr sourceName="_xlcn.WorksheetConnection_Portfolio1Events.xlsxTable241"/>
        </x15:connection>
      </ext>
    </extLst>
  </connection>
  <connection id="4" xr16:uid="{7CC9A175-79C6-49D8-93F8-0BCDC3EE5D71}" name="WorksheetConnection_Portfolio1 - Events.xlsx!Table3" type="102" refreshedVersion="8" minRefreshableVersion="5">
    <extLst>
      <ext xmlns:x15="http://schemas.microsoft.com/office/spreadsheetml/2010/11/main" uri="{DE250136-89BD-433C-8126-D09CA5730AF9}">
        <x15:connection id="Table3-39cd674c-291c-4e51-a2a4-11d339c1be78">
          <x15:rangePr sourceName="_xlcn.WorksheetConnection_Portfolio1Events.xlsxTable31"/>
        </x15:connection>
      </ext>
    </extLst>
  </connection>
  <connection id="5" xr16:uid="{BD93C046-11A6-4973-B6E6-90A49307D2AB}" name="WorksheetConnection_Portfolio1 - Events.xlsx!Table5" type="102" refreshedVersion="8" minRefreshableVersion="5">
    <extLst>
      <ext xmlns:x15="http://schemas.microsoft.com/office/spreadsheetml/2010/11/main" uri="{DE250136-89BD-433C-8126-D09CA5730AF9}">
        <x15:connection id="Table5-2ca2ef6d-8eff-42c0-be47-851f3dc81193">
          <x15:rangePr sourceName="_xlcn.WorksheetConnection_Portfolio1Events.xlsxTable51"/>
        </x15:connection>
      </ext>
    </extLst>
  </connection>
</connections>
</file>

<file path=xl/sharedStrings.xml><?xml version="1.0" encoding="utf-8"?>
<sst xmlns="http://schemas.openxmlformats.org/spreadsheetml/2006/main" count="3967" uniqueCount="745">
  <si>
    <t>Region</t>
  </si>
  <si>
    <t>Province</t>
  </si>
  <si>
    <t>City_Mun</t>
  </si>
  <si>
    <t>Storm Name</t>
  </si>
  <si>
    <t>Category</t>
  </si>
  <si>
    <t>Days occur</t>
  </si>
  <si>
    <t>Year</t>
  </si>
  <si>
    <t>Affected_FAM</t>
  </si>
  <si>
    <t>Totally damaged house</t>
  </si>
  <si>
    <t>Partially damaged house</t>
  </si>
  <si>
    <t>Municipality</t>
  </si>
  <si>
    <t>Magnitude</t>
  </si>
  <si>
    <t>Incident</t>
  </si>
  <si>
    <t>Affected Population_FAM</t>
  </si>
  <si>
    <t>Totally House</t>
  </si>
  <si>
    <t>Partially House</t>
  </si>
  <si>
    <t>Cyclone Name</t>
  </si>
  <si>
    <t>Days cccur</t>
  </si>
  <si>
    <t>CYCLONE DATA</t>
  </si>
  <si>
    <t>EARTHQUAKE DATA</t>
  </si>
  <si>
    <t>REGION XIII (CARAGA)</t>
  </si>
  <si>
    <t>Agusan Del Norte</t>
  </si>
  <si>
    <t>City of Butuan (capital)</t>
  </si>
  <si>
    <t>Amang</t>
  </si>
  <si>
    <t>Tropical Depression</t>
  </si>
  <si>
    <t>CORDILLERA ADMINISTRATIVE REGION (CAR)</t>
  </si>
  <si>
    <t>REGION XI (DAVAO REGION)</t>
  </si>
  <si>
    <t>Davao Del Sur</t>
  </si>
  <si>
    <t>Bansalan</t>
  </si>
  <si>
    <t>Tulunan 6.6 EQ</t>
  </si>
  <si>
    <t>Jabonga</t>
  </si>
  <si>
    <t>MIMAROPA REGION</t>
  </si>
  <si>
    <t>City Of Digos (Capital)</t>
  </si>
  <si>
    <t>Chedeng</t>
  </si>
  <si>
    <t>Affected Families</t>
  </si>
  <si>
    <t>Partial damage</t>
  </si>
  <si>
    <t>Total damage</t>
  </si>
  <si>
    <t>Affected Population per Family</t>
  </si>
  <si>
    <t>Partial Damage</t>
  </si>
  <si>
    <t>Total Damage</t>
  </si>
  <si>
    <t>Agusan Del Sur</t>
  </si>
  <si>
    <t>La Paz</t>
  </si>
  <si>
    <t>REGION I (ILOCOS REGION)</t>
  </si>
  <si>
    <t>Hagonoy</t>
  </si>
  <si>
    <t>Egay</t>
  </si>
  <si>
    <t>Biliran</t>
  </si>
  <si>
    <t>Eastern Samar</t>
  </si>
  <si>
    <t>Talacogon</t>
  </si>
  <si>
    <t>REGION II (CAGAYAN VALLEY)</t>
  </si>
  <si>
    <t>Kiblawan</t>
  </si>
  <si>
    <t>Falcon</t>
  </si>
  <si>
    <t>Tropical Storm</t>
  </si>
  <si>
    <t>Samar (Western Samar)</t>
  </si>
  <si>
    <t>Batanes</t>
  </si>
  <si>
    <t>Dinagat Islands</t>
  </si>
  <si>
    <t>Basilisa (Rizal)</t>
  </si>
  <si>
    <t>REGION III (CENTRAL LUZON)</t>
  </si>
  <si>
    <t>Magsaysay</t>
  </si>
  <si>
    <t>Hanna</t>
  </si>
  <si>
    <t>Leyte</t>
  </si>
  <si>
    <t>Grand Total</t>
  </si>
  <si>
    <t>San Jose (capital)</t>
  </si>
  <si>
    <t>REGION IV-A (CALABARZON)</t>
  </si>
  <si>
    <t>Malalag</t>
  </si>
  <si>
    <t>Ineng</t>
  </si>
  <si>
    <t>Northern Samar</t>
  </si>
  <si>
    <t>Surigao Del Sur</t>
  </si>
  <si>
    <t>Surigao Del Norte</t>
  </si>
  <si>
    <t>Claver</t>
  </si>
  <si>
    <t>REGION IX (ZAMBOANGA PENINSULA)</t>
  </si>
  <si>
    <t>Matanao</t>
  </si>
  <si>
    <t>Jenny</t>
  </si>
  <si>
    <t>General Luna</t>
  </si>
  <si>
    <t>REGION V (BICOL REGION)</t>
  </si>
  <si>
    <t>Padada</t>
  </si>
  <si>
    <t>Kabayan</t>
  </si>
  <si>
    <t>Cotabato (North Cotabato)</t>
  </si>
  <si>
    <t>Gigaquit</t>
  </si>
  <si>
    <t>REGION VI (WESTERN VISAYAS)</t>
  </si>
  <si>
    <t>Santa Cruz</t>
  </si>
  <si>
    <t>Marilyn</t>
  </si>
  <si>
    <t>Malimono</t>
  </si>
  <si>
    <t>REGION VII (CENTRAL VISAYAS)</t>
  </si>
  <si>
    <t>Sulop</t>
  </si>
  <si>
    <t>Nimfa</t>
  </si>
  <si>
    <t>Bukidnon</t>
  </si>
  <si>
    <t>Sison</t>
  </si>
  <si>
    <t>REGION VIII (EASTERN VISAYAS)</t>
  </si>
  <si>
    <t>REGION XII (SOCCSKSARGEN)</t>
  </si>
  <si>
    <t>Antipas</t>
  </si>
  <si>
    <t>Quiel</t>
  </si>
  <si>
    <t>City of Surigao (capital)</t>
  </si>
  <si>
    <t>REGION X (NORTHERN MINDANAO)</t>
  </si>
  <si>
    <t>Arakan</t>
  </si>
  <si>
    <t>Ramon</t>
  </si>
  <si>
    <t>Bataan</t>
  </si>
  <si>
    <t>Barobo</t>
  </si>
  <si>
    <t>Kabacan</t>
  </si>
  <si>
    <t>Tisoy</t>
  </si>
  <si>
    <t>Typhoon</t>
  </si>
  <si>
    <t>Pampanga</t>
  </si>
  <si>
    <t>Bayabas</t>
  </si>
  <si>
    <t>City Of Kidapawan (Capital)</t>
  </si>
  <si>
    <t>Ursula</t>
  </si>
  <si>
    <t>House damages</t>
  </si>
  <si>
    <t xml:space="preserve"> Affected Province</t>
  </si>
  <si>
    <t xml:space="preserve"> Affected Families</t>
  </si>
  <si>
    <t>Zambales</t>
  </si>
  <si>
    <t>Carrascal</t>
  </si>
  <si>
    <t>Magpet</t>
  </si>
  <si>
    <t>Lanuza</t>
  </si>
  <si>
    <t>Makilala</t>
  </si>
  <si>
    <t>Cyclone</t>
  </si>
  <si>
    <t xml:space="preserve"> Agriculture</t>
  </si>
  <si>
    <t xml:space="preserve"> Infrastructure</t>
  </si>
  <si>
    <t>Tagbina</t>
  </si>
  <si>
    <t>Matalam</t>
  </si>
  <si>
    <t>Ineng &amp; Jenny</t>
  </si>
  <si>
    <t>Capiz</t>
  </si>
  <si>
    <t>City of Davao</t>
  </si>
  <si>
    <t>M'Lang</t>
  </si>
  <si>
    <t>Davao Oriental</t>
  </si>
  <si>
    <t>Cateel</t>
  </si>
  <si>
    <t>President Roxas</t>
  </si>
  <si>
    <t>Aklan</t>
  </si>
  <si>
    <t>City of Mati (capital)</t>
  </si>
  <si>
    <t>Tulunan</t>
  </si>
  <si>
    <t>San Isidro</t>
  </si>
  <si>
    <t>Davao Occidental</t>
  </si>
  <si>
    <t>Malita (Capital)</t>
  </si>
  <si>
    <t>Tarragona</t>
  </si>
  <si>
    <t>Santa Maria</t>
  </si>
  <si>
    <t xml:space="preserve"> Dead </t>
  </si>
  <si>
    <t xml:space="preserve"> Injured</t>
  </si>
  <si>
    <t xml:space="preserve"> Missing</t>
  </si>
  <si>
    <t>South Cotabato</t>
  </si>
  <si>
    <t>Don Marcelino</t>
  </si>
  <si>
    <t>Tupi</t>
  </si>
  <si>
    <t>Sultan Kudarat</t>
  </si>
  <si>
    <t>Columbio</t>
  </si>
  <si>
    <t>Bulacan</t>
  </si>
  <si>
    <t>Bocaue</t>
  </si>
  <si>
    <t>Damulog</t>
  </si>
  <si>
    <t>Kadingilan 5.9 EQ</t>
  </si>
  <si>
    <t>Epicenter</t>
  </si>
  <si>
    <t>Injuries</t>
  </si>
  <si>
    <t>Deaths</t>
  </si>
  <si>
    <t>Castillejos</t>
  </si>
  <si>
    <t>Dangcagan</t>
  </si>
  <si>
    <t>Itbayat</t>
  </si>
  <si>
    <t>City of Olongapo</t>
  </si>
  <si>
    <t>Don Carlos</t>
  </si>
  <si>
    <t>Surigao del Sur</t>
  </si>
  <si>
    <t>Ilocos Norte</t>
  </si>
  <si>
    <t>Burgos</t>
  </si>
  <si>
    <t>Kadingilan</t>
  </si>
  <si>
    <t>Sum of Days cccur</t>
  </si>
  <si>
    <t>Sarangani</t>
  </si>
  <si>
    <t>Cagayan</t>
  </si>
  <si>
    <t>Allacapan</t>
  </si>
  <si>
    <t>Kitaotao</t>
  </si>
  <si>
    <t>San Julian</t>
  </si>
  <si>
    <t>Aparri</t>
  </si>
  <si>
    <t>Maramag</t>
  </si>
  <si>
    <t>Baggao</t>
  </si>
  <si>
    <t>City Of Valencia</t>
  </si>
  <si>
    <t>Davao del Sur</t>
  </si>
  <si>
    <t>Calayan</t>
  </si>
  <si>
    <t>Matanao 6.9 EQ</t>
  </si>
  <si>
    <t>Camalaniugan</t>
  </si>
  <si>
    <t>Gonzaga</t>
  </si>
  <si>
    <t>Lal-lo</t>
  </si>
  <si>
    <t>Lasam</t>
  </si>
  <si>
    <t>Santa Teresita</t>
  </si>
  <si>
    <t>Solana</t>
  </si>
  <si>
    <t>Abucay</t>
  </si>
  <si>
    <t>Mariveles</t>
  </si>
  <si>
    <t>Abra</t>
  </si>
  <si>
    <t>Lagayan</t>
  </si>
  <si>
    <t>Apayao</t>
  </si>
  <si>
    <t>Pudtol</t>
  </si>
  <si>
    <t>Santa Marcela</t>
  </si>
  <si>
    <t>Mountain Province</t>
  </si>
  <si>
    <t>Sabangan</t>
  </si>
  <si>
    <t>Isabela</t>
  </si>
  <si>
    <t>Dinapigue</t>
  </si>
  <si>
    <t>Divilacan</t>
  </si>
  <si>
    <t>Maconacon</t>
  </si>
  <si>
    <t>Palanan</t>
  </si>
  <si>
    <t>Ilocos Sur</t>
  </si>
  <si>
    <t>Cervantes</t>
  </si>
  <si>
    <t>Bagac</t>
  </si>
  <si>
    <t>City of Balanga (capital)</t>
  </si>
  <si>
    <t>Hermosa</t>
  </si>
  <si>
    <t>Morong</t>
  </si>
  <si>
    <t>Orion</t>
  </si>
  <si>
    <t>Pilar</t>
  </si>
  <si>
    <t>Calumpit</t>
  </si>
  <si>
    <t>Malungon</t>
  </si>
  <si>
    <t>Apalit</t>
  </si>
  <si>
    <t>Castillejos 6.1 EQ</t>
  </si>
  <si>
    <t>Bacolor</t>
  </si>
  <si>
    <t>Lubao</t>
  </si>
  <si>
    <t>Botolan</t>
  </si>
  <si>
    <t>Orani</t>
  </si>
  <si>
    <t>Cabangan</t>
  </si>
  <si>
    <t>City Of Angeles</t>
  </si>
  <si>
    <t>Masinloc</t>
  </si>
  <si>
    <t>Floridablanca</t>
  </si>
  <si>
    <t>Guagua</t>
  </si>
  <si>
    <t>San Antonio</t>
  </si>
  <si>
    <t>San Felipe</t>
  </si>
  <si>
    <t>Mexico</t>
  </si>
  <si>
    <t>San Marcelino</t>
  </si>
  <si>
    <t>Porac</t>
  </si>
  <si>
    <t>City Of San Fernando (Capital)</t>
  </si>
  <si>
    <t>Subic</t>
  </si>
  <si>
    <t>Santa Rita</t>
  </si>
  <si>
    <t>Occidental Mindoro</t>
  </si>
  <si>
    <t>Abra de Ilog</t>
  </si>
  <si>
    <t>Sasmuan (Sexmoan)</t>
  </si>
  <si>
    <t>Mamburao (capital)</t>
  </si>
  <si>
    <t>Paluan</t>
  </si>
  <si>
    <t>Can-Avid</t>
  </si>
  <si>
    <t>San Julian 6.5 EQ</t>
  </si>
  <si>
    <t>Rizal</t>
  </si>
  <si>
    <t>Sablayan</t>
  </si>
  <si>
    <t>Gandara</t>
  </si>
  <si>
    <t>San Jose</t>
  </si>
  <si>
    <t>Matuguinao</t>
  </si>
  <si>
    <t>Palawan</t>
  </si>
  <si>
    <t>Busuanga</t>
  </si>
  <si>
    <t>Pagsanghan</t>
  </si>
  <si>
    <t>Coron</t>
  </si>
  <si>
    <t>San Jorge</t>
  </si>
  <si>
    <t>Culion</t>
  </si>
  <si>
    <t>Santa Margarita</t>
  </si>
  <si>
    <t>El Nido (Bacuit)</t>
  </si>
  <si>
    <t>Pinabacdao</t>
  </si>
  <si>
    <t>Taytay</t>
  </si>
  <si>
    <t>Makilala 5.6 EQ</t>
  </si>
  <si>
    <t>Iloilo</t>
  </si>
  <si>
    <t>Carles</t>
  </si>
  <si>
    <t>Cantilan</t>
  </si>
  <si>
    <t>Carrascal 5.5 EQ</t>
  </si>
  <si>
    <t>Concepcion</t>
  </si>
  <si>
    <t>Carmen</t>
  </si>
  <si>
    <t>Estancia</t>
  </si>
  <si>
    <t>Negros Occidental</t>
  </si>
  <si>
    <t>Binalbagan</t>
  </si>
  <si>
    <t>Cauayan</t>
  </si>
  <si>
    <t>Madrid</t>
  </si>
  <si>
    <t>City of La Carlota</t>
  </si>
  <si>
    <t>Itbatyat 5.4 EQ</t>
  </si>
  <si>
    <t>Pontevedra</t>
  </si>
  <si>
    <t>City of Sipalay</t>
  </si>
  <si>
    <t>Bangued (capital)</t>
  </si>
  <si>
    <t>Benguet</t>
  </si>
  <si>
    <t>City of Baguio</t>
  </si>
  <si>
    <t>Bokod</t>
  </si>
  <si>
    <t>Buguias</t>
  </si>
  <si>
    <t>Itogon</t>
  </si>
  <si>
    <t>Kibungan</t>
  </si>
  <si>
    <t>La Trinidad (capital)</t>
  </si>
  <si>
    <t>Mankayan</t>
  </si>
  <si>
    <t>Tuba</t>
  </si>
  <si>
    <t>Sagada</t>
  </si>
  <si>
    <t>Adams</t>
  </si>
  <si>
    <t>Bacarra</t>
  </si>
  <si>
    <t>Bangui</t>
  </si>
  <si>
    <t>CITY OF BATAC</t>
  </si>
  <si>
    <t>Currimao</t>
  </si>
  <si>
    <t>Dingras</t>
  </si>
  <si>
    <t>CITY OF LAOAG (Capital)</t>
  </si>
  <si>
    <t>Marcos</t>
  </si>
  <si>
    <t>Nueva Era</t>
  </si>
  <si>
    <t>Pagudpud</t>
  </si>
  <si>
    <t>Paoay</t>
  </si>
  <si>
    <t>Pasuquin</t>
  </si>
  <si>
    <t>Piddig</t>
  </si>
  <si>
    <t>San Nicolas</t>
  </si>
  <si>
    <t>Sarrat</t>
  </si>
  <si>
    <t>Solsona</t>
  </si>
  <si>
    <t>Vintar</t>
  </si>
  <si>
    <t>La Union</t>
  </si>
  <si>
    <t>Agoo</t>
  </si>
  <si>
    <t>Bauang</t>
  </si>
  <si>
    <t>Caba</t>
  </si>
  <si>
    <t>Pugo</t>
  </si>
  <si>
    <t>CITY OF SAN FERNANDO (Capital)</t>
  </si>
  <si>
    <t>Pangasinan</t>
  </si>
  <si>
    <t>Santa Barbara</t>
  </si>
  <si>
    <t>Candelaria</t>
  </si>
  <si>
    <t>Calasiao</t>
  </si>
  <si>
    <t>City of Dagupan</t>
  </si>
  <si>
    <t>Labrador</t>
  </si>
  <si>
    <t>Aurora</t>
  </si>
  <si>
    <t>Casiguran</t>
  </si>
  <si>
    <t>Dilasag</t>
  </si>
  <si>
    <t>Dinalungan</t>
  </si>
  <si>
    <t>Maria Aurora</t>
  </si>
  <si>
    <t>Dolores</t>
  </si>
  <si>
    <t>Malibcong</t>
  </si>
  <si>
    <t>Manabo</t>
  </si>
  <si>
    <t>Ifugao</t>
  </si>
  <si>
    <t>Aguinaldo</t>
  </si>
  <si>
    <t>Banaue</t>
  </si>
  <si>
    <t>City of Batac</t>
  </si>
  <si>
    <t>Zamboanga Del Norte</t>
  </si>
  <si>
    <t>Liloy</t>
  </si>
  <si>
    <t>Sibuco</t>
  </si>
  <si>
    <t>Zamboanga Del Sur</t>
  </si>
  <si>
    <t>CITY OF ZAMBOANGA</t>
  </si>
  <si>
    <t>CITY OF DAVAO</t>
  </si>
  <si>
    <t>CITY OF GENERAL SANTOS (DADIANGAS)</t>
  </si>
  <si>
    <t>Kalamansig</t>
  </si>
  <si>
    <t>Lebak</t>
  </si>
  <si>
    <t>Balungao</t>
  </si>
  <si>
    <t>Hingyon</t>
  </si>
  <si>
    <t>Lagawe (capital)</t>
  </si>
  <si>
    <t>Nueva Ecija</t>
  </si>
  <si>
    <t>Licab</t>
  </si>
  <si>
    <t>Zaragoza</t>
  </si>
  <si>
    <t>Masantol</t>
  </si>
  <si>
    <t>City of San Fernando (capital)</t>
  </si>
  <si>
    <t>Tarlac</t>
  </si>
  <si>
    <t>Abulug</t>
  </si>
  <si>
    <t>Ballesteros</t>
  </si>
  <si>
    <t>Buguey</t>
  </si>
  <si>
    <t>Claveria</t>
  </si>
  <si>
    <t>Pamplona</t>
  </si>
  <si>
    <t>Sanchez-Mira</t>
  </si>
  <si>
    <t>Santa Ana</t>
  </si>
  <si>
    <t>Santa Praxedes</t>
  </si>
  <si>
    <t>Cordillera Administrative Region (CAR)</t>
  </si>
  <si>
    <t>Calanasan (Bayag)</t>
  </si>
  <si>
    <t>Conner</t>
  </si>
  <si>
    <t>Flora</t>
  </si>
  <si>
    <t>Kabugao (capital)</t>
  </si>
  <si>
    <t>Luna</t>
  </si>
  <si>
    <t>Carasi</t>
  </si>
  <si>
    <t>Amulung</t>
  </si>
  <si>
    <t>Gattaran</t>
  </si>
  <si>
    <t>Iguig</t>
  </si>
  <si>
    <t>Peñablanca</t>
  </si>
  <si>
    <t>Piat</t>
  </si>
  <si>
    <t>Santo Niño (Faire)</t>
  </si>
  <si>
    <t>Tuao</t>
  </si>
  <si>
    <t>Roxas</t>
  </si>
  <si>
    <t>Albay</t>
  </si>
  <si>
    <t>Tiwi</t>
  </si>
  <si>
    <t>Camarines Norte</t>
  </si>
  <si>
    <t>Mercedes</t>
  </si>
  <si>
    <t>Camarines Sur</t>
  </si>
  <si>
    <t>Cabusao</t>
  </si>
  <si>
    <t>Calabanga</t>
  </si>
  <si>
    <t>Canaman</t>
  </si>
  <si>
    <t>Caramoan</t>
  </si>
  <si>
    <t>Garchitorena</t>
  </si>
  <si>
    <t>Libmanan</t>
  </si>
  <si>
    <t>Lupi</t>
  </si>
  <si>
    <t>Magarao</t>
  </si>
  <si>
    <t>Pasacao</t>
  </si>
  <si>
    <t>Sipocot</t>
  </si>
  <si>
    <t>Siruma</t>
  </si>
  <si>
    <t>Tinambac</t>
  </si>
  <si>
    <t>Catanduanes</t>
  </si>
  <si>
    <t>Pandan</t>
  </si>
  <si>
    <t>Kalinga</t>
  </si>
  <si>
    <t>Pasil</t>
  </si>
  <si>
    <t>Baler (capital)</t>
  </si>
  <si>
    <t>Dingalan</t>
  </si>
  <si>
    <t>Dipaculao</t>
  </si>
  <si>
    <t>San Luis</t>
  </si>
  <si>
    <t>Dinalupihan</t>
  </si>
  <si>
    <t>Limay</t>
  </si>
  <si>
    <t>Obando</t>
  </si>
  <si>
    <t>Arayat</t>
  </si>
  <si>
    <t>Iba (capital)</t>
  </si>
  <si>
    <t>Batangas</t>
  </si>
  <si>
    <t>Agoncillo</t>
  </si>
  <si>
    <t>Batangas City (capital)</t>
  </si>
  <si>
    <t>Calatagan</t>
  </si>
  <si>
    <t>Ibaan</t>
  </si>
  <si>
    <t>Lemery</t>
  </si>
  <si>
    <t>MataasnaKahoy</t>
  </si>
  <si>
    <t>Rosario</t>
  </si>
  <si>
    <t>San Juan</t>
  </si>
  <si>
    <t>San Pascual</t>
  </si>
  <si>
    <t>City of Sto. Tomas</t>
  </si>
  <si>
    <t>City of Tanauan</t>
  </si>
  <si>
    <t>Taysan</t>
  </si>
  <si>
    <t>Tingloy</t>
  </si>
  <si>
    <t>Tuy</t>
  </si>
  <si>
    <t>Cavite</t>
  </si>
  <si>
    <t>Ternate</t>
  </si>
  <si>
    <t>Laguna</t>
  </si>
  <si>
    <t>Cavinti</t>
  </si>
  <si>
    <t>Quezon</t>
  </si>
  <si>
    <t>Agdangan</t>
  </si>
  <si>
    <t>Alabat</t>
  </si>
  <si>
    <t>Atimonan</t>
  </si>
  <si>
    <t>Buenavista</t>
  </si>
  <si>
    <t>Calauag</t>
  </si>
  <si>
    <t>Catanauan</t>
  </si>
  <si>
    <t>Guinayangan</t>
  </si>
  <si>
    <t>Gumaca</t>
  </si>
  <si>
    <t>Lopez</t>
  </si>
  <si>
    <t>Macalelon</t>
  </si>
  <si>
    <t>Mulanay</t>
  </si>
  <si>
    <t>Padre Burgos</t>
  </si>
  <si>
    <t>Perez</t>
  </si>
  <si>
    <t>Pitogo</t>
  </si>
  <si>
    <t>Plaridel</t>
  </si>
  <si>
    <t>Real</t>
  </si>
  <si>
    <t>Sampaloc</t>
  </si>
  <si>
    <t>San Andres</t>
  </si>
  <si>
    <t>San Francisco (Aurora)</t>
  </si>
  <si>
    <t>Tagkawayan</t>
  </si>
  <si>
    <t>Tiaong</t>
  </si>
  <si>
    <t>Unisan</t>
  </si>
  <si>
    <t>Marinduque</t>
  </si>
  <si>
    <t>Gasan</t>
  </si>
  <si>
    <t>Calintaan</t>
  </si>
  <si>
    <t>Looc</t>
  </si>
  <si>
    <t>Lubang</t>
  </si>
  <si>
    <t>Oriental Mindoro</t>
  </si>
  <si>
    <t>Baco</t>
  </si>
  <si>
    <t>Bansud</t>
  </si>
  <si>
    <t>Bongabong</t>
  </si>
  <si>
    <t>Bulalacao (San Pedro)</t>
  </si>
  <si>
    <t>Gloria</t>
  </si>
  <si>
    <t>Naujan</t>
  </si>
  <si>
    <t>Pinamalayan</t>
  </si>
  <si>
    <t>Pola</t>
  </si>
  <si>
    <t>San Teodoro</t>
  </si>
  <si>
    <t>Socorro</t>
  </si>
  <si>
    <t>Victoria</t>
  </si>
  <si>
    <t>Romblon</t>
  </si>
  <si>
    <t>Alcantara</t>
  </si>
  <si>
    <t>Banton</t>
  </si>
  <si>
    <t>Cajidiocan</t>
  </si>
  <si>
    <t>Calatrava</t>
  </si>
  <si>
    <t>Corcuera</t>
  </si>
  <si>
    <t>Ferrol</t>
  </si>
  <si>
    <t>Magdiwang</t>
  </si>
  <si>
    <t>Odiongan</t>
  </si>
  <si>
    <t>Romblon (capital)</t>
  </si>
  <si>
    <t>San Agustin</t>
  </si>
  <si>
    <t>Santa Fe</t>
  </si>
  <si>
    <t>Santa Maria (Imelda)</t>
  </si>
  <si>
    <t>Bacacay</t>
  </si>
  <si>
    <t>Camalig</t>
  </si>
  <si>
    <t>Daraga (Locsin)</t>
  </si>
  <si>
    <t>Guinobatan</t>
  </si>
  <si>
    <t>Jovellar</t>
  </si>
  <si>
    <t>City of Legazpi (capital)</t>
  </si>
  <si>
    <t>Libon</t>
  </si>
  <si>
    <t>City of Ligao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</si>
  <si>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</si>
  <si>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</si>
  <si>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</si>
  <si>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</si>
  <si>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</si>
  <si>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</si>
  <si>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</si>
  <si>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</si>
  <si>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City of Tabaco</t>
  </si>
  <si>
    <t>Basud</t>
  </si>
  <si>
    <t>Capalonga</t>
  </si>
  <si>
    <t>Daet (capital)</t>
  </si>
  <si>
    <t>Jose Panganiban</t>
  </si>
  <si>
    <t>Labo</t>
  </si>
  <si>
    <t>Paracale</t>
  </si>
  <si>
    <t>San Lorenzo Ruiz (Imelda)</t>
  </si>
  <si>
    <t>San Vicente</t>
  </si>
  <si>
    <t>Santa Elena</t>
  </si>
  <si>
    <t>Talisay</t>
  </si>
  <si>
    <t>Vinzons</t>
  </si>
  <si>
    <t>Baao</t>
  </si>
  <si>
    <t>Balatan</t>
  </si>
  <si>
    <t>Bato</t>
  </si>
  <si>
    <t>Bombon</t>
  </si>
  <si>
    <t>Buhi</t>
  </si>
  <si>
    <t>Bula</t>
  </si>
  <si>
    <t>Camaligan</t>
  </si>
  <si>
    <t>Del Gallego</t>
  </si>
  <si>
    <t>Gainza</t>
  </si>
  <si>
    <t>Goa</t>
  </si>
  <si>
    <t>City of Iriga</t>
  </si>
  <si>
    <t>Lagonoy</t>
  </si>
  <si>
    <t>Milaor</t>
  </si>
  <si>
    <t>Minalabac</t>
  </si>
  <si>
    <t>Nabua</t>
  </si>
  <si>
    <t>City of Naga</t>
  </si>
  <si>
    <t>Ocampo</t>
  </si>
  <si>
    <t>Pili (capital)</t>
  </si>
  <si>
    <t>Presentacion (Parubcan)</t>
  </si>
  <si>
    <t>Ragay</t>
  </si>
  <si>
    <t>Sagñay</t>
  </si>
  <si>
    <t>San fernando</t>
  </si>
  <si>
    <t>Tigaon</t>
  </si>
  <si>
    <t>Bagamanoc</t>
  </si>
  <si>
    <t>Baras</t>
  </si>
  <si>
    <t>Caramoran</t>
  </si>
  <si>
    <t>Gigmoto</t>
  </si>
  <si>
    <t>Panganiban (Payo)</t>
  </si>
  <si>
    <t>San Andres (Calolbon)</t>
  </si>
  <si>
    <t>San Miguel</t>
  </si>
  <si>
    <t>Viga</t>
  </si>
  <si>
    <t>Virac (capital)</t>
  </si>
  <si>
    <t>Masbate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</si>
  <si>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</si>
  <si>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</si>
  <si>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</si>
  <si>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</si>
  <si>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</si>
  <si>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</si>
  <si>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</si>
  <si>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</si>
  <si>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</si>
  <si>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City of Masbate (capital)</t>
  </si>
  <si>
    <t>Milagros</t>
  </si>
  <si>
    <t>Mobo</t>
  </si>
  <si>
    <t>Monreal</t>
  </si>
  <si>
    <t>Palanas</t>
  </si>
  <si>
    <t>Pio V. Corpuz (Limbuhan)</t>
  </si>
  <si>
    <t>Placer</t>
  </si>
  <si>
    <t>San Fernando</t>
  </si>
  <si>
    <t>San Jacinto</t>
  </si>
  <si>
    <t>Uson</t>
  </si>
  <si>
    <t>Sorsogon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</si>
  <si>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</si>
  <si>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</si>
  <si>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</si>
  <si>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</si>
  <si>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</si>
  <si>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</si>
  <si>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</si>
  <si>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</si>
  <si>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Magallanes</t>
  </si>
  <si>
    <t>Matnog</t>
  </si>
  <si>
    <t>Prieto Diaz</t>
  </si>
  <si>
    <t>Santa Magdalena</t>
  </si>
  <si>
    <t>City of Sorsogon (capital)</t>
  </si>
  <si>
    <t>Arteche</t>
  </si>
  <si>
    <t>Jipapad</t>
  </si>
  <si>
    <t>Maslog</t>
  </si>
  <si>
    <t>Sulat</t>
  </si>
  <si>
    <t>Allen</t>
  </si>
  <si>
    <t>Biri</t>
  </si>
  <si>
    <t>Bobon</t>
  </si>
  <si>
    <t>Capul</t>
  </si>
  <si>
    <t>Catarman (capital)</t>
  </si>
  <si>
    <t>Lavezares</t>
  </si>
  <si>
    <t>Lope de Vega</t>
  </si>
  <si>
    <t>Mondragon</t>
  </si>
  <si>
    <t>Catubig</t>
  </si>
  <si>
    <t>Gamay</t>
  </si>
  <si>
    <t>Laoang</t>
  </si>
  <si>
    <t>Lapinig</t>
  </si>
  <si>
    <t>Las Navas</t>
  </si>
  <si>
    <t>Mapanas</t>
  </si>
  <si>
    <t>Palapag</t>
  </si>
  <si>
    <t>Pambujan</t>
  </si>
  <si>
    <t>San Roque</t>
  </si>
  <si>
    <t>Silvino Lobos</t>
  </si>
  <si>
    <t>Almagro</t>
  </si>
  <si>
    <t>City of Calbayog</t>
  </si>
  <si>
    <t>SANTO NIÑO</t>
  </si>
  <si>
    <t>Tagapul-an</t>
  </si>
  <si>
    <t>Tarangnan</t>
  </si>
  <si>
    <t>Daram</t>
  </si>
  <si>
    <t>Jiabong</t>
  </si>
  <si>
    <t>Motiong</t>
  </si>
  <si>
    <t>CITY OF CATBALOGAN (Capital)</t>
  </si>
  <si>
    <t>REGION XIII (Caraga)</t>
  </si>
  <si>
    <t>CITY OF TANDAG (Capital)</t>
  </si>
  <si>
    <t>Bauko</t>
  </si>
  <si>
    <t>GASAN</t>
  </si>
  <si>
    <t>CALINTAAN</t>
  </si>
  <si>
    <t>LOOC</t>
  </si>
  <si>
    <t>MAGSAYSAY</t>
  </si>
  <si>
    <t>RIZAL</t>
  </si>
  <si>
    <t>SAN JOSE</t>
  </si>
  <si>
    <t>BACO</t>
  </si>
  <si>
    <t>BANSUD</t>
  </si>
  <si>
    <t>BONGABONG</t>
  </si>
  <si>
    <t>BULALACAO (SAN PEDRO)</t>
  </si>
  <si>
    <t>CITY OF CALAPAN (CAPITAL)</t>
  </si>
  <si>
    <t>GLORIA</t>
  </si>
  <si>
    <t>MANSALAY</t>
  </si>
  <si>
    <t>PINAMALAYAN</t>
  </si>
  <si>
    <t>PUERTO GALERA</t>
  </si>
  <si>
    <t>ROXAS</t>
  </si>
  <si>
    <t>SOCORRO</t>
  </si>
  <si>
    <t>VICTORIA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</si>
  <si>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</si>
  <si>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</si>
  <si>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</si>
  <si>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</si>
  <si>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</si>
  <si>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</si>
  <si>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</si>
  <si>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</si>
  <si>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</si>
  <si>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</si>
  <si>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SANTA FE</t>
  </si>
  <si>
    <t>SANTA MARIA (IMELDA)</t>
  </si>
  <si>
    <t>ALTAVAS</t>
  </si>
  <si>
    <t>BANGA</t>
  </si>
  <si>
    <t>BALETE</t>
  </si>
  <si>
    <t>BATAN</t>
  </si>
  <si>
    <t>KALIBO (CAPITAL)</t>
  </si>
  <si>
    <t>LIBACAO</t>
  </si>
  <si>
    <t>MADALAG</t>
  </si>
  <si>
    <t>NEW WASHINGTON</t>
  </si>
  <si>
    <t>BURUANGA</t>
  </si>
  <si>
    <t>IBAJAY</t>
  </si>
  <si>
    <t>LEZO</t>
  </si>
  <si>
    <t>MAKATO</t>
  </si>
  <si>
    <t>MALAY</t>
  </si>
  <si>
    <t>MALINAO</t>
  </si>
  <si>
    <t>NABAS</t>
  </si>
  <si>
    <t>NUMANCIA</t>
  </si>
  <si>
    <t>TANGALAN</t>
  </si>
  <si>
    <t>Antique</t>
  </si>
  <si>
    <t>CALUYA</t>
  </si>
  <si>
    <t>LIBERTAD</t>
  </si>
  <si>
    <t>PANDAN</t>
  </si>
  <si>
    <t>SEBASTE</t>
  </si>
  <si>
    <t>CUARTERO</t>
  </si>
  <si>
    <t>DAO</t>
  </si>
  <si>
    <t>DUMALAG</t>
  </si>
  <si>
    <t>DUMARAO</t>
  </si>
  <si>
    <t>IVISAN</t>
  </si>
  <si>
    <t>MA-AYON</t>
  </si>
  <si>
    <t>MAMBUSAO</t>
  </si>
  <si>
    <t>PANAY</t>
  </si>
  <si>
    <t>PANITAN</t>
  </si>
  <si>
    <t>PILAR</t>
  </si>
  <si>
    <t>PONTEVEDRA</t>
  </si>
  <si>
    <t>PRESIDENT ROXAS</t>
  </si>
  <si>
    <t>CITY OF ROXAS (CAPITAL)</t>
  </si>
  <si>
    <t>SAPI-AN</t>
  </si>
  <si>
    <t>SIGMA</t>
  </si>
  <si>
    <t>AJUY</t>
  </si>
  <si>
    <t>BALASAN</t>
  </si>
  <si>
    <t>BANATE</t>
  </si>
  <si>
    <t>BATAD</t>
  </si>
  <si>
    <t>CARLES</t>
  </si>
  <si>
    <t>ESTANCIA</t>
  </si>
  <si>
    <t>CITY OF PASSI</t>
  </si>
  <si>
    <t>SAN DIONISIO</t>
  </si>
  <si>
    <t>SAN ENRIQUE</t>
  </si>
  <si>
    <t>SAN RAFAEL</t>
  </si>
  <si>
    <t>SARA</t>
  </si>
  <si>
    <t>ALMERIA</t>
  </si>
  <si>
    <t>KAWAYAN</t>
  </si>
  <si>
    <t>NAVAL (CAPITAL)</t>
  </si>
  <si>
    <t>BILIRAN</t>
  </si>
  <si>
    <t>CABUCGAYAN</t>
  </si>
  <si>
    <t>CAIBIRAN</t>
  </si>
  <si>
    <t>CULABA</t>
  </si>
  <si>
    <t>MARIPIPI</t>
  </si>
  <si>
    <t>CITY OF BORONGAN (CAPITAL)</t>
  </si>
  <si>
    <t>CAN-AVID</t>
  </si>
  <si>
    <t>SAN JULIAN</t>
  </si>
  <si>
    <t>SULAT</t>
  </si>
  <si>
    <t>BALANGIGA</t>
  </si>
  <si>
    <t>BALANGKAYAN</t>
  </si>
  <si>
    <t>GENERAL MACARTHUR</t>
  </si>
  <si>
    <t>GIPORLOS</t>
  </si>
  <si>
    <t>GUIUAN</t>
  </si>
  <si>
    <t>HERNANI</t>
  </si>
  <si>
    <t>LAWAAN</t>
  </si>
  <si>
    <t>LLORENTE</t>
  </si>
  <si>
    <t>MERCEDES</t>
  </si>
  <si>
    <t>QUINAPONDAN</t>
  </si>
  <si>
    <t>SALCEDO</t>
  </si>
  <si>
    <t>ALANGALANG</t>
  </si>
  <si>
    <t>BABATNGON</t>
  </si>
  <si>
    <t>PALO</t>
  </si>
  <si>
    <t>SAN MIGUEL</t>
  </si>
  <si>
    <t>CITY OF TACLOBAN (CAPITAL)</t>
  </si>
  <si>
    <t>TANAUAN</t>
  </si>
  <si>
    <t>TOLOSA</t>
  </si>
  <si>
    <t>BARUGO</t>
  </si>
  <si>
    <t>CAPOOCAN</t>
  </si>
  <si>
    <t>CARIGARA</t>
  </si>
  <si>
    <t>DAGAMI</t>
  </si>
  <si>
    <t>DULAG</t>
  </si>
  <si>
    <t>JARO</t>
  </si>
  <si>
    <t>LA PAZ</t>
  </si>
  <si>
    <t>MACARTHUR</t>
  </si>
  <si>
    <t>MAYORGA</t>
  </si>
  <si>
    <t>PASTRANA</t>
  </si>
  <si>
    <t>TABONTABON</t>
  </si>
  <si>
    <t>TUNGA</t>
  </si>
  <si>
    <t>CALUBIAN</t>
  </si>
  <si>
    <t>LEYTE</t>
  </si>
  <si>
    <t>SAN ISIDRO</t>
  </si>
  <si>
    <t>TABANGO</t>
  </si>
  <si>
    <t>VILLABA</t>
  </si>
  <si>
    <t>ALBUERA</t>
  </si>
  <si>
    <t>ISABEL</t>
  </si>
  <si>
    <t>KANANGA</t>
  </si>
  <si>
    <t>MATAG-OB</t>
  </si>
  <si>
    <t>ORMOC CITY</t>
  </si>
  <si>
    <t>PALOMPON</t>
  </si>
  <si>
    <t>ABUYOG</t>
  </si>
  <si>
    <t>BATO</t>
  </si>
  <si>
    <t>CITY OF BAYBAY</t>
  </si>
  <si>
    <t>HILONGOS</t>
  </si>
  <si>
    <t>JAVIER (BUGHO)</t>
  </si>
  <si>
    <t>ALMAGRO</t>
  </si>
  <si>
    <t>PAGSANGHAN</t>
  </si>
  <si>
    <t>SANTA MARGARITA</t>
  </si>
  <si>
    <t>TAGAPUL-AN</t>
  </si>
  <si>
    <t>TARANGNAN</t>
  </si>
  <si>
    <t>BASEY</t>
  </si>
  <si>
    <t>CALBIGA</t>
  </si>
  <si>
    <t>CITY OF CATBALOGAN (CAPITAL)</t>
  </si>
  <si>
    <t>DARAM</t>
  </si>
  <si>
    <t>JIABONG</t>
  </si>
  <si>
    <t>MARABUT</t>
  </si>
  <si>
    <t>MOTIONG</t>
  </si>
  <si>
    <t>PARANAS (WRIGHT)</t>
  </si>
  <si>
    <t>PINABACDAO</t>
  </si>
  <si>
    <t>SAN SEBASTIAN</t>
  </si>
  <si>
    <t>SANTA RITA</t>
  </si>
  <si>
    <t>TALALORA</t>
  </si>
  <si>
    <t>VILLAREAL</t>
  </si>
  <si>
    <t>ZUMARRAGA</t>
  </si>
  <si>
    <t>BASILISA (RIZAL)</t>
  </si>
  <si>
    <t>LIBJO (ALBOR)</t>
  </si>
  <si>
    <t>SAN JOSE (CAPITAL)</t>
  </si>
  <si>
    <t>TUBAJON</t>
  </si>
  <si>
    <t>Cebu</t>
  </si>
  <si>
    <t>CITY OF BOGO</t>
  </si>
  <si>
    <t>DAANBANTAYAN</t>
  </si>
  <si>
    <t>MADRIDEJOS</t>
  </si>
  <si>
    <t>MEDELLIN</t>
  </si>
  <si>
    <t>SAN REMIGIO</t>
  </si>
  <si>
    <t>TABOGON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</si>
</sst>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/>
    <xf numFmtId="0" fontId="3" fillId="3" borderId="0" xfId="0" applyFont="1" applyFill="1" applyAlignment="1">
      <alignment horizontal="center"/>
    </xf>
    <xf numFmtId="12" fontId="0" fillId="0" borderId="0" xfId="0" applyNumberFormat="1"/>
    <xf numFmtId="14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" fontId="0" fillId="0" borderId="0" xfId="0" applyNumberFormat="1"/>
    <xf numFmtId="0" fontId="0" fillId="4" borderId="0" xfId="0" applyFill="1"/>
    <xf numFmtId="14" fontId="0" fillId="0" borderId="2" xfId="0" applyNumberFormat="1" applyBorder="1"/>
    <xf numFmtId="14" fontId="0" fillId="0" borderId="3" xfId="0" applyNumberFormat="1" applyBorder="1"/>
  </cellXfs>
  <cellStyles count="2">
    <cellStyle name="Comma" xfId="1" builtinId="3"/>
    <cellStyle name="Normal" xfId="0" builtinId="0"/>
  </cellStyles>
  <dxfs count="26"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7" formatCode="#\ ?/?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4" formatCode="_-* #,##0_-;\-* #,##0_-;_-* &quot;-&quot;??_-;_-@_-"/>
    </dxf>
    <dxf>
      <numFmt numFmtId="19" formatCode="dd/mm/yyyy"/>
    </dxf>
    <dxf>
      <numFmt numFmtId="17" formatCode="#\ ?/?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ff\OneDrive%20-%20Polytechnic%20University%20of%20the%20Philippines\Documents\Datasense\Data%20analytics%20EXCEL\Portfolio1%20-%20Events.xlsx" TargetMode="External"/><Relationship Id="rId1" Type="http://schemas.openxmlformats.org/officeDocument/2006/relationships/externalLinkPath" Target="Datasense/Data%20analytics%20EXCEL/Portfolio1%20-%20Ev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Sheet6"/>
    </sheetNames>
    <definedNames>
      <definedName name="Table5"/>
    </definedNames>
    <sheetDataSet>
      <sheetData sheetId="0"/>
      <sheetData sheetId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atasense/Data%20analytics%20EXCEL/Portfolio1%20-%20Events.xlsx" TargetMode="External"/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Datasense/Data%20analytics%20EXCEL/Portfolio1%20-%20Events.xlsx" TargetMode="External"/><Relationship Id="rId1" Type="http://schemas.openxmlformats.org/officeDocument/2006/relationships/pivotCacheRecords" Target="pivotCacheRecords2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Datasense/Data%20analytics%20EXCEL/Portfolio1%20-%20Events.xlsx" TargetMode="External"/><Relationship Id="rId1" Type="http://schemas.openxmlformats.org/officeDocument/2006/relationships/pivotCacheRecords" Target="pivotCacheRecords3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Datasense/Data%20analytics%20EXCEL/Portfolio1%20-%20Events.xlsx" TargetMode="External"/><Relationship Id="rId1" Type="http://schemas.openxmlformats.org/officeDocument/2006/relationships/pivotCacheRecords" Target="pivotCacheRecords4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Datasense/Data%20analytics%20EXCEL/Portfolio1%20-%20Events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f" refreshedDate="45052.701881597219" backgroundQuery="1" createdVersion="8" refreshedVersion="8" minRefreshableVersion="3" recordCount="0" supportSubquery="1" supportAdvancedDrill="1" xr:uid="{8B52CEE6-B931-49F7-92C0-6FBC09911704}">
  <cacheSource type="external" connectionId="1"/>
  <cacheFields count="4">
    <cacheField name="[Measures].[Sum of Affected_FAM]" caption="Sum of Affected_FAM" numFmtId="0" hierarchy="28" level="32767"/>
    <cacheField name="[Table3].[Region].[Region]" caption="Region" numFmtId="0" hierarchy="18" level="1">
      <sharedItems containsSemiMixedTypes="0" containsNonDate="0" containsString="0"/>
    </cacheField>
    <cacheField name="[Table4].[Year].[Year]" caption="Year" numFmtId="0" hierarchy="19" level="1">
      <sharedItems containsSemiMixedTypes="0" containsNonDate="0" containsString="0"/>
    </cacheField>
    <cacheField name="[Table1].[Province].[Province]" caption="Province" numFmtId="0" hierarchy="1" level="1">
      <sharedItems count="5">
        <s v="Biliran"/>
        <s v="Eastern Samar"/>
        <s v="Leyte"/>
        <s v="Northern Samar"/>
        <s v="Samar (Western Samar)"/>
      </sharedItems>
    </cacheField>
  </cacheFields>
  <cacheHierarchies count="38"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City_Mun]" caption="City_Mun" attribute="1" defaultMemberUniqueName="[Table1].[City_Mun].[All]" allUniqueName="[Table1].[City_Mun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Storm Name]" caption="Storm Name" attribute="1" defaultMemberUniqueName="[Table1].[Storm Name].[All]" allUniqueName="[Table1].[Storm Name].[All]" dimensionUniqueName="[Table1]" displayFolder="" count="2" memberValueDatatype="130" unbalanced="0"/>
    <cacheHierarchy uniqueName="[Table1].[Year]" caption="Year" attribute="1" time="1" defaultMemberUniqueName="[Table1].[Year].[All]" allUniqueName="[Table1].[Year].[All]" dimensionUniqueName="[Table1]" displayFolder="" count="0" memberValueDatatype="7" unbalanced="0"/>
    <cacheHierarchy uniqueName="[Table1].[Affected_FAM]" caption="Affected_FAM" attribute="1" defaultMemberUniqueName="[Table1].[Affected_FAM].[All]" allUniqueName="[Table1].[Affected_FAM].[All]" dimensionUniqueName="[Table1]" displayFolder="" count="0" memberValueDatatype="20" unbalanced="0"/>
    <cacheHierarchy uniqueName="[Table1].[Totally damaged house]" caption="Totally damaged house" attribute="1" defaultMemberUniqueName="[Table1].[Totally damaged house].[All]" allUniqueName="[Table1].[Totally damaged house].[All]" dimensionUniqueName="[Table1]" displayFolder="" count="0" memberValueDatatype="20" unbalanced="0"/>
    <cacheHierarchy uniqueName="[Table1].[Partially damaged house]" caption="Partially damaged house" attribute="1" defaultMemberUniqueName="[Table1].[Partially damaged house].[All]" allUniqueName="[Table1].[Partially damaged house].[All]" dimensionUniqueName="[Table1]" displayFolder="" count="0" memberValueDatatype="20" unbalanced="0"/>
    <cacheHierarchy uniqueName="[Table24].[Region]" caption="Region" attribute="1" defaultMemberUniqueName="[Table24].[Region].[All]" allUniqueName="[Table24].[Region].[All]" dimensionUniqueName="[Table24]" displayFolder="" count="0" memberValueDatatype="130" unbalanced="0"/>
    <cacheHierarchy uniqueName="[Table24].[Province]" caption="Province" attribute="1" defaultMemberUniqueName="[Table24].[Province].[All]" allUniqueName="[Table24].[Province].[All]" dimensionUniqueName="[Table24]" displayFolder="" count="0" memberValueDatatype="130" unbalanced="0"/>
    <cacheHierarchy uniqueName="[Table24].[Municipality]" caption="Municipality" attribute="1" defaultMemberUniqueName="[Table24].[Municipality].[All]" allUniqueName="[Table24].[Municipality].[All]" dimensionUniqueName="[Table24]" displayFolder="" count="0" memberValueDatatype="130" unbalanced="0"/>
    <cacheHierarchy uniqueName="[Table24].[Magnitude]" caption="Magnitude" attribute="1" defaultMemberUniqueName="[Table24].[Magnitude].[All]" allUniqueName="[Table24].[Magnitude].[All]" dimensionUniqueName="[Table24]" displayFolder="" count="0" memberValueDatatype="5" unbalanced="0"/>
    <cacheHierarchy uniqueName="[Table24].[Incident]" caption="Incident" attribute="1" defaultMemberUniqueName="[Table24].[Incident].[All]" allUniqueName="[Table24].[Incident].[All]" dimensionUniqueName="[Table24]" displayFolder="" count="0" memberValueDatatype="130" unbalanced="0"/>
    <cacheHierarchy uniqueName="[Table24].[Year]" caption="Year" attribute="1" time="1" defaultMemberUniqueName="[Table24].[Year].[All]" allUniqueName="[Table24].[Year].[All]" dimensionUniqueName="[Table24]" displayFolder="" count="0" memberValueDatatype="7" unbalanced="0"/>
    <cacheHierarchy uniqueName="[Table24].[Affected Population_FAM]" caption="Affected Population_FAM" attribute="1" defaultMemberUniqueName="[Table24].[Affected Population_FAM].[All]" allUniqueName="[Table24].[Affected Population_FAM].[All]" dimensionUniqueName="[Table24]" displayFolder="" count="0" memberValueDatatype="20" unbalanced="0"/>
    <cacheHierarchy uniqueName="[Table24].[Totally House]" caption="Totally House" attribute="1" defaultMemberUniqueName="[Table24].[Totally House].[All]" allUniqueName="[Table24].[Totally House].[All]" dimensionUniqueName="[Table24]" displayFolder="" count="0" memberValueDatatype="20" unbalanced="0"/>
    <cacheHierarchy uniqueName="[Table24].[Partially House]" caption="Partially House" attribute="1" defaultMemberUniqueName="[Table24].[Partially House].[All]" allUniqueName="[Table24].[Partially House].[All]" dimensionUniqueName="[Table24]" displayFolder="" count="0" memberValueDatatype="20" unbalanced="0"/>
    <cacheHierarchy uniqueName="[Table3].[Region]" caption="Region" attribute="1" defaultMemberUniqueName="[Table3].[Region].[All]" allUniqueName="[Table3].[Region].[All]" dimensionUniqueName="[Table3]" displayFolder="" count="2" memberValueDatatype="130" unbalanced="0">
      <fieldsUsage count="2">
        <fieldUsage x="-1"/>
        <fieldUsage x="1"/>
      </fieldsUsage>
    </cacheHierarchy>
    <cacheHierarchy uniqueName="[Table4].[Year]" caption="Year" attribute="1" time="1" defaultMemberUniqueName="[Table4].[Year].[All]" allUniqueName="[Table4].[Year].[All]" dimensionUniqueName="[Table4]" displayFolder="" count="2" memberValueDatatype="7" unbalanced="0">
      <fieldsUsage count="2">
        <fieldUsage x="-1"/>
        <fieldUsage x="2"/>
      </fieldsUsage>
    </cacheHierarchy>
    <cacheHierarchy uniqueName="[Table5].[Magnitude]" caption="Magnitude" attribute="1" defaultMemberUniqueName="[Table5].[Magnitude].[All]" allUniqueName="[Table5].[Magnitude].[All]" dimensionUniqueName="[Table5]" displayFolder="" count="0" memberValueDatatype="5" unbalanced="0"/>
    <cacheHierarchy uniqueName="[Table5].[Affected Province]" caption="Affected Province" attribute="1" defaultMemberUniqueName="[Table5].[Affected Province].[All]" allUniqueName="[Table5].[Affected Province].[All]" dimensionUniqueName="[Table5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4]" caption="__XL_Count Table24" measure="1" displayFolder="" measureGroup="Table24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5]" caption="__XL_Count Table5" measure="1" displayFolder="" measureGroup="Table5" count="0" hidden="1"/>
    <cacheHierarchy uniqueName="[Measures].[__No measures defined]" caption="__No measures defined" measure="1" displayFolder="" count="0" hidden="1"/>
    <cacheHierarchy uniqueName="[Measures].[Sum of Affected_FAM]" caption="Sum of Affected_FAM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rtially damaged house]" caption="Sum of Partially damaged hous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ly damaged house]" caption="Sum of Totally damaged hous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ffected Population_FAM]" caption="Sum of Affected Population_FAM" measure="1" displayFolder="" measureGroup="Table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artially House]" caption="Sum of Partially House" measure="1" displayFolder="" measureGroup="Table2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ly House]" caption="Sum of Totally House" measure="1" displayFolder="" measureGroup="Table2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gnitude]" caption="Sum of Magnitude" measure="1" displayFolder="" measureGroup="Table2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ffected Province]" caption="Sum of Affected Province" measure="1" displayFolder="" measureGroup="Table5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Affected Province]" caption="Count of Affected Province" measure="1" displayFolder="" measureGroup="Table5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gnitude 2]" caption="Sum of Magnitude 2" measure="1" displayFolder="" measureGroup="Table5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6">
    <dimension measure="1" name="Measures" uniqueName="[Measures]" caption="Measures"/>
    <dimension name="Table1" uniqueName="[Table1]" caption="Table1"/>
    <dimension name="Table24" uniqueName="[Table24]" caption="Table24"/>
    <dimension name="Table3" uniqueName="[Table3]" caption="Table3"/>
    <dimension name="Table4" uniqueName="[Table4]" caption="Table4"/>
    <dimension name="Table5" uniqueName="[Table5]" caption="Table5"/>
  </dimensions>
  <measureGroups count="5">
    <measureGroup name="Table1" caption="Table1"/>
    <measureGroup name="Table24" caption="Table24"/>
    <measureGroup name="Table3" caption="Table3"/>
    <measureGroup name="Table4" caption="Table4"/>
    <measureGroup name="Table5" caption="Table5"/>
  </measureGroups>
  <maps count="8">
    <map measureGroup="0" dimension="1"/>
    <map measureGroup="0" dimension="3"/>
    <map measureGroup="1" dimension="2"/>
    <map measureGroup="1" dimension="3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f" refreshedDate="45035.674968287036" backgroundQuery="1" createdVersion="8" refreshedVersion="8" minRefreshableVersion="3" recordCount="0" supportSubquery="1" supportAdvancedDrill="1" xr:uid="{9CE3664E-6CD9-4835-A213-F79B3D78B353}">
  <cacheSource type="external" connectionId="1"/>
  <cacheFields count="4">
    <cacheField name="[Table24].[Province].[Province]" caption="Province" numFmtId="0" hierarchy="10" level="1">
      <sharedItems count="12">
        <s v="Eastern Samar"/>
        <s v="Samar (Western Samar)"/>
        <s v="Bataan" u="1"/>
        <s v="Pampanga" u="1"/>
        <s v="Zambales" u="1"/>
        <s v="Bukidnon" u="1"/>
        <s v="Surigao Del Sur" u="1"/>
        <s v="Cotabato (North Cotabato)" u="1"/>
        <s v="Sarangani" u="1"/>
        <s v="Sultan Kudarat" u="1"/>
        <s v="Davao Del Sur" u="1"/>
        <s v="Batanes" u="1"/>
      </sharedItems>
    </cacheField>
    <cacheField name="[Measures].[Sum of Affected Population_FAM]" caption="Sum of Affected Population_FAM" numFmtId="0" hierarchy="31" level="32767"/>
    <cacheField name="[Table3].[Region].[Region]" caption="Region" numFmtId="0" hierarchy="18" level="1">
      <sharedItems containsSemiMixedTypes="0" containsNonDate="0" containsString="0"/>
    </cacheField>
    <cacheField name="[Table4].[Year].[Year]" caption="Year" numFmtId="0" hierarchy="19" level="1">
      <sharedItems containsSemiMixedTypes="0" containsNonDate="0" containsString="0"/>
    </cacheField>
  </cacheFields>
  <cacheHierarchies count="38"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_Mun]" caption="City_Mun" attribute="1" defaultMemberUniqueName="[Table1].[City_Mun].[All]" allUniqueName="[Table1].[City_Mun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Storm Name]" caption="Storm Name" attribute="1" defaultMemberUniqueName="[Table1].[Storm Name].[All]" allUniqueName="[Table1].[Storm Name].[All]" dimensionUniqueName="[Table1]" displayFolder="" count="0" memberValueDatatype="130" unbalanced="0"/>
    <cacheHierarchy uniqueName="[Table1].[Year]" caption="Year" attribute="1" time="1" defaultMemberUniqueName="[Table1].[Year].[All]" allUniqueName="[Table1].[Year].[All]" dimensionUniqueName="[Table1]" displayFolder="" count="0" memberValueDatatype="7" unbalanced="0"/>
    <cacheHierarchy uniqueName="[Table1].[Affected_FAM]" caption="Affected_FAM" attribute="1" defaultMemberUniqueName="[Table1].[Affected_FAM].[All]" allUniqueName="[Table1].[Affected_FAM].[All]" dimensionUniqueName="[Table1]" displayFolder="" count="0" memberValueDatatype="20" unbalanced="0"/>
    <cacheHierarchy uniqueName="[Table1].[Totally damaged house]" caption="Totally damaged house" attribute="1" defaultMemberUniqueName="[Table1].[Totally damaged house].[All]" allUniqueName="[Table1].[Totally damaged house].[All]" dimensionUniqueName="[Table1]" displayFolder="" count="0" memberValueDatatype="20" unbalanced="0"/>
    <cacheHierarchy uniqueName="[Table1].[Partially damaged house]" caption="Partially damaged house" attribute="1" defaultMemberUniqueName="[Table1].[Partially damaged house].[All]" allUniqueName="[Table1].[Partially damaged house].[All]" dimensionUniqueName="[Table1]" displayFolder="" count="0" memberValueDatatype="20" unbalanced="0"/>
    <cacheHierarchy uniqueName="[Table24].[Region]" caption="Region" attribute="1" defaultMemberUniqueName="[Table24].[Region].[All]" allUniqueName="[Table24].[Region].[All]" dimensionUniqueName="[Table24]" displayFolder="" count="0" memberValueDatatype="130" unbalanced="0"/>
    <cacheHierarchy uniqueName="[Table24].[Province]" caption="Province" attribute="1" defaultMemberUniqueName="[Table24].[Province].[All]" allUniqueName="[Table24].[Province].[All]" dimensionUniqueName="[Table24]" displayFolder="" count="2" memberValueDatatype="130" unbalanced="0">
      <fieldsUsage count="2">
        <fieldUsage x="-1"/>
        <fieldUsage x="0"/>
      </fieldsUsage>
    </cacheHierarchy>
    <cacheHierarchy uniqueName="[Table24].[Municipality]" caption="Municipality" attribute="1" defaultMemberUniqueName="[Table24].[Municipality].[All]" allUniqueName="[Table24].[Municipality].[All]" dimensionUniqueName="[Table24]" displayFolder="" count="0" memberValueDatatype="130" unbalanced="0"/>
    <cacheHierarchy uniqueName="[Table24].[Magnitude]" caption="Magnitude" attribute="1" defaultMemberUniqueName="[Table24].[Magnitude].[All]" allUniqueName="[Table24].[Magnitude].[All]" dimensionUniqueName="[Table24]" displayFolder="" count="0" memberValueDatatype="5" unbalanced="0"/>
    <cacheHierarchy uniqueName="[Table24].[Incident]" caption="Incident" attribute="1" defaultMemberUniqueName="[Table24].[Incident].[All]" allUniqueName="[Table24].[Incident].[All]" dimensionUniqueName="[Table24]" displayFolder="" count="0" memberValueDatatype="130" unbalanced="0"/>
    <cacheHierarchy uniqueName="[Table24].[Year]" caption="Year" attribute="1" time="1" defaultMemberUniqueName="[Table24].[Year].[All]" allUniqueName="[Table24].[Year].[All]" dimensionUniqueName="[Table24]" displayFolder="" count="0" memberValueDatatype="7" unbalanced="0"/>
    <cacheHierarchy uniqueName="[Table24].[Affected Population_FAM]" caption="Affected Population_FAM" attribute="1" defaultMemberUniqueName="[Table24].[Affected Population_FAM].[All]" allUniqueName="[Table24].[Affected Population_FAM].[All]" dimensionUniqueName="[Table24]" displayFolder="" count="0" memberValueDatatype="20" unbalanced="0"/>
    <cacheHierarchy uniqueName="[Table24].[Totally House]" caption="Totally House" attribute="1" defaultMemberUniqueName="[Table24].[Totally House].[All]" allUniqueName="[Table24].[Totally House].[All]" dimensionUniqueName="[Table24]" displayFolder="" count="0" memberValueDatatype="20" unbalanced="0"/>
    <cacheHierarchy uniqueName="[Table24].[Partially House]" caption="Partially House" attribute="1" defaultMemberUniqueName="[Table24].[Partially House].[All]" allUniqueName="[Table24].[Partially House].[All]" dimensionUniqueName="[Table24]" displayFolder="" count="0" memberValueDatatype="20" unbalanced="0"/>
    <cacheHierarchy uniqueName="[Table3].[Region]" caption="Region" attribute="1" defaultMemberUniqueName="[Table3].[Region].[All]" allUniqueName="[Table3].[Region].[All]" dimensionUniqueName="[Table3]" displayFolder="" count="2" memberValueDatatype="130" unbalanced="0">
      <fieldsUsage count="2">
        <fieldUsage x="-1"/>
        <fieldUsage x="2"/>
      </fieldsUsage>
    </cacheHierarchy>
    <cacheHierarchy uniqueName="[Table4].[Year]" caption="Year" attribute="1" time="1" defaultMemberUniqueName="[Table4].[Year].[All]" allUniqueName="[Table4].[Year].[All]" dimensionUniqueName="[Table4]" displayFolder="" count="2" memberValueDatatype="7" unbalanced="0">
      <fieldsUsage count="2">
        <fieldUsage x="-1"/>
        <fieldUsage x="3"/>
      </fieldsUsage>
    </cacheHierarchy>
    <cacheHierarchy uniqueName="[Table5].[Magnitude]" caption="Magnitude" attribute="1" defaultMemberUniqueName="[Table5].[Magnitude].[All]" allUniqueName="[Table5].[Magnitude].[All]" dimensionUniqueName="[Table5]" displayFolder="" count="0" memberValueDatatype="5" unbalanced="0"/>
    <cacheHierarchy uniqueName="[Table5].[Affected Province]" caption="Affected Province" attribute="1" defaultMemberUniqueName="[Table5].[Affected Province].[All]" allUniqueName="[Table5].[Affected Province].[All]" dimensionUniqueName="[Table5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4]" caption="__XL_Count Table24" measure="1" displayFolder="" measureGroup="Table24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5]" caption="__XL_Count Table5" measure="1" displayFolder="" measureGroup="Table5" count="0" hidden="1"/>
    <cacheHierarchy uniqueName="[Measures].[__No measures defined]" caption="__No measures defined" measure="1" displayFolder="" count="0" hidden="1"/>
    <cacheHierarchy uniqueName="[Measures].[Sum of Affected_FAM]" caption="Sum of Affected_FAM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rtially damaged house]" caption="Sum of Partially damaged hous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ly damaged house]" caption="Sum of Totally damaged hous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ffected Population_FAM]" caption="Sum of Affected Population_FAM" measure="1" displayFolder="" measureGroup="Table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artially House]" caption="Sum of Partially House" measure="1" displayFolder="" measureGroup="Table2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ly House]" caption="Sum of Totally House" measure="1" displayFolder="" measureGroup="Table2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gnitude]" caption="Sum of Magnitude" measure="1" displayFolder="" measureGroup="Table2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ffected Province]" caption="Sum of Affected Province" measure="1" displayFolder="" measureGroup="Table5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Affected Province]" caption="Count of Affected Province" measure="1" displayFolder="" measureGroup="Table5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gnitude 2]" caption="Sum of Magnitude 2" measure="1" displayFolder="" measureGroup="Table5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6">
    <dimension measure="1" name="Measures" uniqueName="[Measures]" caption="Measures"/>
    <dimension name="Table1" uniqueName="[Table1]" caption="Table1"/>
    <dimension name="Table24" uniqueName="[Table24]" caption="Table24"/>
    <dimension name="Table3" uniqueName="[Table3]" caption="Table3"/>
    <dimension name="Table4" uniqueName="[Table4]" caption="Table4"/>
    <dimension name="Table5" uniqueName="[Table5]" caption="Table5"/>
  </dimensions>
  <measureGroups count="5">
    <measureGroup name="Table1" caption="Table1"/>
    <measureGroup name="Table24" caption="Table24"/>
    <measureGroup name="Table3" caption="Table3"/>
    <measureGroup name="Table4" caption="Table4"/>
    <measureGroup name="Table5" caption="Table5"/>
  </measureGroups>
  <maps count="8">
    <map measureGroup="0" dimension="1"/>
    <map measureGroup="0" dimension="3"/>
    <map measureGroup="1" dimension="2"/>
    <map measureGroup="1" dimension="3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" refreshedDate="45032.699607870367" createdVersion="8" refreshedVersion="8" minRefreshableVersion="3" recordCount="87" xr:uid="{BC7D935C-AC12-48EE-8253-90084E7374A1}">
  <cacheSource type="worksheet">
    <worksheetSource name="table24" r:id="rId2"/>
  </cacheSource>
  <cacheFields count="9">
    <cacheField name="Region" numFmtId="0">
      <sharedItems count="7">
        <s v="REGION XI (DAVAO REGION)"/>
        <s v="REGION XII (SOCCSKSARGEN)"/>
        <s v="REGION X (NORTHERN MINDANAO)"/>
        <s v="REGION III (CENTRAL LUZON)"/>
        <s v="REGION VIII (EASTERN VISAYAS)"/>
        <s v="REGION XIII (CARAGA)"/>
        <s v="REGION II (CAGAYAN VALLEY)"/>
      </sharedItems>
    </cacheField>
    <cacheField name="Province" numFmtId="0">
      <sharedItems count="14">
        <s v="Davao Del Sur"/>
        <s v="Cotabato (North Cotabato)"/>
        <s v="Davao Occidental"/>
        <s v="South Cotabato"/>
        <s v="Sultan Kudarat"/>
        <s v="Bukidnon"/>
        <s v="Sarangani"/>
        <s v="Bataan"/>
        <s v="Pampanga"/>
        <s v="Zambales"/>
        <s v="Eastern Samar"/>
        <s v="Samar (Western Samar)"/>
        <s v="Surigao Del Sur"/>
        <s v="Batanes"/>
      </sharedItems>
    </cacheField>
    <cacheField name="Municipality" numFmtId="0">
      <sharedItems/>
    </cacheField>
    <cacheField name="Magnitude" numFmtId="0">
      <sharedItems containsSemiMixedTypes="0" containsString="0" containsNumber="1" minValue="5.4" maxValue="6.9" count="9">
        <n v="6.6"/>
        <n v="5.9"/>
        <n v="6.8"/>
        <n v="6.1"/>
        <n v="6.5"/>
        <n v="5.6"/>
        <n v="5.5"/>
        <n v="5.4"/>
        <n v="6.9" u="1"/>
      </sharedItems>
    </cacheField>
    <cacheField name="Incident" numFmtId="0">
      <sharedItems/>
    </cacheField>
    <cacheField name="Year" numFmtId="14">
      <sharedItems containsSemiMixedTypes="0" containsNonDate="0" containsDate="1" containsString="0" minDate="2019-04-22T00:00:00" maxDate="2019-12-16T00:00:00"/>
    </cacheField>
    <cacheField name="Affected Population_FAM" numFmtId="3">
      <sharedItems containsSemiMixedTypes="0" containsString="0" containsNumber="1" containsInteger="1" minValue="0" maxValue="20704"/>
    </cacheField>
    <cacheField name="Totally House" numFmtId="3">
      <sharedItems containsSemiMixedTypes="0" containsString="0" containsNumber="1" containsInteger="1" minValue="0" maxValue="18997"/>
    </cacheField>
    <cacheField name="Partially House" numFmtId="3">
      <sharedItems containsSemiMixedTypes="0" containsString="0" containsNumber="1" containsInteger="1" minValue="0" maxValue="8967"/>
    </cacheField>
  </cacheFields>
  <extLst>
    <ext xmlns:x14="http://schemas.microsoft.com/office/spreadsheetml/2009/9/main" uri="{725AE2AE-9491-48be-B2B4-4EB974FC3084}">
      <x14:pivotCacheDefinition pivotCacheId="74971209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f" refreshedDate="45050.455340277775" backgroundQuery="1" createdVersion="8" refreshedVersion="8" minRefreshableVersion="3" recordCount="0" supportSubquery="1" supportAdvancedDrill="1" xr:uid="{B6EF73DA-185D-42C3-BDEB-A4E17AB7E5C5}">
  <cacheSource type="external" connectionId="1"/>
  <cacheFields count="6">
    <cacheField name="[Table1].[Province].[Province]" caption="Province" numFmtId="0" hierarchy="1" level="1">
      <sharedItems count="7">
        <s v="Biliran"/>
        <s v="Eastern Samar"/>
        <s v="Leyte"/>
        <s v="Northern Samar"/>
        <s v="Samar (Western Samar)"/>
        <s v="Antique" u="1"/>
        <s v="Catanduanes" u="1"/>
      </sharedItems>
    </cacheField>
    <cacheField name="[Measures].[Sum of Partially damaged house]" caption="Sum of Partially damaged house" numFmtId="0" hierarchy="29" level="32767"/>
    <cacheField name="[Measures].[Sum of Totally damaged house]" caption="Sum of Totally damaged house" numFmtId="0" hierarchy="30" level="32767"/>
    <cacheField name="[Table3].[Region].[Region]" caption="Region" numFmtId="0" hierarchy="18" level="1">
      <sharedItems containsSemiMixedTypes="0" containsNonDate="0" containsString="0"/>
    </cacheField>
    <cacheField name="[Table4].[Year].[Year]" caption="Year" numFmtId="0" hierarchy="19" level="1">
      <sharedItems containsSemiMixedTypes="0" containsNonDate="0" containsString="0"/>
    </cacheField>
    <cacheField name="[Table1].[Storm Name].[Storm Name]" caption="Storm Name" numFmtId="0" hierarchy="4" level="1">
      <sharedItems containsSemiMixedTypes="0" containsNonDate="0" containsString="0"/>
    </cacheField>
  </cacheFields>
  <cacheHierarchies count="38"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ity_Mun]" caption="City_Mun" attribute="1" defaultMemberUniqueName="[Table1].[City_Mun].[All]" allUniqueName="[Table1].[City_Mun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Storm Name]" caption="Storm Name" attribute="1" defaultMemberUniqueName="[Table1].[Storm Name].[All]" allUniqueName="[Table1].[Storm Name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Year]" caption="Year" attribute="1" time="1" defaultMemberUniqueName="[Table1].[Year].[All]" allUniqueName="[Table1].[Year].[All]" dimensionUniqueName="[Table1]" displayFolder="" count="0" memberValueDatatype="7" unbalanced="0"/>
    <cacheHierarchy uniqueName="[Table1].[Affected_FAM]" caption="Affected_FAM" attribute="1" defaultMemberUniqueName="[Table1].[Affected_FAM].[All]" allUniqueName="[Table1].[Affected_FAM].[All]" dimensionUniqueName="[Table1]" displayFolder="" count="0" memberValueDatatype="20" unbalanced="0"/>
    <cacheHierarchy uniqueName="[Table1].[Totally damaged house]" caption="Totally damaged house" attribute="1" defaultMemberUniqueName="[Table1].[Totally damaged house].[All]" allUniqueName="[Table1].[Totally damaged house].[All]" dimensionUniqueName="[Table1]" displayFolder="" count="0" memberValueDatatype="20" unbalanced="0"/>
    <cacheHierarchy uniqueName="[Table1].[Partially damaged house]" caption="Partially damaged house" attribute="1" defaultMemberUniqueName="[Table1].[Partially damaged house].[All]" allUniqueName="[Table1].[Partially damaged house].[All]" dimensionUniqueName="[Table1]" displayFolder="" count="0" memberValueDatatype="20" unbalanced="0"/>
    <cacheHierarchy uniqueName="[Table24].[Region]" caption="Region" attribute="1" defaultMemberUniqueName="[Table24].[Region].[All]" allUniqueName="[Table24].[Region].[All]" dimensionUniqueName="[Table24]" displayFolder="" count="0" memberValueDatatype="130" unbalanced="0"/>
    <cacheHierarchy uniqueName="[Table24].[Province]" caption="Province" attribute="1" defaultMemberUniqueName="[Table24].[Province].[All]" allUniqueName="[Table24].[Province].[All]" dimensionUniqueName="[Table24]" displayFolder="" count="0" memberValueDatatype="130" unbalanced="0"/>
    <cacheHierarchy uniqueName="[Table24].[Municipality]" caption="Municipality" attribute="1" defaultMemberUniqueName="[Table24].[Municipality].[All]" allUniqueName="[Table24].[Municipality].[All]" dimensionUniqueName="[Table24]" displayFolder="" count="0" memberValueDatatype="130" unbalanced="0"/>
    <cacheHierarchy uniqueName="[Table24].[Magnitude]" caption="Magnitude" attribute="1" defaultMemberUniqueName="[Table24].[Magnitude].[All]" allUniqueName="[Table24].[Magnitude].[All]" dimensionUniqueName="[Table24]" displayFolder="" count="0" memberValueDatatype="5" unbalanced="0"/>
    <cacheHierarchy uniqueName="[Table24].[Incident]" caption="Incident" attribute="1" defaultMemberUniqueName="[Table24].[Incident].[All]" allUniqueName="[Table24].[Incident].[All]" dimensionUniqueName="[Table24]" displayFolder="" count="0" memberValueDatatype="130" unbalanced="0"/>
    <cacheHierarchy uniqueName="[Table24].[Year]" caption="Year" attribute="1" time="1" defaultMemberUniqueName="[Table24].[Year].[All]" allUniqueName="[Table24].[Year].[All]" dimensionUniqueName="[Table24]" displayFolder="" count="0" memberValueDatatype="7" unbalanced="0"/>
    <cacheHierarchy uniqueName="[Table24].[Affected Population_FAM]" caption="Affected Population_FAM" attribute="1" defaultMemberUniqueName="[Table24].[Affected Population_FAM].[All]" allUniqueName="[Table24].[Affected Population_FAM].[All]" dimensionUniqueName="[Table24]" displayFolder="" count="0" memberValueDatatype="20" unbalanced="0"/>
    <cacheHierarchy uniqueName="[Table24].[Totally House]" caption="Totally House" attribute="1" defaultMemberUniqueName="[Table24].[Totally House].[All]" allUniqueName="[Table24].[Totally House].[All]" dimensionUniqueName="[Table24]" displayFolder="" count="0" memberValueDatatype="20" unbalanced="0"/>
    <cacheHierarchy uniqueName="[Table24].[Partially House]" caption="Partially House" attribute="1" defaultMemberUniqueName="[Table24].[Partially House].[All]" allUniqueName="[Table24].[Partially House].[All]" dimensionUniqueName="[Table24]" displayFolder="" count="0" memberValueDatatype="20" unbalanced="0"/>
    <cacheHierarchy uniqueName="[Table3].[Region]" caption="Region" attribute="1" defaultMemberUniqueName="[Table3].[Region].[All]" allUniqueName="[Table3].[Region].[All]" dimensionUniqueName="[Table3]" displayFolder="" count="2" memberValueDatatype="130" unbalanced="0">
      <fieldsUsage count="2">
        <fieldUsage x="-1"/>
        <fieldUsage x="3"/>
      </fieldsUsage>
    </cacheHierarchy>
    <cacheHierarchy uniqueName="[Table4].[Year]" caption="Year" attribute="1" time="1" defaultMemberUniqueName="[Table4].[Year].[All]" allUniqueName="[Table4].[Year].[All]" dimensionUniqueName="[Table4]" displayFolder="" count="2" memberValueDatatype="7" unbalanced="0">
      <fieldsUsage count="2">
        <fieldUsage x="-1"/>
        <fieldUsage x="4"/>
      </fieldsUsage>
    </cacheHierarchy>
    <cacheHierarchy uniqueName="[Table5].[Magnitude]" caption="Magnitude" attribute="1" defaultMemberUniqueName="[Table5].[Magnitude].[All]" allUniqueName="[Table5].[Magnitude].[All]" dimensionUniqueName="[Table5]" displayFolder="" count="0" memberValueDatatype="5" unbalanced="0"/>
    <cacheHierarchy uniqueName="[Table5].[Affected Province]" caption="Affected Province" attribute="1" defaultMemberUniqueName="[Table5].[Affected Province].[All]" allUniqueName="[Table5].[Affected Province].[All]" dimensionUniqueName="[Table5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4]" caption="__XL_Count Table24" measure="1" displayFolder="" measureGroup="Table24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5]" caption="__XL_Count Table5" measure="1" displayFolder="" measureGroup="Table5" count="0" hidden="1"/>
    <cacheHierarchy uniqueName="[Measures].[__No measures defined]" caption="__No measures defined" measure="1" displayFolder="" count="0" hidden="1"/>
    <cacheHierarchy uniqueName="[Measures].[Sum of Affected_FAM]" caption="Sum of Affected_FAM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rtially damaged house]" caption="Sum of Partially damaged hous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ly damaged house]" caption="Sum of Totally damaged hous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ffected Population_FAM]" caption="Sum of Affected Population_FAM" measure="1" displayFolder="" measureGroup="Table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artially House]" caption="Sum of Partially House" measure="1" displayFolder="" measureGroup="Table2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ly House]" caption="Sum of Totally House" measure="1" displayFolder="" measureGroup="Table2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gnitude]" caption="Sum of Magnitude" measure="1" displayFolder="" measureGroup="Table2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ffected Province]" caption="Sum of Affected Province" measure="1" displayFolder="" measureGroup="Table5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Affected Province]" caption="Count of Affected Province" measure="1" displayFolder="" measureGroup="Table5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gnitude 2]" caption="Sum of Magnitude 2" measure="1" displayFolder="" measureGroup="Table5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6">
    <dimension measure="1" name="Measures" uniqueName="[Measures]" caption="Measures"/>
    <dimension name="Table1" uniqueName="[Table1]" caption="Table1"/>
    <dimension name="Table24" uniqueName="[Table24]" caption="Table24"/>
    <dimension name="Table3" uniqueName="[Table3]" caption="Table3"/>
    <dimension name="Table4" uniqueName="[Table4]" caption="Table4"/>
    <dimension name="Table5" uniqueName="[Table5]" caption="Table5"/>
  </dimensions>
  <measureGroups count="5">
    <measureGroup name="Table1" caption="Table1"/>
    <measureGroup name="Table24" caption="Table24"/>
    <measureGroup name="Table3" caption="Table3"/>
    <measureGroup name="Table4" caption="Table4"/>
    <measureGroup name="Table5" caption="Table5"/>
  </measureGroups>
  <maps count="8">
    <map measureGroup="0" dimension="1"/>
    <map measureGroup="0" dimension="3"/>
    <map measureGroup="1" dimension="2"/>
    <map measureGroup="1" dimension="3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" refreshedDate="45030.580465856481" createdVersion="8" refreshedVersion="8" minRefreshableVersion="3" recordCount="3" xr:uid="{09B83F06-B5C1-432D-87E5-D57161A1C884}">
  <cacheSource type="worksheet">
    <worksheetSource name="Table8" r:id="rId2"/>
  </cacheSource>
  <cacheFields count="4">
    <cacheField name="Cyclone" numFmtId="0">
      <sharedItems count="3">
        <s v="Quiel"/>
        <s v="Tisoy"/>
        <s v="Ursula"/>
      </sharedItems>
    </cacheField>
    <cacheField name="Dead " numFmtId="0">
      <sharedItems containsSemiMixedTypes="0" containsString="0" containsNumber="1" containsInteger="1" minValue="4" maxValue="57"/>
    </cacheField>
    <cacheField name="Injured" numFmtId="0">
      <sharedItems containsSemiMixedTypes="0" containsString="0" containsNumber="1" containsInteger="1" minValue="4" maxValue="369"/>
    </cacheField>
    <cacheField name="Missing" numFmtId="0">
      <sharedItems containsSemiMixedTypes="0" containsString="0" containsNumber="1" containsInteger="1" minValue="0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f" refreshedDate="45031.711524537037" backgroundQuery="1" createdVersion="8" refreshedVersion="8" minRefreshableVersion="3" recordCount="0" supportSubquery="1" supportAdvancedDrill="1" xr:uid="{6ED0F60F-6BE3-417A-8AAE-DD6F32759450}">
  <cacheSource type="external" connectionId="1"/>
  <cacheFields count="2">
    <cacheField name="[Table5].[Magnitude].[Magnitude]" caption="Magnitude" numFmtId="0" hierarchy="19" level="1">
      <sharedItems containsSemiMixedTypes="0" containsString="0" containsNumber="1" minValue="5.4" maxValue="6.8" count="8">
        <n v="5.4"/>
        <n v="5.5"/>
        <n v="5.6"/>
        <n v="5.9"/>
        <n v="6.1"/>
        <n v="6.5"/>
        <n v="6.6"/>
        <n v="6.8"/>
      </sharedItems>
    </cacheField>
    <cacheField name="[Measures].[Sum of Affected Province]" caption="Sum of Affected Province" numFmtId="0" hierarchy="33" level="32767"/>
  </cacheFields>
  <cacheHierarchies count="36"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_Mun]" caption="City_Mun" attribute="1" defaultMemberUniqueName="[Table1].[City_Mun].[All]" allUniqueName="[Table1].[City_Mun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Storm Name]" caption="Storm Name" attribute="1" defaultMemberUniqueName="[Table1].[Storm Name].[All]" allUniqueName="[Table1].[Storm Name].[All]" dimensionUniqueName="[Table1]" displayFolder="" count="0" memberValueDatatype="130" unbalanced="0"/>
    <cacheHierarchy uniqueName="[Table1].[Year]" caption="Year" attribute="1" time="1" defaultMemberUniqueName="[Table1].[Year].[All]" allUniqueName="[Table1].[Year].[All]" dimensionUniqueName="[Table1]" displayFolder="" count="0" memberValueDatatype="7" unbalanced="0"/>
    <cacheHierarchy uniqueName="[Table1].[Affected_FAM]" caption="Affected_FAM" attribute="1" defaultMemberUniqueName="[Table1].[Affected_FAM].[All]" allUniqueName="[Table1].[Affected_FAM].[All]" dimensionUniqueName="[Table1]" displayFolder="" count="0" memberValueDatatype="20" unbalanced="0"/>
    <cacheHierarchy uniqueName="[Table1].[Totally damaged house]" caption="Totally damaged house" attribute="1" defaultMemberUniqueName="[Table1].[Totally damaged house].[All]" allUniqueName="[Table1].[Totally damaged house].[All]" dimensionUniqueName="[Table1]" displayFolder="" count="0" memberValueDatatype="20" unbalanced="0"/>
    <cacheHierarchy uniqueName="[Table1].[Partially damaged house]" caption="Partially damaged house" attribute="1" defaultMemberUniqueName="[Table1].[Partially damaged house].[All]" allUniqueName="[Table1].[Partially damaged house].[All]" dimensionUniqueName="[Table1]" displayFolder="" count="0" memberValueDatatype="20" unbalanced="0"/>
    <cacheHierarchy uniqueName="[Table24].[Region]" caption="Region" attribute="1" defaultMemberUniqueName="[Table24].[Region].[All]" allUniqueName="[Table24].[Region].[All]" dimensionUniqueName="[Table24]" displayFolder="" count="0" memberValueDatatype="130" unbalanced="0"/>
    <cacheHierarchy uniqueName="[Table24].[Province]" caption="Province" attribute="1" defaultMemberUniqueName="[Table24].[Province].[All]" allUniqueName="[Table24].[Province].[All]" dimensionUniqueName="[Table24]" displayFolder="" count="0" memberValueDatatype="130" unbalanced="0"/>
    <cacheHierarchy uniqueName="[Table24].[Municipality]" caption="Municipality" attribute="1" defaultMemberUniqueName="[Table24].[Municipality].[All]" allUniqueName="[Table24].[Municipality].[All]" dimensionUniqueName="[Table24]" displayFolder="" count="0" memberValueDatatype="130" unbalanced="0"/>
    <cacheHierarchy uniqueName="[Table24].[Magnitude]" caption="Magnitude" attribute="1" defaultMemberUniqueName="[Table24].[Magnitude].[All]" allUniqueName="[Table24].[Magnitude].[All]" dimensionUniqueName="[Table24]" displayFolder="" count="0" memberValueDatatype="5" unbalanced="0"/>
    <cacheHierarchy uniqueName="[Table24].[Incident]" caption="Incident" attribute="1" defaultMemberUniqueName="[Table24].[Incident].[All]" allUniqueName="[Table24].[Incident].[All]" dimensionUniqueName="[Table24]" displayFolder="" count="0" memberValueDatatype="130" unbalanced="0"/>
    <cacheHierarchy uniqueName="[Table24].[Year]" caption="Year" attribute="1" time="1" defaultMemberUniqueName="[Table24].[Year].[All]" allUniqueName="[Table24].[Year].[All]" dimensionUniqueName="[Table24]" displayFolder="" count="0" memberValueDatatype="7" unbalanced="0"/>
    <cacheHierarchy uniqueName="[Table24].[Affected Population_FAM]" caption="Affected Population_FAM" attribute="1" defaultMemberUniqueName="[Table24].[Affected Population_FAM].[All]" allUniqueName="[Table24].[Affected Population_FAM].[All]" dimensionUniqueName="[Table24]" displayFolder="" count="0" memberValueDatatype="20" unbalanced="0"/>
    <cacheHierarchy uniqueName="[Table24].[Totally House]" caption="Totally House" attribute="1" defaultMemberUniqueName="[Table24].[Totally House].[All]" allUniqueName="[Table24].[Totally House].[All]" dimensionUniqueName="[Table24]" displayFolder="" count="0" memberValueDatatype="20" unbalanced="0"/>
    <cacheHierarchy uniqueName="[Table24].[Partially House]" caption="Partially House" attribute="1" defaultMemberUniqueName="[Table24].[Partially House].[All]" allUniqueName="[Table24].[Partially House].[All]" dimensionUniqueName="[Table24]" displayFolder="" count="0" memberValueDatatype="2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5].[Magnitude]" caption="Magnitude" attribute="1" defaultMemberUniqueName="[Table5].[Magnitude].[All]" allUniqueName="[Table5].[Magnitude].[All]" dimensionUniqueName="[Table5]" displayFolder="" count="2" memberValueDatatype="5" unbalanced="0">
      <fieldsUsage count="2">
        <fieldUsage x="-1"/>
        <fieldUsage x="0"/>
      </fieldsUsage>
    </cacheHierarchy>
    <cacheHierarchy uniqueName="[Table5].[Affected Province]" caption="Affected Province" attribute="1" defaultMemberUniqueName="[Table5].[Affected Province].[All]" allUniqueName="[Table5].[Affected Province].[All]" dimensionUniqueName="[Table5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3]" caption="__XL_Count Table3" measure="1" displayFolder="" measureGroup="Table3" count="0" hidden="1"/>
    <cacheHierarchy uniqueName="[Measures].[__XL_Count Table5]" caption="__XL_Count Table5" measure="1" displayFolder="" measureGroup="Table5" count="0" hidden="1"/>
    <cacheHierarchy uniqueName="[Measures].[__XL_Count Table24]" caption="__XL_Count Table24" measure="1" displayFolder="" measureGroup="Table24" count="0" hidden="1"/>
    <cacheHierarchy uniqueName="[Measures].[__No measures defined]" caption="__No measures defined" measure="1" displayFolder="" count="0" hidden="1"/>
    <cacheHierarchy uniqueName="[Measures].[Sum of Affected_FAM]" caption="Sum of Affected_FAM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rtially damaged house]" caption="Sum of Partially damaged hous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ly damaged house]" caption="Sum of Totally damaged hous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ffected Population_FAM]" caption="Sum of Affected Population_FAM" measure="1" displayFolder="" measureGroup="Table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artially House]" caption="Sum of Partially House" measure="1" displayFolder="" measureGroup="Table2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ly House]" caption="Sum of Totally House" measure="1" displayFolder="" measureGroup="Table2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gnitude]" caption="Sum of Magnitude" measure="1" displayFolder="" measureGroup="Table2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ffected Province]" caption="Sum of Affected Province" measure="1" displayFolder="" measureGroup="Table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Affected Province]" caption="Count of Affected Province" measure="1" displayFolder="" measureGroup="Table5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agnitude 2]" caption="Sum of Magnitude 2" measure="1" displayFolder="" measureGroup="Table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4" uniqueName="[Table24]" caption="Table24"/>
    <dimension name="Table3" uniqueName="[Table3]" caption="Table3"/>
    <dimension name="Table5" uniqueName="[Table5]" caption="Table5"/>
  </dimensions>
  <measureGroups count="4">
    <measureGroup name="Table1" caption="Table1"/>
    <measureGroup name="Table24" caption="Table24"/>
    <measureGroup name="Table3" caption="Table3"/>
    <measureGroup name="Table5" caption="Table5"/>
  </measureGroups>
  <maps count="7">
    <map measureGroup="0" dimension="1"/>
    <map measureGroup="0" dimension="3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" refreshedDate="45028.71722766204" createdVersion="8" refreshedVersion="8" minRefreshableVersion="3" recordCount="14" xr:uid="{03EA1460-9EB1-463E-947F-EFA44961EE62}">
  <cacheSource type="worksheet">
    <worksheetSource name="table6" r:id="rId2"/>
  </cacheSource>
  <cacheFields count="3">
    <cacheField name="Cyclone Name" numFmtId="3">
      <sharedItems count="14">
        <s v="Amang"/>
        <s v="Chedeng"/>
        <s v="Egay"/>
        <s v="Falcon"/>
        <s v="Hanna"/>
        <s v="Ineng"/>
        <s v="Jenny"/>
        <s v="Kabayan"/>
        <s v="Marilyn"/>
        <s v="Nimfa"/>
        <s v="Quiel"/>
        <s v="Ramon"/>
        <s v="Tisoy"/>
        <s v="Ursula"/>
      </sharedItems>
    </cacheField>
    <cacheField name="Category" numFmtId="3">
      <sharedItems count="3">
        <s v="Tropical Depression"/>
        <s v="Tropical Storm"/>
        <s v="Typhoon"/>
      </sharedItems>
    </cacheField>
    <cacheField name="Days cccur" numFmtId="12">
      <sharedItems containsSemiMixedTypes="0" containsString="0" containsNumber="1" minValue="0.5" maxValue="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" refreshedDate="45031.489099768522" createdVersion="8" refreshedVersion="8" minRefreshableVersion="3" recordCount="3" xr:uid="{8A6A20B5-11FA-4A01-9FCB-3D6DA58D0F7A}">
  <cacheSource type="worksheet">
    <worksheetSource name="Table7" r:id="rId2"/>
  </cacheSource>
  <cacheFields count="3">
    <cacheField name="Cyclone" numFmtId="0">
      <sharedItems count="3">
        <s v="Ineng &amp; Jenny"/>
        <s v="Tisoy"/>
        <s v="Ursula"/>
      </sharedItems>
    </cacheField>
    <cacheField name="Agriculture" numFmtId="3">
      <sharedItems containsSemiMixedTypes="0" containsString="0" containsNumber="1" containsInteger="1" minValue="209064" maxValue="3925679"/>
    </cacheField>
    <cacheField name="Infrastructure" numFmtId="3">
      <sharedItems containsSemiMixedTypes="0" containsString="0" containsNumber="1" containsInteger="1" minValue="31400" maxValue="2944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f" refreshedDate="45035.674968749998" backgroundQuery="1" createdVersion="8" refreshedVersion="8" minRefreshableVersion="3" recordCount="0" supportSubquery="1" supportAdvancedDrill="1" xr:uid="{09305EBE-62E8-4192-8A00-2B80E6DCCD9E}">
  <cacheSource type="external" connectionId="1"/>
  <cacheFields count="5">
    <cacheField name="[Table24].[Province].[Province]" caption="Province" numFmtId="0" hierarchy="10" level="1">
      <sharedItems count="7">
        <s v="Eastern Samar"/>
        <s v="Samar (Western Samar)"/>
        <s v="Bataan" u="1"/>
        <s v="Zambales" u="1"/>
        <s v="Bukidnon" u="1"/>
        <s v="Davao Del Sur" u="1"/>
        <s v="Davao Occidental" u="1"/>
      </sharedItems>
    </cacheField>
    <cacheField name="[Measures].[Sum of Partially House]" caption="Sum of Partially House" numFmtId="0" hierarchy="32" level="32767"/>
    <cacheField name="[Measures].[Sum of Totally House]" caption="Sum of Totally House" numFmtId="0" hierarchy="33" level="32767"/>
    <cacheField name="[Table3].[Region].[Region]" caption="Region" numFmtId="0" hierarchy="18" level="1">
      <sharedItems containsSemiMixedTypes="0" containsNonDate="0" containsString="0"/>
    </cacheField>
    <cacheField name="[Table4].[Year].[Year]" caption="Year" numFmtId="0" hierarchy="19" level="1">
      <sharedItems containsSemiMixedTypes="0" containsNonDate="0" containsString="0"/>
    </cacheField>
  </cacheFields>
  <cacheHierarchies count="38"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City_Mun]" caption="City_Mun" attribute="1" defaultMemberUniqueName="[Table1].[City_Mun].[All]" allUniqueName="[Table1].[City_Mun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Storm Name]" caption="Storm Name" attribute="1" defaultMemberUniqueName="[Table1].[Storm Name].[All]" allUniqueName="[Table1].[Storm Name].[All]" dimensionUniqueName="[Table1]" displayFolder="" count="0" memberValueDatatype="130" unbalanced="0"/>
    <cacheHierarchy uniqueName="[Table1].[Year]" caption="Year" attribute="1" time="1" defaultMemberUniqueName="[Table1].[Year].[All]" allUniqueName="[Table1].[Year].[All]" dimensionUniqueName="[Table1]" displayFolder="" count="0" memberValueDatatype="7" unbalanced="0"/>
    <cacheHierarchy uniqueName="[Table1].[Affected_FAM]" caption="Affected_FAM" attribute="1" defaultMemberUniqueName="[Table1].[Affected_FAM].[All]" allUniqueName="[Table1].[Affected_FAM].[All]" dimensionUniqueName="[Table1]" displayFolder="" count="0" memberValueDatatype="20" unbalanced="0"/>
    <cacheHierarchy uniqueName="[Table1].[Totally damaged house]" caption="Totally damaged house" attribute="1" defaultMemberUniqueName="[Table1].[Totally damaged house].[All]" allUniqueName="[Table1].[Totally damaged house].[All]" dimensionUniqueName="[Table1]" displayFolder="" count="0" memberValueDatatype="20" unbalanced="0"/>
    <cacheHierarchy uniqueName="[Table1].[Partially damaged house]" caption="Partially damaged house" attribute="1" defaultMemberUniqueName="[Table1].[Partially damaged house].[All]" allUniqueName="[Table1].[Partially damaged house].[All]" dimensionUniqueName="[Table1]" displayFolder="" count="0" memberValueDatatype="20" unbalanced="0"/>
    <cacheHierarchy uniqueName="[Table24].[Region]" caption="Region" attribute="1" defaultMemberUniqueName="[Table24].[Region].[All]" allUniqueName="[Table24].[Region].[All]" dimensionUniqueName="[Table24]" displayFolder="" count="0" memberValueDatatype="130" unbalanced="0"/>
    <cacheHierarchy uniqueName="[Table24].[Province]" caption="Province" attribute="1" defaultMemberUniqueName="[Table24].[Province].[All]" allUniqueName="[Table24].[Province].[All]" dimensionUniqueName="[Table24]" displayFolder="" count="2" memberValueDatatype="130" unbalanced="0">
      <fieldsUsage count="2">
        <fieldUsage x="-1"/>
        <fieldUsage x="0"/>
      </fieldsUsage>
    </cacheHierarchy>
    <cacheHierarchy uniqueName="[Table24].[Municipality]" caption="Municipality" attribute="1" defaultMemberUniqueName="[Table24].[Municipality].[All]" allUniqueName="[Table24].[Municipality].[All]" dimensionUniqueName="[Table24]" displayFolder="" count="0" memberValueDatatype="130" unbalanced="0"/>
    <cacheHierarchy uniqueName="[Table24].[Magnitude]" caption="Magnitude" attribute="1" defaultMemberUniqueName="[Table24].[Magnitude].[All]" allUniqueName="[Table24].[Magnitude].[All]" dimensionUniqueName="[Table24]" displayFolder="" count="0" memberValueDatatype="5" unbalanced="0"/>
    <cacheHierarchy uniqueName="[Table24].[Incident]" caption="Incident" attribute="1" defaultMemberUniqueName="[Table24].[Incident].[All]" allUniqueName="[Table24].[Incident].[All]" dimensionUniqueName="[Table24]" displayFolder="" count="0" memberValueDatatype="130" unbalanced="0"/>
    <cacheHierarchy uniqueName="[Table24].[Year]" caption="Year" attribute="1" time="1" defaultMemberUniqueName="[Table24].[Year].[All]" allUniqueName="[Table24].[Year].[All]" dimensionUniqueName="[Table24]" displayFolder="" count="0" memberValueDatatype="7" unbalanced="0"/>
    <cacheHierarchy uniqueName="[Table24].[Affected Population_FAM]" caption="Affected Population_FAM" attribute="1" defaultMemberUniqueName="[Table24].[Affected Population_FAM].[All]" allUniqueName="[Table24].[Affected Population_FAM].[All]" dimensionUniqueName="[Table24]" displayFolder="" count="0" memberValueDatatype="20" unbalanced="0"/>
    <cacheHierarchy uniqueName="[Table24].[Totally House]" caption="Totally House" attribute="1" defaultMemberUniqueName="[Table24].[Totally House].[All]" allUniqueName="[Table24].[Totally House].[All]" dimensionUniqueName="[Table24]" displayFolder="" count="0" memberValueDatatype="20" unbalanced="0"/>
    <cacheHierarchy uniqueName="[Table24].[Partially House]" caption="Partially House" attribute="1" defaultMemberUniqueName="[Table24].[Partially House].[All]" allUniqueName="[Table24].[Partially House].[All]" dimensionUniqueName="[Table24]" displayFolder="" count="0" memberValueDatatype="20" unbalanced="0"/>
    <cacheHierarchy uniqueName="[Table3].[Region]" caption="Region" attribute="1" defaultMemberUniqueName="[Table3].[Region].[All]" allUniqueName="[Table3].[Region].[All]" dimensionUniqueName="[Table3]" displayFolder="" count="2" memberValueDatatype="130" unbalanced="0">
      <fieldsUsage count="2">
        <fieldUsage x="-1"/>
        <fieldUsage x="3"/>
      </fieldsUsage>
    </cacheHierarchy>
    <cacheHierarchy uniqueName="[Table4].[Year]" caption="Year" attribute="1" time="1" defaultMemberUniqueName="[Table4].[Year].[All]" allUniqueName="[Table4].[Year].[All]" dimensionUniqueName="[Table4]" displayFolder="" count="2" memberValueDatatype="7" unbalanced="0">
      <fieldsUsage count="2">
        <fieldUsage x="-1"/>
        <fieldUsage x="4"/>
      </fieldsUsage>
    </cacheHierarchy>
    <cacheHierarchy uniqueName="[Table5].[Magnitude]" caption="Magnitude" attribute="1" defaultMemberUniqueName="[Table5].[Magnitude].[All]" allUniqueName="[Table5].[Magnitude].[All]" dimensionUniqueName="[Table5]" displayFolder="" count="0" memberValueDatatype="5" unbalanced="0"/>
    <cacheHierarchy uniqueName="[Table5].[Affected Province]" caption="Affected Province" attribute="1" defaultMemberUniqueName="[Table5].[Affected Province].[All]" allUniqueName="[Table5].[Affected Province].[All]" dimensionUniqueName="[Table5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4]" caption="__XL_Count Table24" measure="1" displayFolder="" measureGroup="Table24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Table5]" caption="__XL_Count Table5" measure="1" displayFolder="" measureGroup="Table5" count="0" hidden="1"/>
    <cacheHierarchy uniqueName="[Measures].[__No measures defined]" caption="__No measures defined" measure="1" displayFolder="" count="0" hidden="1"/>
    <cacheHierarchy uniqueName="[Measures].[Sum of Affected_FAM]" caption="Sum of Affected_FAM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rtially damaged house]" caption="Sum of Partially damaged hous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ly damaged house]" caption="Sum of Totally damaged hous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ffected Population_FAM]" caption="Sum of Affected Population_FAM" measure="1" displayFolder="" measureGroup="Table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artially House]" caption="Sum of Partially House" measure="1" displayFolder="" measureGroup="Table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ly House]" caption="Sum of Totally House" measure="1" displayFolder="" measureGroup="Table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agnitude]" caption="Sum of Magnitude" measure="1" displayFolder="" measureGroup="Table2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ffected Province]" caption="Sum of Affected Province" measure="1" displayFolder="" measureGroup="Table5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Affected Province]" caption="Count of Affected Province" measure="1" displayFolder="" measureGroup="Table5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Magnitude 2]" caption="Sum of Magnitude 2" measure="1" displayFolder="" measureGroup="Table5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6">
    <dimension measure="1" name="Measures" uniqueName="[Measures]" caption="Measures"/>
    <dimension name="Table1" uniqueName="[Table1]" caption="Table1"/>
    <dimension name="Table24" uniqueName="[Table24]" caption="Table24"/>
    <dimension name="Table3" uniqueName="[Table3]" caption="Table3"/>
    <dimension name="Table4" uniqueName="[Table4]" caption="Table4"/>
    <dimension name="Table5" uniqueName="[Table5]" caption="Table5"/>
  </dimensions>
  <measureGroups count="5">
    <measureGroup name="Table1" caption="Table1"/>
    <measureGroup name="Table24" caption="Table24"/>
    <measureGroup name="Table3" caption="Table3"/>
    <measureGroup name="Table4" caption="Table4"/>
    <measureGroup name="Table5" caption="Table5"/>
  </measureGroups>
  <maps count="8">
    <map measureGroup="0" dimension="1"/>
    <map measureGroup="0" dimension="3"/>
    <map measureGroup="1" dimension="2"/>
    <map measureGroup="1" dimension="3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" refreshedDate="45030.712778819441" createdVersion="8" refreshedVersion="8" minRefreshableVersion="3" recordCount="686" xr:uid="{DBF35A3C-E50A-489C-A045-0A81B63C5EEE}">
  <cacheSource type="worksheet">
    <worksheetSource name="Table1" r:id="rId2"/>
  </cacheSource>
  <cacheFields count="10">
    <cacheField name="Region" numFmtId="0">
      <sharedItems/>
    </cacheField>
    <cacheField name="Province" numFmtId="0">
      <sharedItems count="58">
        <s v="Agusan Del Norte"/>
        <s v="Agusan Del Sur"/>
        <s v="Dinagat Islands"/>
        <s v="Surigao Del Norte"/>
        <s v="Surigao Del Sur"/>
        <s v="Davao Del Sur"/>
        <s v="Davao Oriental"/>
        <s v="Davao Occidental"/>
        <s v="Bulacan"/>
        <s v="Zambales"/>
        <s v="Ilocos Norte"/>
        <s v="Cagayan"/>
        <s v="Bataan"/>
        <s v="Abra"/>
        <s v="Apayao"/>
        <s v="Mountain Province"/>
        <s v="Isabela"/>
        <s v="Ilocos Sur"/>
        <s v="Pampanga"/>
        <s v="Occidental Mindoro"/>
        <s v="Palawan"/>
        <s v="Iloilo"/>
        <s v="Negros Occidental"/>
        <s v="Benguet"/>
        <s v="La Union"/>
        <s v="Pangasinan"/>
        <s v="Batanes"/>
        <s v="Aurora"/>
        <s v="Ifugao"/>
        <s v="Zamboanga Del Norte"/>
        <s v="Zamboanga Del Sur"/>
        <s v="South Cotabato"/>
        <s v="Sultan Kudarat"/>
        <s v="Nueva Ecija"/>
        <s v="Tarlac"/>
        <s v="Albay"/>
        <s v="Camarines Norte"/>
        <s v="Camarines Sur"/>
        <s v="Catanduanes"/>
        <s v="Kalinga"/>
        <s v="Batangas"/>
        <s v="Cavite"/>
        <s v="Laguna"/>
        <s v="Quezon"/>
        <s v="Marinduque"/>
        <s v="Oriental Mindoro"/>
        <s v="Romblon"/>
        <s v="Masbate"/>
        <s v="Sorsogon"/>
        <s v="Eastern Samar"/>
        <s v="Northern Samar"/>
        <s v="Samar (Western Samar)"/>
        <s v="Aklan"/>
        <s v="Antique"/>
        <s v="Capiz"/>
        <s v="Biliran"/>
        <s v="Leyte"/>
        <s v="Cebu"/>
      </sharedItems>
    </cacheField>
    <cacheField name="City_Mun" numFmtId="0">
      <sharedItems/>
    </cacheField>
    <cacheField name="Storm Name" numFmtId="0">
      <sharedItems/>
    </cacheField>
    <cacheField name="Category" numFmtId="0">
      <sharedItems/>
    </cacheField>
    <cacheField name="Days occur" numFmtId="12">
      <sharedItems containsSemiMixedTypes="0" containsString="0" containsNumber="1" minValue="0.54166666666666663" maxValue="9.75"/>
    </cacheField>
    <cacheField name="Year" numFmtId="14">
      <sharedItems containsSemiMixedTypes="0" containsNonDate="0" containsDate="1" containsString="0" minDate="2019-01-19T00:00:00" maxDate="2019-12-24T00:00:00"/>
    </cacheField>
    <cacheField name="Affected_FAM" numFmtId="164">
      <sharedItems containsSemiMixedTypes="0" containsString="0" containsNumber="1" containsInteger="1" minValue="0" maxValue="33556"/>
    </cacheField>
    <cacheField name="Totally damaged house" numFmtId="0">
      <sharedItems containsSemiMixedTypes="0" containsString="0" containsNumber="1" containsInteger="1" minValue="0" maxValue="7791"/>
    </cacheField>
    <cacheField name="Partially damaged house" numFmtId="0">
      <sharedItems containsString="0" containsBlank="1" containsNumber="1" containsInteger="1" minValue="0" maxValue="25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s v="Bansalan"/>
    <x v="0"/>
    <s v="Tulunan 6.6 EQ"/>
    <d v="2019-10-29T00:00:00"/>
    <n v="7060"/>
    <n v="1145"/>
    <n v="2530"/>
  </r>
  <r>
    <x v="0"/>
    <x v="0"/>
    <s v="City Of Digos (Capital)"/>
    <x v="0"/>
    <s v="Tulunan 6.6 EQ"/>
    <d v="2019-10-29T00:00:00"/>
    <n v="2044"/>
    <n v="0"/>
    <n v="0"/>
  </r>
  <r>
    <x v="0"/>
    <x v="0"/>
    <s v="Hagonoy"/>
    <x v="0"/>
    <s v="Tulunan 6.6 EQ"/>
    <d v="2019-10-29T00:00:00"/>
    <n v="1480"/>
    <n v="179"/>
    <n v="663"/>
  </r>
  <r>
    <x v="0"/>
    <x v="0"/>
    <s v="Kiblawan"/>
    <x v="0"/>
    <s v="Tulunan 6.6 EQ"/>
    <d v="2019-10-29T00:00:00"/>
    <n v="456"/>
    <n v="18"/>
    <n v="34"/>
  </r>
  <r>
    <x v="0"/>
    <x v="0"/>
    <s v="Magsaysay"/>
    <x v="0"/>
    <s v="Tulunan 6.6 EQ"/>
    <d v="2019-10-29T00:00:00"/>
    <n v="9331"/>
    <n v="1609"/>
    <n v="5793"/>
  </r>
  <r>
    <x v="0"/>
    <x v="0"/>
    <s v="Malalag"/>
    <x v="0"/>
    <s v="Tulunan 6.6 EQ"/>
    <d v="2019-10-29T00:00:00"/>
    <n v="491"/>
    <n v="0"/>
    <n v="0"/>
  </r>
  <r>
    <x v="0"/>
    <x v="0"/>
    <s v="Matanao"/>
    <x v="0"/>
    <s v="Tulunan 6.6 EQ"/>
    <d v="2019-10-29T00:00:00"/>
    <n v="3852"/>
    <n v="68"/>
    <n v="657"/>
  </r>
  <r>
    <x v="0"/>
    <x v="0"/>
    <s v="Padada"/>
    <x v="0"/>
    <s v="Tulunan 6.6 EQ"/>
    <d v="2019-10-29T00:00:00"/>
    <n v="714"/>
    <n v="165"/>
    <n v="210"/>
  </r>
  <r>
    <x v="0"/>
    <x v="0"/>
    <s v="Santa Cruz"/>
    <x v="0"/>
    <s v="Tulunan 6.6 EQ"/>
    <d v="2019-10-29T00:00:00"/>
    <n v="38"/>
    <n v="2"/>
    <n v="9"/>
  </r>
  <r>
    <x v="0"/>
    <x v="0"/>
    <s v="Sulop"/>
    <x v="0"/>
    <s v="Tulunan 6.6 EQ"/>
    <d v="2019-10-29T00:00:00"/>
    <n v="150"/>
    <n v="54"/>
    <n v="96"/>
  </r>
  <r>
    <x v="1"/>
    <x v="1"/>
    <s v="Antipas"/>
    <x v="0"/>
    <s v="Tulunan 6.6 EQ"/>
    <d v="2019-10-29T00:00:00"/>
    <n v="312"/>
    <n v="33"/>
    <n v="279"/>
  </r>
  <r>
    <x v="1"/>
    <x v="1"/>
    <s v="Arakan"/>
    <x v="0"/>
    <s v="Tulunan 6.6 EQ"/>
    <d v="2019-10-29T00:00:00"/>
    <n v="343"/>
    <n v="15"/>
    <n v="177"/>
  </r>
  <r>
    <x v="1"/>
    <x v="1"/>
    <s v="Kabacan"/>
    <x v="0"/>
    <s v="Tulunan 6.6 EQ"/>
    <d v="2019-10-29T00:00:00"/>
    <n v="305"/>
    <n v="14"/>
    <n v="247"/>
  </r>
  <r>
    <x v="1"/>
    <x v="1"/>
    <s v="City Of Kidapawan (Capital)"/>
    <x v="0"/>
    <s v="Tulunan 6.6 EQ"/>
    <d v="2019-10-29T00:00:00"/>
    <n v="6713"/>
    <n v="1681"/>
    <n v="4016"/>
  </r>
  <r>
    <x v="1"/>
    <x v="1"/>
    <s v="Magpet"/>
    <x v="0"/>
    <s v="Tulunan 6.6 EQ"/>
    <d v="2019-10-29T00:00:00"/>
    <n v="2770"/>
    <n v="111"/>
    <n v="863"/>
  </r>
  <r>
    <x v="1"/>
    <x v="1"/>
    <s v="Makilala"/>
    <x v="0"/>
    <s v="Tulunan 6.6 EQ"/>
    <d v="2019-10-29T00:00:00"/>
    <n v="20704"/>
    <n v="18997"/>
    <n v="1707"/>
  </r>
  <r>
    <x v="1"/>
    <x v="1"/>
    <s v="Matalam"/>
    <x v="0"/>
    <s v="Tulunan 6.6 EQ"/>
    <d v="2019-10-29T00:00:00"/>
    <n v="649"/>
    <n v="10"/>
    <n v="524"/>
  </r>
  <r>
    <x v="1"/>
    <x v="1"/>
    <s v="M'Lang"/>
    <x v="0"/>
    <s v="Tulunan 6.6 EQ"/>
    <d v="2019-10-29T00:00:00"/>
    <n v="2099"/>
    <n v="535"/>
    <n v="1456"/>
  </r>
  <r>
    <x v="1"/>
    <x v="1"/>
    <s v="President Roxas"/>
    <x v="0"/>
    <s v="Tulunan 6.6 EQ"/>
    <d v="2019-10-29T00:00:00"/>
    <n v="305"/>
    <n v="21"/>
    <n v="238"/>
  </r>
  <r>
    <x v="1"/>
    <x v="1"/>
    <s v="Tulunan"/>
    <x v="0"/>
    <s v="Tulunan 6.6 EQ"/>
    <d v="2019-10-29T00:00:00"/>
    <n v="11896"/>
    <n v="1057"/>
    <n v="2006"/>
  </r>
  <r>
    <x v="0"/>
    <x v="2"/>
    <s v="Malita (Capital)"/>
    <x v="0"/>
    <s v="Tulunan 6.6 EQ"/>
    <d v="2019-10-29T00:00:00"/>
    <n v="1"/>
    <n v="1"/>
    <n v="0"/>
  </r>
  <r>
    <x v="0"/>
    <x v="2"/>
    <s v="Santa Maria"/>
    <x v="0"/>
    <s v="Tulunan 6.6 EQ"/>
    <d v="2019-10-29T00:00:00"/>
    <n v="200"/>
    <n v="65"/>
    <n v="135"/>
  </r>
  <r>
    <x v="1"/>
    <x v="3"/>
    <s v="Tupi"/>
    <x v="0"/>
    <s v="Tulunan 6.6 EQ"/>
    <d v="2019-10-29T00:00:00"/>
    <n v="18"/>
    <n v="1"/>
    <n v="17"/>
  </r>
  <r>
    <x v="1"/>
    <x v="4"/>
    <s v="Columbio"/>
    <x v="0"/>
    <s v="Tulunan 6.6 EQ"/>
    <d v="2019-10-29T00:00:00"/>
    <n v="38"/>
    <n v="14"/>
    <n v="24"/>
  </r>
  <r>
    <x v="2"/>
    <x v="5"/>
    <s v="Damulog"/>
    <x v="1"/>
    <s v="Kadingilan 5.9 EQ"/>
    <d v="2019-11-18T00:00:00"/>
    <n v="21"/>
    <n v="0"/>
    <n v="21"/>
  </r>
  <r>
    <x v="2"/>
    <x v="5"/>
    <s v="Dangcagan"/>
    <x v="1"/>
    <s v="Kadingilan 5.9 EQ"/>
    <d v="2019-11-18T00:00:00"/>
    <n v="66"/>
    <n v="1"/>
    <n v="1"/>
  </r>
  <r>
    <x v="2"/>
    <x v="5"/>
    <s v="Don Carlos"/>
    <x v="1"/>
    <s v="Kadingilan 5.9 EQ"/>
    <d v="2019-11-18T00:00:00"/>
    <n v="164"/>
    <n v="0"/>
    <n v="0"/>
  </r>
  <r>
    <x v="2"/>
    <x v="5"/>
    <s v="Kadingilan"/>
    <x v="1"/>
    <s v="Kadingilan 5.9 EQ"/>
    <d v="2019-11-18T00:00:00"/>
    <n v="657"/>
    <n v="386"/>
    <n v="271"/>
  </r>
  <r>
    <x v="2"/>
    <x v="5"/>
    <s v="Kitaotao"/>
    <x v="1"/>
    <s v="Kadingilan 5.9 EQ"/>
    <d v="2019-11-18T00:00:00"/>
    <n v="141"/>
    <n v="23"/>
    <n v="121"/>
  </r>
  <r>
    <x v="2"/>
    <x v="5"/>
    <s v="Maramag"/>
    <x v="1"/>
    <s v="Kadingilan 5.9 EQ"/>
    <d v="2019-11-18T00:00:00"/>
    <n v="63"/>
    <n v="49"/>
    <n v="0"/>
  </r>
  <r>
    <x v="2"/>
    <x v="5"/>
    <s v="City Of Valencia"/>
    <x v="1"/>
    <s v="Kadingilan 5.9 EQ"/>
    <d v="2019-11-18T00:00:00"/>
    <n v="2"/>
    <n v="0"/>
    <n v="2"/>
  </r>
  <r>
    <x v="0"/>
    <x v="0"/>
    <s v="Bansalan"/>
    <x v="2"/>
    <s v="Matanao 6.9 EQ"/>
    <d v="2019-12-15T00:00:00"/>
    <n v="6993"/>
    <n v="1936"/>
    <n v="3793"/>
  </r>
  <r>
    <x v="0"/>
    <x v="0"/>
    <s v="City Of Digos (Capital)"/>
    <x v="2"/>
    <s v="Matanao 6.9 EQ"/>
    <d v="2019-12-15T00:00:00"/>
    <n v="3666"/>
    <n v="289"/>
    <n v="925"/>
  </r>
  <r>
    <x v="0"/>
    <x v="0"/>
    <s v="Hagonoy"/>
    <x v="2"/>
    <s v="Matanao 6.9 EQ"/>
    <d v="2019-12-15T00:00:00"/>
    <n v="9223"/>
    <n v="775"/>
    <n v="8091"/>
  </r>
  <r>
    <x v="0"/>
    <x v="0"/>
    <s v="Kiblawan"/>
    <x v="2"/>
    <s v="Matanao 6.9 EQ"/>
    <d v="2019-12-15T00:00:00"/>
    <n v="13938"/>
    <n v="523"/>
    <n v="3619"/>
  </r>
  <r>
    <x v="0"/>
    <x v="0"/>
    <s v="Magsaysay"/>
    <x v="2"/>
    <s v="Matanao 6.9 EQ"/>
    <d v="2019-12-15T00:00:00"/>
    <n v="15939"/>
    <n v="2530"/>
    <n v="5244"/>
  </r>
  <r>
    <x v="0"/>
    <x v="0"/>
    <s v="Malalag"/>
    <x v="2"/>
    <s v="Matanao 6.9 EQ"/>
    <d v="2019-12-15T00:00:00"/>
    <n v="10937"/>
    <n v="111"/>
    <n v="2319"/>
  </r>
  <r>
    <x v="0"/>
    <x v="0"/>
    <s v="Matanao"/>
    <x v="2"/>
    <s v="Matanao 6.9 EQ"/>
    <d v="2019-12-15T00:00:00"/>
    <n v="14477"/>
    <n v="1612"/>
    <n v="8967"/>
  </r>
  <r>
    <x v="0"/>
    <x v="0"/>
    <s v="Padada"/>
    <x v="2"/>
    <s v="Matanao 6.9 EQ"/>
    <d v="2019-12-15T00:00:00"/>
    <n v="7421"/>
    <n v="347"/>
    <n v="2964"/>
  </r>
  <r>
    <x v="0"/>
    <x v="0"/>
    <s v="Santa Cruz"/>
    <x v="2"/>
    <s v="Matanao 6.9 EQ"/>
    <d v="2019-12-15T00:00:00"/>
    <n v="661"/>
    <n v="1"/>
    <n v="194"/>
  </r>
  <r>
    <x v="0"/>
    <x v="0"/>
    <s v="Sulop"/>
    <x v="2"/>
    <s v="Matanao 6.9 EQ"/>
    <d v="2019-12-15T00:00:00"/>
    <n v="3473"/>
    <n v="262"/>
    <n v="3196"/>
  </r>
  <r>
    <x v="1"/>
    <x v="1"/>
    <s v="Antipas"/>
    <x v="2"/>
    <s v="Matanao 6.9 EQ"/>
    <d v="2019-12-15T00:00:00"/>
    <n v="0"/>
    <n v="0"/>
    <n v="0"/>
  </r>
  <r>
    <x v="1"/>
    <x v="1"/>
    <s v="Arakan"/>
    <x v="2"/>
    <s v="Matanao 6.9 EQ"/>
    <d v="2019-12-15T00:00:00"/>
    <n v="0"/>
    <n v="0"/>
    <n v="0"/>
  </r>
  <r>
    <x v="1"/>
    <x v="1"/>
    <s v="Kabacan"/>
    <x v="2"/>
    <s v="Matanao 6.9 EQ"/>
    <d v="2019-12-15T00:00:00"/>
    <n v="0"/>
    <n v="0"/>
    <n v="0"/>
  </r>
  <r>
    <x v="1"/>
    <x v="1"/>
    <s v="City Of Kidapawan (Capital)"/>
    <x v="2"/>
    <s v="Matanao 6.9 EQ"/>
    <d v="2019-12-15T00:00:00"/>
    <n v="0"/>
    <n v="0"/>
    <n v="0"/>
  </r>
  <r>
    <x v="1"/>
    <x v="1"/>
    <s v="Magpet"/>
    <x v="2"/>
    <s v="Matanao 6.9 EQ"/>
    <d v="2019-12-15T00:00:00"/>
    <n v="0"/>
    <n v="0"/>
    <n v="0"/>
  </r>
  <r>
    <x v="1"/>
    <x v="1"/>
    <s v="Makilala"/>
    <x v="2"/>
    <s v="Matanao 6.9 EQ"/>
    <d v="2019-12-15T00:00:00"/>
    <n v="0"/>
    <n v="0"/>
    <n v="0"/>
  </r>
  <r>
    <x v="1"/>
    <x v="1"/>
    <s v="Matalam"/>
    <x v="2"/>
    <s v="Matanao 6.9 EQ"/>
    <d v="2019-12-15T00:00:00"/>
    <n v="0"/>
    <n v="0"/>
    <n v="0"/>
  </r>
  <r>
    <x v="1"/>
    <x v="1"/>
    <s v="M'Lang"/>
    <x v="2"/>
    <s v="Matanao 6.9 EQ"/>
    <d v="2019-12-15T00:00:00"/>
    <n v="37"/>
    <n v="0"/>
    <n v="32"/>
  </r>
  <r>
    <x v="1"/>
    <x v="1"/>
    <s v="President Roxas"/>
    <x v="2"/>
    <s v="Matanao 6.9 EQ"/>
    <d v="2019-12-15T00:00:00"/>
    <n v="0"/>
    <n v="0"/>
    <n v="0"/>
  </r>
  <r>
    <x v="1"/>
    <x v="1"/>
    <s v="Tulunan"/>
    <x v="2"/>
    <s v="Matanao 6.9 EQ"/>
    <d v="2019-12-15T00:00:00"/>
    <n v="0"/>
    <n v="0"/>
    <n v="0"/>
  </r>
  <r>
    <x v="0"/>
    <x v="2"/>
    <s v="Malita (Capital)"/>
    <x v="2"/>
    <s v="Matanao 6.9 EQ"/>
    <d v="2019-12-15T00:00:00"/>
    <n v="0"/>
    <n v="0"/>
    <n v="0"/>
  </r>
  <r>
    <x v="0"/>
    <x v="2"/>
    <s v="Santa Maria"/>
    <x v="2"/>
    <s v="Matanao 6.9 EQ"/>
    <d v="2019-12-15T00:00:00"/>
    <n v="0"/>
    <n v="0"/>
    <n v="0"/>
  </r>
  <r>
    <x v="1"/>
    <x v="3"/>
    <s v="Tupi"/>
    <x v="2"/>
    <s v="Matanao 6.9 EQ"/>
    <d v="2019-12-15T00:00:00"/>
    <n v="0"/>
    <n v="0"/>
    <n v="0"/>
  </r>
  <r>
    <x v="1"/>
    <x v="4"/>
    <s v="Columbio"/>
    <x v="2"/>
    <s v="Matanao 6.9 EQ"/>
    <d v="2019-12-15T00:00:00"/>
    <n v="153"/>
    <n v="0"/>
    <n v="0"/>
  </r>
  <r>
    <x v="1"/>
    <x v="6"/>
    <s v="Malungon"/>
    <x v="2"/>
    <s v="Matanao 6.9 EQ"/>
    <d v="2019-12-15T00:00:00"/>
    <n v="175"/>
    <n v="0"/>
    <n v="0"/>
  </r>
  <r>
    <x v="3"/>
    <x v="7"/>
    <s v="Abucay"/>
    <x v="3"/>
    <s v="Castillejos 6.1 EQ"/>
    <d v="2019-04-22T00:00:00"/>
    <n v="4"/>
    <n v="0"/>
    <n v="4"/>
  </r>
  <r>
    <x v="3"/>
    <x v="7"/>
    <s v="Bagac"/>
    <x v="3"/>
    <s v="Castillejos 6.1 EQ"/>
    <d v="2019-04-22T00:00:00"/>
    <n v="1"/>
    <n v="0"/>
    <n v="0"/>
  </r>
  <r>
    <x v="3"/>
    <x v="7"/>
    <s v="Hermosa"/>
    <x v="3"/>
    <s v="Castillejos 6.1 EQ"/>
    <d v="2019-04-22T00:00:00"/>
    <n v="107"/>
    <n v="1"/>
    <n v="57"/>
  </r>
  <r>
    <x v="3"/>
    <x v="7"/>
    <s v="Orani"/>
    <x v="3"/>
    <s v="Castillejos 6.1 EQ"/>
    <d v="2019-04-22T00:00:00"/>
    <n v="2"/>
    <n v="0"/>
    <n v="2"/>
  </r>
  <r>
    <x v="3"/>
    <x v="8"/>
    <s v="City Of Angeles"/>
    <x v="3"/>
    <s v="Castillejos 6.1 EQ"/>
    <d v="2019-04-22T00:00:00"/>
    <n v="1"/>
    <n v="0"/>
    <n v="0"/>
  </r>
  <r>
    <x v="3"/>
    <x v="8"/>
    <s v="Bacolor"/>
    <x v="3"/>
    <s v="Castillejos 6.1 EQ"/>
    <d v="2019-04-22T00:00:00"/>
    <n v="39"/>
    <n v="15"/>
    <n v="23"/>
  </r>
  <r>
    <x v="3"/>
    <x v="8"/>
    <s v="Floridablanca"/>
    <x v="3"/>
    <s v="Castillejos 6.1 EQ"/>
    <d v="2019-04-22T00:00:00"/>
    <n v="1867"/>
    <n v="189"/>
    <n v="244"/>
  </r>
  <r>
    <x v="3"/>
    <x v="8"/>
    <s v="Guagua"/>
    <x v="3"/>
    <s v="Castillejos 6.1 EQ"/>
    <d v="2019-04-22T00:00:00"/>
    <n v="85"/>
    <n v="17"/>
    <n v="68"/>
  </r>
  <r>
    <x v="3"/>
    <x v="8"/>
    <s v="Lubao"/>
    <x v="3"/>
    <s v="Castillejos 6.1 EQ"/>
    <d v="2019-04-22T00:00:00"/>
    <n v="320"/>
    <n v="11"/>
    <n v="309"/>
  </r>
  <r>
    <x v="3"/>
    <x v="8"/>
    <s v="Mexico"/>
    <x v="3"/>
    <s v="Castillejos 6.1 EQ"/>
    <d v="2019-04-22T00:00:00"/>
    <n v="1"/>
    <n v="0"/>
    <n v="0"/>
  </r>
  <r>
    <x v="3"/>
    <x v="8"/>
    <s v="Porac"/>
    <x v="3"/>
    <s v="Castillejos 6.1 EQ"/>
    <d v="2019-04-22T00:00:00"/>
    <n v="2034"/>
    <n v="753"/>
    <n v="1259"/>
  </r>
  <r>
    <x v="3"/>
    <x v="8"/>
    <s v="City Of San Fernando (Capital)"/>
    <x v="3"/>
    <s v="Castillejos 6.1 EQ"/>
    <d v="2019-04-22T00:00:00"/>
    <n v="18"/>
    <n v="6"/>
    <n v="7"/>
  </r>
  <r>
    <x v="3"/>
    <x v="8"/>
    <s v="Santa Rita"/>
    <x v="3"/>
    <s v="Castillejos 6.1 EQ"/>
    <d v="2019-04-22T00:00:00"/>
    <n v="1"/>
    <n v="1"/>
    <n v="0"/>
  </r>
  <r>
    <x v="3"/>
    <x v="8"/>
    <s v="Sasmuan (Sexmoan)"/>
    <x v="3"/>
    <s v="Castillejos 6.1 EQ"/>
    <d v="2019-04-22T00:00:00"/>
    <n v="250"/>
    <n v="10"/>
    <n v="174"/>
  </r>
  <r>
    <x v="3"/>
    <x v="9"/>
    <s v="San Marcelino"/>
    <x v="3"/>
    <s v="Castillejos 6.1 EQ"/>
    <d v="2019-04-22T00:00:00"/>
    <n v="288"/>
    <n v="0"/>
    <n v="0"/>
  </r>
  <r>
    <x v="3"/>
    <x v="9"/>
    <s v="Subic"/>
    <x v="3"/>
    <s v="Castillejos 6.1 EQ"/>
    <d v="2019-04-22T00:00:00"/>
    <n v="104"/>
    <n v="2"/>
    <n v="83"/>
  </r>
  <r>
    <x v="4"/>
    <x v="10"/>
    <s v="Can-Avid"/>
    <x v="4"/>
    <s v="San Julian 6.5 EQ"/>
    <d v="2019-04-23T00:00:00"/>
    <n v="28"/>
    <n v="0"/>
    <n v="28"/>
  </r>
  <r>
    <x v="4"/>
    <x v="10"/>
    <s v="San Julian"/>
    <x v="4"/>
    <s v="San Julian 6.5 EQ"/>
    <d v="2019-04-23T00:00:00"/>
    <n v="5"/>
    <n v="0"/>
    <n v="5"/>
  </r>
  <r>
    <x v="4"/>
    <x v="11"/>
    <s v="Gandara"/>
    <x v="4"/>
    <s v="San Julian 6.5 EQ"/>
    <d v="2019-04-23T00:00:00"/>
    <n v="26"/>
    <n v="1"/>
    <n v="25"/>
  </r>
  <r>
    <x v="4"/>
    <x v="11"/>
    <s v="Matuguinao"/>
    <x v="4"/>
    <s v="San Julian 6.5 EQ"/>
    <d v="2019-04-23T00:00:00"/>
    <n v="6"/>
    <n v="0"/>
    <n v="6"/>
  </r>
  <r>
    <x v="4"/>
    <x v="11"/>
    <s v="Pagsanghan"/>
    <x v="4"/>
    <s v="San Julian 6.5 EQ"/>
    <d v="2019-04-23T00:00:00"/>
    <n v="2"/>
    <n v="0"/>
    <n v="2"/>
  </r>
  <r>
    <x v="4"/>
    <x v="11"/>
    <s v="San Jorge"/>
    <x v="4"/>
    <s v="San Julian 6.5 EQ"/>
    <d v="2019-04-23T00:00:00"/>
    <n v="119"/>
    <n v="0"/>
    <n v="112"/>
  </r>
  <r>
    <x v="4"/>
    <x v="11"/>
    <s v="Santa Margarita"/>
    <x v="4"/>
    <s v="San Julian 6.5 EQ"/>
    <d v="2019-04-23T00:00:00"/>
    <n v="64"/>
    <n v="0"/>
    <n v="64"/>
  </r>
  <r>
    <x v="4"/>
    <x v="11"/>
    <s v="Pinabacdao"/>
    <x v="4"/>
    <s v="San Julian 6.5 EQ"/>
    <d v="2019-04-23T00:00:00"/>
    <n v="2"/>
    <n v="0"/>
    <n v="2"/>
  </r>
  <r>
    <x v="1"/>
    <x v="1"/>
    <s v="Makilala"/>
    <x v="5"/>
    <s v="Makilala 5.6 EQ"/>
    <d v="2019-07-09T00:00:00"/>
    <n v="153"/>
    <n v="0"/>
    <n v="0"/>
  </r>
  <r>
    <x v="5"/>
    <x v="12"/>
    <s v="Cantilan"/>
    <x v="6"/>
    <s v="Carrascal 5.5 EQ"/>
    <d v="2019-07-13T00:00:00"/>
    <n v="1184"/>
    <n v="40"/>
    <n v="1144"/>
  </r>
  <r>
    <x v="5"/>
    <x v="12"/>
    <s v="Carmen"/>
    <x v="6"/>
    <s v="Carrascal 5.5 EQ"/>
    <d v="2019-07-13T00:00:00"/>
    <n v="400"/>
    <n v="4"/>
    <n v="396"/>
  </r>
  <r>
    <x v="5"/>
    <x v="12"/>
    <s v="Carrascal"/>
    <x v="6"/>
    <s v="Carrascal 5.5 EQ"/>
    <d v="2019-07-13T00:00:00"/>
    <n v="147"/>
    <n v="1"/>
    <n v="146"/>
  </r>
  <r>
    <x v="5"/>
    <x v="12"/>
    <s v="Lanuza"/>
    <x v="6"/>
    <s v="Carrascal 5.5 EQ"/>
    <d v="2019-07-13T00:00:00"/>
    <n v="8"/>
    <n v="1"/>
    <n v="7"/>
  </r>
  <r>
    <x v="5"/>
    <x v="12"/>
    <s v="Madrid"/>
    <x v="6"/>
    <s v="Carrascal 5.5 EQ"/>
    <d v="2019-07-13T00:00:00"/>
    <n v="476"/>
    <n v="7"/>
    <n v="469"/>
  </r>
  <r>
    <x v="6"/>
    <x v="13"/>
    <s v="Itbayat"/>
    <x v="7"/>
    <s v="Itbatyat 5.4 EQ"/>
    <d v="2019-07-27T00:00:00"/>
    <n v="1025"/>
    <n v="182"/>
    <n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"/>
    <n v="4"/>
    <n v="13"/>
  </r>
  <r>
    <x v="1"/>
    <n v="4"/>
    <n v="31"/>
    <n v="0"/>
  </r>
  <r>
    <x v="2"/>
    <n v="57"/>
    <n v="369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2.75"/>
  </r>
  <r>
    <x v="1"/>
    <x v="0"/>
    <n v="2.25"/>
  </r>
  <r>
    <x v="2"/>
    <x v="0"/>
    <n v="4"/>
  </r>
  <r>
    <x v="3"/>
    <x v="1"/>
    <n v="3.8333333333333335"/>
  </r>
  <r>
    <x v="4"/>
    <x v="1"/>
    <n v="5.4285714285714288"/>
  </r>
  <r>
    <x v="5"/>
    <x v="1"/>
    <n v="4.666666666666667"/>
  </r>
  <r>
    <x v="6"/>
    <x v="1"/>
    <n v="2.6666666666666665"/>
  </r>
  <r>
    <x v="7"/>
    <x v="0"/>
    <n v="0.5"/>
  </r>
  <r>
    <x v="8"/>
    <x v="0"/>
    <n v="2.8"/>
  </r>
  <r>
    <x v="9"/>
    <x v="1"/>
    <n v="3.75"/>
  </r>
  <r>
    <x v="10"/>
    <x v="1"/>
    <n v="4"/>
  </r>
  <r>
    <x v="11"/>
    <x v="1"/>
    <n v="9.75"/>
  </r>
  <r>
    <x v="12"/>
    <x v="2"/>
    <n v="4.625"/>
  </r>
  <r>
    <x v="13"/>
    <x v="2"/>
    <n v="5.28571428571428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09064"/>
    <n v="31400"/>
  </r>
  <r>
    <x v="1"/>
    <n v="3701081"/>
    <n v="2944998"/>
  </r>
  <r>
    <x v="2"/>
    <n v="3925679"/>
    <n v="45610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">
  <r>
    <s v="REGION XIII (CARAGA)"/>
    <x v="0"/>
    <s v="City of Butuan (capital)"/>
    <s v="Amang"/>
    <s v="Tropical Depression"/>
    <n v="2.75"/>
    <d v="2019-01-19T00:00:00"/>
    <n v="269"/>
    <n v="0"/>
    <n v="0"/>
  </r>
  <r>
    <s v="REGION XIII (CARAGA)"/>
    <x v="0"/>
    <s v="Jabonga"/>
    <s v="Amang"/>
    <s v="Tropical Depression"/>
    <n v="2.75"/>
    <d v="2019-01-19T00:00:00"/>
    <n v="14"/>
    <n v="0"/>
    <n v="0"/>
  </r>
  <r>
    <s v="REGION XIII (CARAGA)"/>
    <x v="1"/>
    <s v="La Paz"/>
    <s v="Amang"/>
    <s v="Tropical Depression"/>
    <n v="2.75"/>
    <d v="2019-01-19T00:00:00"/>
    <n v="1386"/>
    <n v="0"/>
    <n v="0"/>
  </r>
  <r>
    <s v="REGION XIII (CARAGA)"/>
    <x v="1"/>
    <s v="Talacogon"/>
    <s v="Amang"/>
    <s v="Tropical Depression"/>
    <n v="2.75"/>
    <d v="2019-01-19T00:00:00"/>
    <n v="777"/>
    <n v="0"/>
    <n v="0"/>
  </r>
  <r>
    <s v="REGION XIII (CARAGA)"/>
    <x v="2"/>
    <s v="Basilisa (Rizal)"/>
    <s v="Amang"/>
    <s v="Tropical Depression"/>
    <n v="2.75"/>
    <d v="2019-01-19T00:00:00"/>
    <n v="75"/>
    <n v="0"/>
    <n v="0"/>
  </r>
  <r>
    <s v="REGION XIII (CARAGA)"/>
    <x v="2"/>
    <s v="San Jose (capital)"/>
    <s v="Amang"/>
    <s v="Tropical Depression"/>
    <n v="2.75"/>
    <d v="2019-01-19T00:00:00"/>
    <n v="91"/>
    <n v="0"/>
    <n v="0"/>
  </r>
  <r>
    <s v="REGION XIII (CARAGA)"/>
    <x v="3"/>
    <s v="Claver"/>
    <s v="Amang"/>
    <s v="Tropical Depression"/>
    <n v="2.75"/>
    <d v="2019-01-19T00:00:00"/>
    <n v="241"/>
    <n v="0"/>
    <n v="0"/>
  </r>
  <r>
    <s v="REGION XIII (CARAGA)"/>
    <x v="3"/>
    <s v="General Luna"/>
    <s v="Amang"/>
    <s v="Tropical Depression"/>
    <n v="2.75"/>
    <d v="2019-01-19T00:00:00"/>
    <n v="29"/>
    <n v="0"/>
    <n v="0"/>
  </r>
  <r>
    <s v="REGION XIII (CARAGA)"/>
    <x v="3"/>
    <s v="Gigaquit"/>
    <s v="Amang"/>
    <s v="Tropical Depression"/>
    <n v="2.75"/>
    <d v="2019-01-19T00:00:00"/>
    <n v="89"/>
    <n v="0"/>
    <n v="0"/>
  </r>
  <r>
    <s v="REGION XIII (CARAGA)"/>
    <x v="3"/>
    <s v="Malimono"/>
    <s v="Amang"/>
    <s v="Tropical Depression"/>
    <n v="2.75"/>
    <d v="2019-01-19T00:00:00"/>
    <n v="251"/>
    <n v="0"/>
    <n v="0"/>
  </r>
  <r>
    <s v="REGION XIII (CARAGA)"/>
    <x v="3"/>
    <s v="Sison"/>
    <s v="Amang"/>
    <s v="Tropical Depression"/>
    <n v="2.75"/>
    <d v="2019-01-19T00:00:00"/>
    <n v="134"/>
    <n v="0"/>
    <n v="0"/>
  </r>
  <r>
    <s v="REGION XIII (CARAGA)"/>
    <x v="3"/>
    <s v="City of Surigao (capital)"/>
    <s v="Amang"/>
    <s v="Tropical Depression"/>
    <n v="2.75"/>
    <d v="2019-01-19T00:00:00"/>
    <n v="168"/>
    <n v="0"/>
    <n v="0"/>
  </r>
  <r>
    <s v="REGION XIII (CARAGA)"/>
    <x v="4"/>
    <s v="Barobo"/>
    <s v="Amang"/>
    <s v="Tropical Depression"/>
    <n v="2.75"/>
    <d v="2019-01-19T00:00:00"/>
    <n v="34"/>
    <n v="0"/>
    <n v="0"/>
  </r>
  <r>
    <s v="REGION XIII (CARAGA)"/>
    <x v="4"/>
    <s v="Bayabas"/>
    <s v="Amang"/>
    <s v="Tropical Depression"/>
    <n v="2.75"/>
    <d v="2019-01-19T00:00:00"/>
    <n v="62"/>
    <n v="0"/>
    <n v="0"/>
  </r>
  <r>
    <s v="REGION XIII (CARAGA)"/>
    <x v="4"/>
    <s v="Carrascal"/>
    <s v="Amang"/>
    <s v="Tropical Depression"/>
    <n v="2.75"/>
    <d v="2019-01-19T00:00:00"/>
    <n v="74"/>
    <n v="0"/>
    <n v="0"/>
  </r>
  <r>
    <s v="REGION XIII (CARAGA)"/>
    <x v="4"/>
    <s v="Lanuza"/>
    <s v="Amang"/>
    <s v="Tropical Depression"/>
    <n v="2.75"/>
    <d v="2019-01-19T00:00:00"/>
    <n v="45"/>
    <n v="0"/>
    <n v="0"/>
  </r>
  <r>
    <s v="REGION XIII (CARAGA)"/>
    <x v="4"/>
    <s v="Tagbina"/>
    <s v="Amang"/>
    <s v="Tropical Depression"/>
    <n v="2.75"/>
    <d v="2019-01-19T00:00:00"/>
    <n v="21"/>
    <n v="0"/>
    <n v="0"/>
  </r>
  <r>
    <s v="REGION XI (DAVAO REGION)"/>
    <x v="5"/>
    <s v="City of Davao"/>
    <s v="Chedeng"/>
    <s v="Tropical Depression"/>
    <n v="2.25"/>
    <d v="2019-03-17T00:00:00"/>
    <n v="5"/>
    <n v="0"/>
    <n v="0"/>
  </r>
  <r>
    <s v="REGION XI (DAVAO REGION)"/>
    <x v="6"/>
    <s v="Cateel"/>
    <s v="Chedeng"/>
    <s v="Tropical Depression"/>
    <n v="2.25"/>
    <d v="2019-03-17T00:00:00"/>
    <n v="16"/>
    <n v="0"/>
    <n v="0"/>
  </r>
  <r>
    <s v="REGION XI (DAVAO REGION)"/>
    <x v="6"/>
    <s v="City of Mati (capital)"/>
    <s v="Chedeng"/>
    <s v="Tropical Depression"/>
    <n v="2.25"/>
    <d v="2019-03-17T00:00:00"/>
    <n v="105"/>
    <n v="0"/>
    <n v="0"/>
  </r>
  <r>
    <s v="REGION XI (DAVAO REGION)"/>
    <x v="6"/>
    <s v="San Isidro"/>
    <s v="Chedeng"/>
    <s v="Tropical Depression"/>
    <n v="2.25"/>
    <d v="2019-03-17T00:00:00"/>
    <n v="997"/>
    <n v="0"/>
    <n v="0"/>
  </r>
  <r>
    <s v="REGION XI (DAVAO REGION)"/>
    <x v="6"/>
    <s v="Tarragona"/>
    <s v="Chedeng"/>
    <s v="Tropical Depression"/>
    <n v="2.25"/>
    <d v="2019-03-17T00:00:00"/>
    <n v="56"/>
    <n v="4"/>
    <n v="15"/>
  </r>
  <r>
    <s v="REGION XI (DAVAO REGION)"/>
    <x v="7"/>
    <s v="Don Marcelino"/>
    <s v="Chedeng"/>
    <s v="Tropical Depression"/>
    <n v="2.25"/>
    <d v="2019-03-17T00:00:00"/>
    <n v="227"/>
    <n v="0"/>
    <n v="0"/>
  </r>
  <r>
    <s v="REGION XI (DAVAO REGION)"/>
    <x v="7"/>
    <s v="Malita (Capital)"/>
    <s v="Chedeng"/>
    <s v="Tropical Depression"/>
    <n v="2.25"/>
    <d v="2019-03-17T00:00:00"/>
    <n v="203"/>
    <n v="0"/>
    <n v="0"/>
  </r>
  <r>
    <s v="REGION III (CENTRAL LUZON)"/>
    <x v="8"/>
    <s v="Bocaue"/>
    <s v="Egay"/>
    <s v="Tropical Depression"/>
    <n v="4"/>
    <d v="2019-06-29T00:00:00"/>
    <n v="30"/>
    <n v="0"/>
    <n v="0"/>
  </r>
  <r>
    <s v="REGION III (CENTRAL LUZON)"/>
    <x v="9"/>
    <s v="Castillejos"/>
    <s v="Egay"/>
    <s v="Tropical Depression"/>
    <n v="4"/>
    <d v="2019-06-29T00:00:00"/>
    <n v="28"/>
    <n v="0"/>
    <n v="0"/>
  </r>
  <r>
    <s v="REGION III (CENTRAL LUZON)"/>
    <x v="9"/>
    <s v="City of Olongapo"/>
    <s v="Egay"/>
    <s v="Tropical Depression"/>
    <n v="4"/>
    <d v="2019-06-29T00:00:00"/>
    <n v="10"/>
    <n v="0"/>
    <n v="0"/>
  </r>
  <r>
    <s v="REGION I (ILOCOS REGION)"/>
    <x v="10"/>
    <s v="Burgos"/>
    <s v="Falcon"/>
    <s v="Tropical Storm"/>
    <n v="3.8333333333333335"/>
    <d v="2019-07-15T00:00:00"/>
    <n v="1"/>
    <n v="0"/>
    <n v="1"/>
  </r>
  <r>
    <s v="REGION II (CAGAYAN VALLEY)"/>
    <x v="11"/>
    <s v="Allacapan"/>
    <s v="Falcon"/>
    <s v="Tropical Storm"/>
    <n v="3.8333333333333335"/>
    <d v="2019-07-15T00:00:00"/>
    <n v="74"/>
    <n v="0"/>
    <n v="0"/>
  </r>
  <r>
    <s v="REGION II (CAGAYAN VALLEY)"/>
    <x v="11"/>
    <s v="Aparri"/>
    <s v="Falcon"/>
    <s v="Tropical Storm"/>
    <n v="3.8333333333333335"/>
    <d v="2019-07-15T00:00:00"/>
    <n v="2"/>
    <n v="0"/>
    <n v="0"/>
  </r>
  <r>
    <s v="REGION II (CAGAYAN VALLEY)"/>
    <x v="11"/>
    <s v="Baggao"/>
    <s v="Falcon"/>
    <s v="Tropical Storm"/>
    <n v="3.8333333333333335"/>
    <d v="2019-07-15T00:00:00"/>
    <n v="1"/>
    <n v="0"/>
    <n v="0"/>
  </r>
  <r>
    <s v="REGION II (CAGAYAN VALLEY)"/>
    <x v="11"/>
    <s v="Calayan"/>
    <s v="Falcon"/>
    <s v="Tropical Storm"/>
    <n v="3.8333333333333335"/>
    <d v="2019-07-15T00:00:00"/>
    <n v="0"/>
    <n v="0"/>
    <m/>
  </r>
  <r>
    <s v="REGION II (CAGAYAN VALLEY)"/>
    <x v="11"/>
    <s v="Camalaniugan"/>
    <s v="Falcon"/>
    <s v="Tropical Storm"/>
    <n v="3.8333333333333335"/>
    <d v="2019-07-15T00:00:00"/>
    <n v="5"/>
    <n v="0"/>
    <n v="0"/>
  </r>
  <r>
    <s v="REGION II (CAGAYAN VALLEY)"/>
    <x v="11"/>
    <s v="Gonzaga"/>
    <s v="Falcon"/>
    <s v="Tropical Storm"/>
    <n v="3.8333333333333335"/>
    <d v="2019-07-15T00:00:00"/>
    <n v="9"/>
    <n v="0"/>
    <n v="0"/>
  </r>
  <r>
    <s v="REGION II (CAGAYAN VALLEY)"/>
    <x v="11"/>
    <s v="Lal-lo"/>
    <s v="Falcon"/>
    <s v="Tropical Storm"/>
    <n v="3.8333333333333335"/>
    <d v="2019-07-15T00:00:00"/>
    <n v="297"/>
    <n v="0"/>
    <n v="0"/>
  </r>
  <r>
    <s v="REGION II (CAGAYAN VALLEY)"/>
    <x v="11"/>
    <s v="Lasam"/>
    <s v="Falcon"/>
    <s v="Tropical Storm"/>
    <n v="3.8333333333333335"/>
    <d v="2019-07-15T00:00:00"/>
    <n v="8"/>
    <n v="0"/>
    <n v="0"/>
  </r>
  <r>
    <s v="REGION II (CAGAYAN VALLEY)"/>
    <x v="11"/>
    <s v="Santa Teresita"/>
    <s v="Falcon"/>
    <s v="Tropical Storm"/>
    <n v="3.8333333333333335"/>
    <d v="2019-07-15T00:00:00"/>
    <n v="219"/>
    <n v="0"/>
    <n v="0"/>
  </r>
  <r>
    <s v="REGION II (CAGAYAN VALLEY)"/>
    <x v="11"/>
    <s v="Solana"/>
    <s v="Falcon"/>
    <s v="Tropical Storm"/>
    <n v="3.8333333333333335"/>
    <d v="2019-07-15T00:00:00"/>
    <n v="2"/>
    <n v="0"/>
    <n v="0"/>
  </r>
  <r>
    <s v="REGION III (CENTRAL LUZON)"/>
    <x v="12"/>
    <s v="Abucay"/>
    <s v="Falcon"/>
    <s v="Tropical Storm"/>
    <n v="3.8333333333333335"/>
    <d v="2019-07-15T00:00:00"/>
    <n v="2"/>
    <n v="0"/>
    <n v="0"/>
  </r>
  <r>
    <s v="REGION III (CENTRAL LUZON)"/>
    <x v="12"/>
    <s v="Mariveles"/>
    <s v="Falcon"/>
    <s v="Tropical Storm"/>
    <n v="3.8333333333333335"/>
    <d v="2019-07-15T00:00:00"/>
    <n v="20"/>
    <n v="0"/>
    <n v="0"/>
  </r>
  <r>
    <s v="CORDILLERA ADMINISTRATIVE REGION (CAR)"/>
    <x v="13"/>
    <s v="Lagayan"/>
    <s v="Falcon"/>
    <s v="Tropical Storm"/>
    <n v="3.8333333333333335"/>
    <d v="2019-07-15T00:00:00"/>
    <n v="1"/>
    <n v="0"/>
    <n v="0"/>
  </r>
  <r>
    <s v="CORDILLERA ADMINISTRATIVE REGION (CAR)"/>
    <x v="14"/>
    <s v="Pudtol"/>
    <s v="Falcon"/>
    <s v="Tropical Storm"/>
    <n v="3.8333333333333335"/>
    <d v="2019-07-15T00:00:00"/>
    <n v="2"/>
    <n v="1"/>
    <n v="1"/>
  </r>
  <r>
    <s v="CORDILLERA ADMINISTRATIVE REGION (CAR)"/>
    <x v="14"/>
    <s v="Santa Marcela"/>
    <s v="Falcon"/>
    <s v="Tropical Storm"/>
    <n v="3.8333333333333335"/>
    <d v="2019-07-15T00:00:00"/>
    <n v="118"/>
    <n v="0"/>
    <n v="0"/>
  </r>
  <r>
    <s v="CORDILLERA ADMINISTRATIVE REGION (CAR)"/>
    <x v="15"/>
    <s v="Sabangan"/>
    <s v="Falcon"/>
    <s v="Tropical Storm"/>
    <n v="3.8333333333333335"/>
    <d v="2019-07-15T00:00:00"/>
    <n v="17"/>
    <n v="0"/>
    <n v="0"/>
  </r>
  <r>
    <s v="REGION II (CAGAYAN VALLEY)"/>
    <x v="16"/>
    <s v="Dinapigue"/>
    <s v="Falcon"/>
    <s v="Tropical Storm"/>
    <n v="3.8333333333333335"/>
    <d v="2019-07-15T00:00:00"/>
    <n v="0"/>
    <n v="0"/>
    <n v="0"/>
  </r>
  <r>
    <s v="REGION II (CAGAYAN VALLEY)"/>
    <x v="16"/>
    <s v="Divilacan"/>
    <s v="Falcon"/>
    <s v="Tropical Storm"/>
    <n v="3.8333333333333335"/>
    <d v="2019-07-15T00:00:00"/>
    <n v="0"/>
    <n v="0"/>
    <n v="0"/>
  </r>
  <r>
    <s v="REGION II (CAGAYAN VALLEY)"/>
    <x v="16"/>
    <s v="Maconacon"/>
    <s v="Falcon"/>
    <s v="Tropical Storm"/>
    <n v="3.8333333333333335"/>
    <d v="2019-07-15T00:00:00"/>
    <n v="0"/>
    <n v="0"/>
    <n v="0"/>
  </r>
  <r>
    <s v="REGION II (CAGAYAN VALLEY)"/>
    <x v="16"/>
    <s v="Palanan"/>
    <s v="Falcon"/>
    <s v="Tropical Storm"/>
    <n v="3.8333333333333335"/>
    <d v="2019-07-15T00:00:00"/>
    <n v="0"/>
    <n v="0"/>
    <n v="0"/>
  </r>
  <r>
    <s v="REGION I (ILOCOS REGION)"/>
    <x v="17"/>
    <s v="Cervantes"/>
    <s v="Hanna"/>
    <s v="Tropical Storm"/>
    <n v="5.416666666666667"/>
    <d v="2019-08-03T00:00:00"/>
    <n v="1"/>
    <n v="0"/>
    <n v="1"/>
  </r>
  <r>
    <s v="REGION III (CENTRAL LUZON)"/>
    <x v="12"/>
    <s v="Bagac"/>
    <s v="Hanna"/>
    <s v="Tropical Storm"/>
    <n v="5.416666666666667"/>
    <d v="2019-08-03T00:00:00"/>
    <n v="10"/>
    <n v="0"/>
    <n v="0"/>
  </r>
  <r>
    <s v="REGION III (CENTRAL LUZON)"/>
    <x v="12"/>
    <s v="City of Balanga (capital)"/>
    <s v="Hanna"/>
    <s v="Tropical Storm"/>
    <n v="5.416666666666667"/>
    <d v="2019-08-03T00:00:00"/>
    <n v="242"/>
    <n v="0"/>
    <n v="0"/>
  </r>
  <r>
    <s v="REGION III (CENTRAL LUZON)"/>
    <x v="12"/>
    <s v="Hermosa"/>
    <s v="Hanna"/>
    <s v="Tropical Storm"/>
    <n v="5.416666666666667"/>
    <d v="2019-08-03T00:00:00"/>
    <n v="8370"/>
    <n v="0"/>
    <n v="0"/>
  </r>
  <r>
    <s v="REGION III (CENTRAL LUZON)"/>
    <x v="12"/>
    <s v="Morong"/>
    <s v="Hanna"/>
    <s v="Tropical Storm"/>
    <n v="5.416666666666667"/>
    <d v="2019-08-03T00:00:00"/>
    <n v="1048"/>
    <n v="42"/>
    <n v="3"/>
  </r>
  <r>
    <s v="REGION III (CENTRAL LUZON)"/>
    <x v="12"/>
    <s v="Orion"/>
    <s v="Hanna"/>
    <s v="Tropical Storm"/>
    <n v="5.416666666666667"/>
    <d v="2019-08-03T00:00:00"/>
    <n v="17"/>
    <n v="0"/>
    <n v="0"/>
  </r>
  <r>
    <s v="REGION III (CENTRAL LUZON)"/>
    <x v="12"/>
    <s v="Pilar"/>
    <s v="Hanna"/>
    <s v="Tropical Storm"/>
    <n v="5.416666666666667"/>
    <d v="2019-08-03T00:00:00"/>
    <n v="30"/>
    <n v="0"/>
    <n v="0"/>
  </r>
  <r>
    <s v="REGION III (CENTRAL LUZON)"/>
    <x v="8"/>
    <s v="Calumpit"/>
    <s v="Hanna"/>
    <s v="Tropical Storm"/>
    <n v="5.416666666666667"/>
    <d v="2019-08-03T00:00:00"/>
    <n v="6412"/>
    <n v="0"/>
    <n v="0"/>
  </r>
  <r>
    <s v="REGION III (CENTRAL LUZON)"/>
    <x v="18"/>
    <s v="Apalit"/>
    <s v="Hanna"/>
    <s v="Tropical Storm"/>
    <n v="5.416666666666667"/>
    <d v="2019-08-03T00:00:00"/>
    <n v="390"/>
    <n v="0"/>
    <n v="0"/>
  </r>
  <r>
    <s v="REGION III (CENTRAL LUZON)"/>
    <x v="18"/>
    <s v="Bacolor"/>
    <s v="Hanna"/>
    <s v="Tropical Storm"/>
    <n v="5.416666666666667"/>
    <d v="2019-08-03T00:00:00"/>
    <n v="7"/>
    <n v="0"/>
    <n v="0"/>
  </r>
  <r>
    <s v="REGION III (CENTRAL LUZON)"/>
    <x v="18"/>
    <s v="Lubao"/>
    <s v="Hanna"/>
    <s v="Tropical Storm"/>
    <n v="5.416666666666667"/>
    <d v="2019-08-03T00:00:00"/>
    <n v="1"/>
    <n v="0"/>
    <n v="0"/>
  </r>
  <r>
    <s v="REGION III (CENTRAL LUZON)"/>
    <x v="9"/>
    <s v="Botolan"/>
    <s v="Hanna"/>
    <s v="Tropical Storm"/>
    <n v="5.416666666666667"/>
    <d v="2019-08-03T00:00:00"/>
    <n v="574"/>
    <n v="1"/>
    <n v="0"/>
  </r>
  <r>
    <s v="REGION III (CENTRAL LUZON)"/>
    <x v="9"/>
    <s v="Cabangan"/>
    <s v="Hanna"/>
    <s v="Tropical Storm"/>
    <n v="5.416666666666667"/>
    <d v="2019-08-03T00:00:00"/>
    <n v="52"/>
    <n v="0"/>
    <n v="0"/>
  </r>
  <r>
    <s v="REGION III (CENTRAL LUZON)"/>
    <x v="9"/>
    <s v="Castillejos"/>
    <s v="Hanna"/>
    <s v="Tropical Storm"/>
    <n v="5.416666666666667"/>
    <d v="2019-08-03T00:00:00"/>
    <n v="31"/>
    <n v="0"/>
    <n v="0"/>
  </r>
  <r>
    <s v="REGION III (CENTRAL LUZON)"/>
    <x v="9"/>
    <s v="Masinloc"/>
    <s v="Hanna"/>
    <s v="Tropical Storm"/>
    <n v="5.416666666666667"/>
    <d v="2019-08-03T00:00:00"/>
    <n v="8"/>
    <n v="0"/>
    <n v="0"/>
  </r>
  <r>
    <s v="REGION III (CENTRAL LUZON)"/>
    <x v="9"/>
    <s v="City of Olongapo"/>
    <s v="Hanna"/>
    <s v="Tropical Storm"/>
    <n v="5.416666666666667"/>
    <d v="2019-08-03T00:00:00"/>
    <n v="4"/>
    <n v="0"/>
    <n v="0"/>
  </r>
  <r>
    <s v="REGION III (CENTRAL LUZON)"/>
    <x v="9"/>
    <s v="San Antonio"/>
    <s v="Hanna"/>
    <s v="Tropical Storm"/>
    <n v="5.416666666666667"/>
    <d v="2019-08-03T00:00:00"/>
    <n v="172"/>
    <n v="0"/>
    <n v="0"/>
  </r>
  <r>
    <s v="REGION III (CENTRAL LUZON)"/>
    <x v="9"/>
    <s v="San Felipe"/>
    <s v="Hanna"/>
    <s v="Tropical Storm"/>
    <n v="5.416666666666667"/>
    <d v="2019-08-03T00:00:00"/>
    <n v="3"/>
    <n v="0"/>
    <n v="0"/>
  </r>
  <r>
    <s v="REGION III (CENTRAL LUZON)"/>
    <x v="9"/>
    <s v="San Marcelino"/>
    <s v="Hanna"/>
    <s v="Tropical Storm"/>
    <n v="5.416666666666667"/>
    <d v="2019-08-03T00:00:00"/>
    <n v="750"/>
    <n v="0"/>
    <n v="0"/>
  </r>
  <r>
    <s v="REGION III (CENTRAL LUZON)"/>
    <x v="9"/>
    <s v="Santa Cruz"/>
    <s v="Hanna"/>
    <s v="Tropical Storm"/>
    <n v="5.416666666666667"/>
    <d v="2019-08-03T00:00:00"/>
    <n v="2"/>
    <n v="3"/>
    <n v="0"/>
  </r>
  <r>
    <s v="REGION III (CENTRAL LUZON)"/>
    <x v="9"/>
    <s v="Subic"/>
    <s v="Hanna"/>
    <s v="Tropical Storm"/>
    <n v="5.416666666666667"/>
    <d v="2019-08-03T00:00:00"/>
    <n v="1"/>
    <n v="0"/>
    <n v="0"/>
  </r>
  <r>
    <s v="MIMAROPA REGION"/>
    <x v="19"/>
    <s v="Abra de Ilog"/>
    <s v="Hanna"/>
    <s v="Tropical Storm"/>
    <n v="5.416666666666667"/>
    <d v="2019-08-03T00:00:00"/>
    <n v="27"/>
    <n v="0"/>
    <n v="0"/>
  </r>
  <r>
    <s v="MIMAROPA REGION"/>
    <x v="19"/>
    <s v="Magsaysay"/>
    <s v="Hanna"/>
    <s v="Tropical Storm"/>
    <n v="5.416666666666667"/>
    <d v="2019-08-03T00:00:00"/>
    <n v="100"/>
    <n v="0"/>
    <n v="0"/>
  </r>
  <r>
    <s v="MIMAROPA REGION"/>
    <x v="19"/>
    <s v="Mamburao (capital)"/>
    <s v="Hanna"/>
    <s v="Tropical Storm"/>
    <n v="5.416666666666667"/>
    <d v="2019-08-03T00:00:00"/>
    <n v="154"/>
    <n v="0"/>
    <n v="11"/>
  </r>
  <r>
    <s v="MIMAROPA REGION"/>
    <x v="19"/>
    <s v="Paluan"/>
    <s v="Hanna"/>
    <s v="Tropical Storm"/>
    <n v="5.416666666666667"/>
    <d v="2019-08-03T00:00:00"/>
    <n v="58"/>
    <n v="0"/>
    <n v="0"/>
  </r>
  <r>
    <s v="MIMAROPA REGION"/>
    <x v="19"/>
    <s v="Rizal"/>
    <s v="Hanna"/>
    <s v="Tropical Storm"/>
    <n v="5.416666666666667"/>
    <d v="2019-08-03T00:00:00"/>
    <n v="13"/>
    <n v="0"/>
    <n v="0"/>
  </r>
  <r>
    <s v="MIMAROPA REGION"/>
    <x v="19"/>
    <s v="Sablayan"/>
    <s v="Hanna"/>
    <s v="Tropical Storm"/>
    <n v="5.416666666666667"/>
    <d v="2019-08-03T00:00:00"/>
    <n v="142"/>
    <n v="0"/>
    <n v="0"/>
  </r>
  <r>
    <s v="MIMAROPA REGION"/>
    <x v="19"/>
    <s v="San Jose"/>
    <s v="Hanna"/>
    <s v="Tropical Storm"/>
    <n v="5.416666666666667"/>
    <d v="2019-08-03T00:00:00"/>
    <n v="2615"/>
    <n v="0"/>
    <n v="0"/>
  </r>
  <r>
    <s v="MIMAROPA REGION"/>
    <x v="20"/>
    <s v="Busuanga"/>
    <s v="Hanna"/>
    <s v="Tropical Storm"/>
    <n v="5.416666666666667"/>
    <d v="2019-08-03T00:00:00"/>
    <n v="9"/>
    <n v="0"/>
    <n v="0"/>
  </r>
  <r>
    <s v="MIMAROPA REGION"/>
    <x v="20"/>
    <s v="Coron"/>
    <s v="Hanna"/>
    <s v="Tropical Storm"/>
    <n v="5.416666666666667"/>
    <d v="2019-08-03T00:00:00"/>
    <n v="752"/>
    <n v="0"/>
    <n v="0"/>
  </r>
  <r>
    <s v="MIMAROPA REGION"/>
    <x v="20"/>
    <s v="Culion"/>
    <s v="Hanna"/>
    <s v="Tropical Storm"/>
    <n v="5.416666666666667"/>
    <d v="2019-08-03T00:00:00"/>
    <n v="3446"/>
    <n v="0"/>
    <n v="0"/>
  </r>
  <r>
    <s v="MIMAROPA REGION"/>
    <x v="20"/>
    <s v="El Nido (Bacuit)"/>
    <s v="Hanna"/>
    <s v="Tropical Storm"/>
    <n v="5.416666666666667"/>
    <d v="2019-08-03T00:00:00"/>
    <n v="91"/>
    <n v="0"/>
    <n v="0"/>
  </r>
  <r>
    <s v="MIMAROPA REGION"/>
    <x v="20"/>
    <s v="Taytay"/>
    <s v="Hanna"/>
    <s v="Tropical Storm"/>
    <n v="5.416666666666667"/>
    <d v="2019-08-03T00:00:00"/>
    <n v="1"/>
    <n v="0"/>
    <n v="0"/>
  </r>
  <r>
    <s v="REGION VI (WESTERN VISAYAS)"/>
    <x v="21"/>
    <s v="Carles"/>
    <s v="Hanna"/>
    <s v="Tropical Storm"/>
    <n v="5.416666666666667"/>
    <d v="2019-08-03T00:00:00"/>
    <n v="8955"/>
    <n v="0"/>
    <n v="0"/>
  </r>
  <r>
    <s v="REGION VI (WESTERN VISAYAS)"/>
    <x v="21"/>
    <s v="Concepcion"/>
    <s v="Hanna"/>
    <s v="Tropical Storm"/>
    <n v="5.416666666666667"/>
    <d v="2019-08-03T00:00:00"/>
    <n v="5229"/>
    <n v="0"/>
    <n v="0"/>
  </r>
  <r>
    <s v="REGION VI (WESTERN VISAYAS)"/>
    <x v="21"/>
    <s v="Estancia"/>
    <s v="Hanna"/>
    <s v="Tropical Storm"/>
    <n v="5.416666666666667"/>
    <d v="2019-08-03T00:00:00"/>
    <n v="1067"/>
    <n v="0"/>
    <n v="0"/>
  </r>
  <r>
    <s v="REGION VI (WESTERN VISAYAS)"/>
    <x v="22"/>
    <s v="Binalbagan"/>
    <s v="Hanna"/>
    <s v="Tropical Storm"/>
    <n v="5.416666666666667"/>
    <d v="2019-08-03T00:00:00"/>
    <n v="1"/>
    <n v="0"/>
    <n v="0"/>
  </r>
  <r>
    <s v="REGION VI (WESTERN VISAYAS)"/>
    <x v="22"/>
    <s v="Cauayan"/>
    <s v="Hanna"/>
    <s v="Tropical Storm"/>
    <n v="5.416666666666667"/>
    <d v="2019-08-03T00:00:00"/>
    <n v="8"/>
    <n v="2"/>
    <n v="6"/>
  </r>
  <r>
    <s v="REGION VI (WESTERN VISAYAS)"/>
    <x v="22"/>
    <s v="City of La Carlota"/>
    <s v="Hanna"/>
    <s v="Tropical Storm"/>
    <n v="5.416666666666667"/>
    <d v="2019-08-03T00:00:00"/>
    <n v="249"/>
    <n v="0"/>
    <n v="0"/>
  </r>
  <r>
    <s v="REGION VI (WESTERN VISAYAS)"/>
    <x v="22"/>
    <s v="Pontevedra"/>
    <s v="Hanna"/>
    <s v="Tropical Storm"/>
    <n v="5.416666666666667"/>
    <d v="2019-08-03T00:00:00"/>
    <n v="79"/>
    <n v="1"/>
    <n v="13"/>
  </r>
  <r>
    <s v="REGION VI (WESTERN VISAYAS)"/>
    <x v="22"/>
    <s v="City of Sipalay"/>
    <s v="Hanna"/>
    <s v="Tropical Storm"/>
    <n v="5.416666666666667"/>
    <d v="2019-08-03T00:00:00"/>
    <n v="22"/>
    <n v="5"/>
    <n v="17"/>
  </r>
  <r>
    <s v="CORDILLERA ADMINISTRATIVE REGION (CAR)"/>
    <x v="13"/>
    <s v="Bangued (capital)"/>
    <s v="Hanna"/>
    <s v="Tropical Storm"/>
    <n v="5.416666666666667"/>
    <d v="2019-08-03T00:00:00"/>
    <n v="4"/>
    <n v="0"/>
    <n v="0"/>
  </r>
  <r>
    <s v="CORDILLERA ADMINISTRATIVE REGION (CAR)"/>
    <x v="23"/>
    <s v="City of Baguio"/>
    <s v="Hanna"/>
    <s v="Tropical Storm"/>
    <n v="5.416666666666667"/>
    <d v="2019-08-03T00:00:00"/>
    <n v="26"/>
    <n v="1"/>
    <n v="7"/>
  </r>
  <r>
    <s v="CORDILLERA ADMINISTRATIVE REGION (CAR)"/>
    <x v="23"/>
    <s v="Bokod"/>
    <s v="Hanna"/>
    <s v="Tropical Storm"/>
    <n v="5.416666666666667"/>
    <d v="2019-08-03T00:00:00"/>
    <n v="2"/>
    <n v="0"/>
    <n v="2"/>
  </r>
  <r>
    <s v="CORDILLERA ADMINISTRATIVE REGION (CAR)"/>
    <x v="23"/>
    <s v="Buguias"/>
    <s v="Hanna"/>
    <s v="Tropical Storm"/>
    <n v="5.416666666666667"/>
    <d v="2019-08-03T00:00:00"/>
    <n v="1"/>
    <n v="0"/>
    <n v="1"/>
  </r>
  <r>
    <s v="CORDILLERA ADMINISTRATIVE REGION (CAR)"/>
    <x v="23"/>
    <s v="Itogon"/>
    <s v="Hanna"/>
    <s v="Tropical Storm"/>
    <n v="5.416666666666667"/>
    <d v="2019-08-03T00:00:00"/>
    <n v="348"/>
    <n v="0"/>
    <n v="12"/>
  </r>
  <r>
    <s v="CORDILLERA ADMINISTRATIVE REGION (CAR)"/>
    <x v="23"/>
    <s v="Kibungan"/>
    <s v="Hanna"/>
    <s v="Tropical Storm"/>
    <n v="5.416666666666667"/>
    <d v="2019-08-03T00:00:00"/>
    <n v="5"/>
    <n v="0"/>
    <n v="2"/>
  </r>
  <r>
    <s v="CORDILLERA ADMINISTRATIVE REGION (CAR)"/>
    <x v="23"/>
    <s v="La Trinidad (capital)"/>
    <s v="Hanna"/>
    <s v="Tropical Storm"/>
    <n v="5.416666666666667"/>
    <d v="2019-08-03T00:00:00"/>
    <n v="9"/>
    <n v="0"/>
    <n v="0"/>
  </r>
  <r>
    <s v="CORDILLERA ADMINISTRATIVE REGION (CAR)"/>
    <x v="23"/>
    <s v="Mankayan"/>
    <s v="Hanna"/>
    <s v="Tropical Storm"/>
    <n v="5.416666666666667"/>
    <d v="2019-08-03T00:00:00"/>
    <n v="1"/>
    <n v="1"/>
    <n v="0"/>
  </r>
  <r>
    <s v="CORDILLERA ADMINISTRATIVE REGION (CAR)"/>
    <x v="23"/>
    <s v="Tuba"/>
    <s v="Hanna"/>
    <s v="Tropical Storm"/>
    <n v="5.416666666666667"/>
    <d v="2019-08-03T00:00:00"/>
    <n v="20"/>
    <n v="0"/>
    <n v="0"/>
  </r>
  <r>
    <s v="CORDILLERA ADMINISTRATIVE REGION (CAR)"/>
    <x v="15"/>
    <s v="Sagada"/>
    <s v="Hanna"/>
    <s v="Tropical Storm"/>
    <n v="5.416666666666667"/>
    <d v="2019-08-03T00:00:00"/>
    <n v="1"/>
    <n v="0"/>
    <n v="0"/>
  </r>
  <r>
    <s v="REGION I (ILOCOS REGION)"/>
    <x v="10"/>
    <s v="Adams"/>
    <s v="Ineng"/>
    <s v="Tropical Storm"/>
    <n v="4.666666666666667"/>
    <d v="2019-08-20T00:00:00"/>
    <n v="10"/>
    <n v="0"/>
    <n v="1"/>
  </r>
  <r>
    <s v="REGION I (ILOCOS REGION)"/>
    <x v="10"/>
    <s v="Bacarra"/>
    <s v="Ineng"/>
    <s v="Tropical Storm"/>
    <n v="4.666666666666667"/>
    <d v="2019-08-20T00:00:00"/>
    <n v="1239"/>
    <n v="1"/>
    <n v="21"/>
  </r>
  <r>
    <s v="REGION I (ILOCOS REGION)"/>
    <x v="10"/>
    <s v="Bangui"/>
    <s v="Ineng"/>
    <s v="Tropical Storm"/>
    <n v="4.666666666666667"/>
    <d v="2019-08-20T00:00:00"/>
    <n v="319"/>
    <n v="0"/>
    <n v="0"/>
  </r>
  <r>
    <s v="REGION I (ILOCOS REGION)"/>
    <x v="10"/>
    <s v="CITY OF BATAC"/>
    <s v="Ineng"/>
    <s v="Tropical Storm"/>
    <n v="4.666666666666667"/>
    <d v="2019-08-20T00:00:00"/>
    <n v="608"/>
    <n v="0"/>
    <n v="0"/>
  </r>
  <r>
    <s v="REGION I (ILOCOS REGION)"/>
    <x v="10"/>
    <s v="Burgos"/>
    <s v="Ineng"/>
    <s v="Tropical Storm"/>
    <n v="4.666666666666667"/>
    <d v="2019-08-20T00:00:00"/>
    <n v="422"/>
    <n v="0"/>
    <n v="0"/>
  </r>
  <r>
    <s v="REGION I (ILOCOS REGION)"/>
    <x v="10"/>
    <s v="Currimao"/>
    <s v="Ineng"/>
    <s v="Tropical Storm"/>
    <n v="4.666666666666667"/>
    <d v="2019-08-20T00:00:00"/>
    <n v="73"/>
    <n v="0"/>
    <n v="0"/>
  </r>
  <r>
    <s v="REGION I (ILOCOS REGION)"/>
    <x v="10"/>
    <s v="Dingras"/>
    <s v="Ineng"/>
    <s v="Tropical Storm"/>
    <n v="4.666666666666667"/>
    <d v="2019-08-20T00:00:00"/>
    <n v="5"/>
    <n v="0"/>
    <n v="0"/>
  </r>
  <r>
    <s v="REGION I (ILOCOS REGION)"/>
    <x v="10"/>
    <s v="CITY OF LAOAG (Capital)"/>
    <s v="Ineng"/>
    <s v="Tropical Storm"/>
    <n v="4.666666666666667"/>
    <d v="2019-08-20T00:00:00"/>
    <n v="7838"/>
    <n v="10"/>
    <n v="16"/>
  </r>
  <r>
    <s v="REGION I (ILOCOS REGION)"/>
    <x v="10"/>
    <s v="Marcos"/>
    <s v="Ineng"/>
    <s v="Tropical Storm"/>
    <n v="4.666666666666667"/>
    <d v="2019-08-20T00:00:00"/>
    <n v="64"/>
    <n v="0"/>
    <n v="0"/>
  </r>
  <r>
    <s v="REGION I (ILOCOS REGION)"/>
    <x v="10"/>
    <s v="Nueva Era"/>
    <s v="Ineng"/>
    <s v="Tropical Storm"/>
    <n v="4.666666666666667"/>
    <d v="2019-08-20T00:00:00"/>
    <n v="376"/>
    <n v="0"/>
    <n v="0"/>
  </r>
  <r>
    <s v="REGION I (ILOCOS REGION)"/>
    <x v="10"/>
    <s v="Pagudpud"/>
    <s v="Ineng"/>
    <s v="Tropical Storm"/>
    <n v="4.666666666666667"/>
    <d v="2019-08-20T00:00:00"/>
    <n v="375"/>
    <n v="0"/>
    <n v="0"/>
  </r>
  <r>
    <s v="REGION I (ILOCOS REGION)"/>
    <x v="10"/>
    <s v="Paoay"/>
    <s v="Ineng"/>
    <s v="Tropical Storm"/>
    <n v="4.666666666666667"/>
    <d v="2019-08-20T00:00:00"/>
    <n v="1171"/>
    <n v="0"/>
    <n v="0"/>
  </r>
  <r>
    <s v="REGION I (ILOCOS REGION)"/>
    <x v="10"/>
    <s v="Pasuquin"/>
    <s v="Ineng"/>
    <s v="Tropical Storm"/>
    <n v="4.666666666666667"/>
    <d v="2019-08-20T00:00:00"/>
    <n v="2169"/>
    <n v="3"/>
    <n v="8"/>
  </r>
  <r>
    <s v="REGION I (ILOCOS REGION)"/>
    <x v="10"/>
    <s v="Piddig"/>
    <s v="Ineng"/>
    <s v="Tropical Storm"/>
    <n v="4.666666666666667"/>
    <d v="2019-08-20T00:00:00"/>
    <n v="1279"/>
    <n v="7"/>
    <n v="0"/>
  </r>
  <r>
    <s v="REGION I (ILOCOS REGION)"/>
    <x v="10"/>
    <s v="San Nicolas"/>
    <s v="Ineng"/>
    <s v="Tropical Storm"/>
    <n v="4.666666666666667"/>
    <d v="2019-08-20T00:00:00"/>
    <n v="2363"/>
    <n v="0"/>
    <n v="0"/>
  </r>
  <r>
    <s v="REGION I (ILOCOS REGION)"/>
    <x v="10"/>
    <s v="Sarrat"/>
    <s v="Ineng"/>
    <s v="Tropical Storm"/>
    <n v="4.666666666666667"/>
    <d v="2019-08-20T00:00:00"/>
    <n v="401"/>
    <n v="0"/>
    <n v="0"/>
  </r>
  <r>
    <s v="REGION I (ILOCOS REGION)"/>
    <x v="10"/>
    <s v="Solsona"/>
    <s v="Ineng"/>
    <s v="Tropical Storm"/>
    <n v="4.666666666666667"/>
    <d v="2019-08-20T00:00:00"/>
    <n v="16"/>
    <n v="0"/>
    <n v="0"/>
  </r>
  <r>
    <s v="REGION I (ILOCOS REGION)"/>
    <x v="10"/>
    <s v="Vintar"/>
    <s v="Ineng"/>
    <s v="Tropical Storm"/>
    <n v="4.666666666666667"/>
    <d v="2019-08-20T00:00:00"/>
    <n v="585"/>
    <n v="2"/>
    <n v="20"/>
  </r>
  <r>
    <s v="REGION I (ILOCOS REGION)"/>
    <x v="24"/>
    <s v="Agoo"/>
    <s v="Ineng"/>
    <s v="Tropical Storm"/>
    <n v="4.666666666666667"/>
    <d v="2019-08-20T00:00:00"/>
    <n v="17"/>
    <n v="1"/>
    <n v="1"/>
  </r>
  <r>
    <s v="REGION I (ILOCOS REGION)"/>
    <x v="24"/>
    <s v="Bauang"/>
    <s v="Ineng"/>
    <s v="Tropical Storm"/>
    <n v="4.666666666666667"/>
    <d v="2019-08-20T00:00:00"/>
    <n v="49"/>
    <n v="0"/>
    <n v="0"/>
  </r>
  <r>
    <s v="REGION I (ILOCOS REGION)"/>
    <x v="24"/>
    <s v="Caba"/>
    <s v="Ineng"/>
    <s v="Tropical Storm"/>
    <n v="4.666666666666667"/>
    <d v="2019-08-20T00:00:00"/>
    <n v="1"/>
    <n v="1"/>
    <n v="0"/>
  </r>
  <r>
    <s v="REGION I (ILOCOS REGION)"/>
    <x v="24"/>
    <s v="Pugo"/>
    <s v="Ineng"/>
    <s v="Tropical Storm"/>
    <n v="4.666666666666667"/>
    <d v="2019-08-20T00:00:00"/>
    <n v="1"/>
    <n v="0"/>
    <n v="0"/>
  </r>
  <r>
    <s v="REGION I (ILOCOS REGION)"/>
    <x v="24"/>
    <s v="CITY OF SAN FERNANDO (Capital)"/>
    <s v="Ineng"/>
    <s v="Tropical Storm"/>
    <n v="4.666666666666667"/>
    <d v="2019-08-20T00:00:00"/>
    <n v="32"/>
    <n v="0"/>
    <n v="0"/>
  </r>
  <r>
    <s v="REGION I (ILOCOS REGION)"/>
    <x v="25"/>
    <s v="Santa Barbara"/>
    <s v="Ineng"/>
    <s v="Tropical Storm"/>
    <n v="4.666666666666667"/>
    <d v="2019-08-20T00:00:00"/>
    <n v="720"/>
    <n v="0"/>
    <n v="0"/>
  </r>
  <r>
    <s v="REGION II (CAGAYAN VALLEY)"/>
    <x v="26"/>
    <s v="Itbayat"/>
    <s v="Ineng"/>
    <s v="Tropical Storm"/>
    <n v="4.666666666666667"/>
    <d v="2019-08-20T00:00:00"/>
    <n v="35"/>
    <n v="0"/>
    <n v="0"/>
  </r>
  <r>
    <s v="REGION III (CENTRAL LUZON)"/>
    <x v="9"/>
    <s v="Candelaria"/>
    <s v="Ineng"/>
    <s v="Tropical Storm"/>
    <n v="4.666666666666667"/>
    <d v="2019-08-20T00:00:00"/>
    <n v="54"/>
    <n v="0"/>
    <n v="0"/>
  </r>
  <r>
    <s v="REGION III (CENTRAL LUZON)"/>
    <x v="9"/>
    <s v="Masinloc"/>
    <s v="Ineng"/>
    <s v="Tropical Storm"/>
    <n v="4.666666666666667"/>
    <d v="2019-08-20T00:00:00"/>
    <n v="45"/>
    <n v="0"/>
    <n v="0"/>
  </r>
  <r>
    <s v="REGION III (CENTRAL LUZON)"/>
    <x v="9"/>
    <s v="Santa Cruz"/>
    <s v="Ineng"/>
    <s v="Tropical Storm"/>
    <n v="4.666666666666667"/>
    <d v="2019-08-20T00:00:00"/>
    <n v="191"/>
    <n v="0"/>
    <n v="0"/>
  </r>
  <r>
    <s v="REGION I (ILOCOS REGION)"/>
    <x v="10"/>
    <s v="Pagudpud"/>
    <s v="Jenny"/>
    <s v="Tropical Storm"/>
    <n v="2.6666666666666665"/>
    <d v="2019-08-26T00:00:00"/>
    <n v="9"/>
    <n v="0"/>
    <n v="0"/>
  </r>
  <r>
    <s v="REGION I (ILOCOS REGION)"/>
    <x v="25"/>
    <s v="Calasiao"/>
    <s v="Jenny"/>
    <s v="Tropical Storm"/>
    <n v="2.6666666666666665"/>
    <d v="2019-08-26T00:00:00"/>
    <n v="2428"/>
    <n v="0"/>
    <n v="0"/>
  </r>
  <r>
    <s v="REGION I (ILOCOS REGION)"/>
    <x v="25"/>
    <s v="City of Dagupan"/>
    <s v="Jenny"/>
    <s v="Tropical Storm"/>
    <n v="2.6666666666666665"/>
    <d v="2019-08-26T00:00:00"/>
    <n v="16"/>
    <n v="0"/>
    <n v="0"/>
  </r>
  <r>
    <s v="REGION I (ILOCOS REGION)"/>
    <x v="25"/>
    <s v="Labrador"/>
    <s v="Jenny"/>
    <s v="Tropical Storm"/>
    <n v="2.6666666666666665"/>
    <d v="2019-08-26T00:00:00"/>
    <n v="2"/>
    <n v="0"/>
    <n v="0"/>
  </r>
  <r>
    <s v="REGION I (ILOCOS REGION)"/>
    <x v="25"/>
    <s v="Santa Barbara"/>
    <s v="Jenny"/>
    <s v="Tropical Storm"/>
    <n v="2.6666666666666665"/>
    <d v="2019-08-26T00:00:00"/>
    <n v="1030"/>
    <n v="0"/>
    <n v="0"/>
  </r>
  <r>
    <s v="REGION III (CENTRAL LUZON)"/>
    <x v="27"/>
    <s v="Casiguran"/>
    <s v="Jenny"/>
    <s v="Tropical Storm"/>
    <n v="2.6666666666666665"/>
    <d v="2019-08-26T00:00:00"/>
    <n v="56"/>
    <n v="0"/>
    <n v="0"/>
  </r>
  <r>
    <s v="REGION III (CENTRAL LUZON)"/>
    <x v="27"/>
    <s v="Dilasag"/>
    <s v="Jenny"/>
    <s v="Tropical Storm"/>
    <n v="2.6666666666666665"/>
    <d v="2019-08-26T00:00:00"/>
    <n v="208"/>
    <n v="0"/>
    <n v="0"/>
  </r>
  <r>
    <s v="REGION III (CENTRAL LUZON)"/>
    <x v="27"/>
    <s v="Dinalungan"/>
    <s v="Jenny"/>
    <s v="Tropical Storm"/>
    <n v="2.6666666666666665"/>
    <d v="2019-08-26T00:00:00"/>
    <n v="188"/>
    <n v="0"/>
    <n v="0"/>
  </r>
  <r>
    <s v="REGION III (CENTRAL LUZON)"/>
    <x v="27"/>
    <s v="Maria Aurora"/>
    <s v="Jenny"/>
    <s v="Tropical Storm"/>
    <n v="2.6666666666666665"/>
    <d v="2019-08-26T00:00:00"/>
    <n v="39"/>
    <n v="0"/>
    <n v="0"/>
  </r>
  <r>
    <s v="REGION III (CENTRAL LUZON)"/>
    <x v="9"/>
    <s v="Santa Cruz"/>
    <s v="Jenny"/>
    <s v="Tropical Storm"/>
    <n v="2.6666666666666665"/>
    <d v="2019-08-26T00:00:00"/>
    <n v="61"/>
    <n v="0"/>
    <n v="0"/>
  </r>
  <r>
    <s v="CORDILLERA ADMINISTRATIVE REGION (CAR)"/>
    <x v="13"/>
    <s v="Dolores"/>
    <s v="Jenny"/>
    <s v="Tropical Storm"/>
    <n v="2.6666666666666665"/>
    <d v="2019-08-26T00:00:00"/>
    <n v="70"/>
    <n v="0"/>
    <n v="0"/>
  </r>
  <r>
    <s v="CORDILLERA ADMINISTRATIVE REGION (CAR)"/>
    <x v="13"/>
    <s v="Malibcong"/>
    <s v="Jenny"/>
    <s v="Tropical Storm"/>
    <n v="2.6666666666666665"/>
    <d v="2019-08-26T00:00:00"/>
    <n v="5"/>
    <n v="0"/>
    <n v="0"/>
  </r>
  <r>
    <s v="CORDILLERA ADMINISTRATIVE REGION (CAR)"/>
    <x v="13"/>
    <s v="Manabo"/>
    <s v="Jenny"/>
    <s v="Tropical Storm"/>
    <n v="2.6666666666666665"/>
    <d v="2019-08-26T00:00:00"/>
    <n v="4"/>
    <n v="0"/>
    <n v="0"/>
  </r>
  <r>
    <s v="CORDILLERA ADMINISTRATIVE REGION (CAR)"/>
    <x v="14"/>
    <s v="Santa Marcela"/>
    <s v="Jenny"/>
    <s v="Tropical Storm"/>
    <n v="2.6666666666666665"/>
    <d v="2019-08-26T00:00:00"/>
    <n v="17"/>
    <n v="8"/>
    <n v="0"/>
  </r>
  <r>
    <s v="CORDILLERA ADMINISTRATIVE REGION (CAR)"/>
    <x v="23"/>
    <s v="Buguias"/>
    <s v="Jenny"/>
    <s v="Tropical Storm"/>
    <n v="2.6666666666666665"/>
    <d v="2019-08-26T00:00:00"/>
    <n v="3"/>
    <n v="0"/>
    <n v="0"/>
  </r>
  <r>
    <s v="CORDILLERA ADMINISTRATIVE REGION (CAR)"/>
    <x v="23"/>
    <s v="Itogon"/>
    <s v="Jenny"/>
    <s v="Tropical Storm"/>
    <n v="2.6666666666666665"/>
    <d v="2019-08-26T00:00:00"/>
    <n v="52"/>
    <n v="0"/>
    <n v="0"/>
  </r>
  <r>
    <s v="CORDILLERA ADMINISTRATIVE REGION (CAR)"/>
    <x v="23"/>
    <s v="Tuba"/>
    <s v="Jenny"/>
    <s v="Tropical Storm"/>
    <n v="2.6666666666666665"/>
    <d v="2019-08-26T00:00:00"/>
    <n v="3"/>
    <n v="0"/>
    <n v="0"/>
  </r>
  <r>
    <s v="CORDILLERA ADMINISTRATIVE REGION (CAR)"/>
    <x v="28"/>
    <s v="Aguinaldo"/>
    <s v="Jenny"/>
    <s v="Tropical Storm"/>
    <n v="2.6666666666666665"/>
    <d v="2019-08-26T00:00:00"/>
    <n v="3"/>
    <n v="0"/>
    <n v="0"/>
  </r>
  <r>
    <s v="CORDILLERA ADMINISTRATIVE REGION (CAR)"/>
    <x v="28"/>
    <s v="Banaue"/>
    <s v="Jenny"/>
    <s v="Tropical Storm"/>
    <n v="2.6666666666666665"/>
    <d v="2019-08-26T00:00:00"/>
    <n v="1"/>
    <n v="0"/>
    <n v="0"/>
  </r>
  <r>
    <s v="REGION I (ILOCOS REGION)"/>
    <x v="10"/>
    <s v="City of Batac"/>
    <s v="Kabayan"/>
    <s v="Tropical Depression"/>
    <n v="0.54166666666666663"/>
    <d v="2019-09-01T00:00:00"/>
    <n v="176"/>
    <n v="0"/>
    <n v="2"/>
  </r>
  <r>
    <s v="REGION I (ILOCOS REGION)"/>
    <x v="10"/>
    <s v="Currimao"/>
    <s v="Kabayan"/>
    <s v="Tropical Depression"/>
    <n v="0.54166666666666663"/>
    <d v="2019-09-01T00:00:00"/>
    <n v="880"/>
    <n v="0"/>
    <n v="0"/>
  </r>
  <r>
    <s v="REGION I (ILOCOS REGION)"/>
    <x v="10"/>
    <s v="Paoay"/>
    <s v="Kabayan"/>
    <s v="Tropical Depression"/>
    <n v="0.54166666666666663"/>
    <d v="2019-09-01T00:00:00"/>
    <n v="1810"/>
    <n v="0"/>
    <n v="0"/>
  </r>
  <r>
    <s v="REGION IX (ZAMBOANGA PENINSULA)"/>
    <x v="29"/>
    <s v="Liloy"/>
    <s v="Marilyn"/>
    <s v="Tropical Depression"/>
    <n v="2.7916666666666665"/>
    <d v="2019-09-12T00:00:00"/>
    <n v="1"/>
    <n v="0"/>
    <n v="0"/>
  </r>
  <r>
    <s v="REGION IX (ZAMBOANGA PENINSULA)"/>
    <x v="29"/>
    <s v="Sibuco"/>
    <s v="Marilyn"/>
    <s v="Tropical Depression"/>
    <n v="2.7916666666666665"/>
    <d v="2019-09-12T00:00:00"/>
    <n v="141"/>
    <n v="0"/>
    <n v="0"/>
  </r>
  <r>
    <s v="REGION IX (ZAMBOANGA PENINSULA)"/>
    <x v="30"/>
    <s v="CITY OF ZAMBOANGA"/>
    <s v="Marilyn"/>
    <s v="Tropical Depression"/>
    <n v="2.7916666666666665"/>
    <d v="2019-09-12T00:00:00"/>
    <n v="1535"/>
    <n v="0"/>
    <n v="0"/>
  </r>
  <r>
    <s v="REGION XI (DAVAO REGION)"/>
    <x v="5"/>
    <s v="CITY OF DAVAO"/>
    <s v="Marilyn"/>
    <s v="Tropical Depression"/>
    <n v="2.7916666666666665"/>
    <d v="2019-09-12T00:00:00"/>
    <n v="35"/>
    <n v="0"/>
    <n v="0"/>
  </r>
  <r>
    <s v="REGION XII (SOCCSKSARGEN)"/>
    <x v="31"/>
    <s v="CITY OF GENERAL SANTOS (DADIANGAS)"/>
    <s v="Marilyn"/>
    <s v="Tropical Depression"/>
    <n v="2.7916666666666665"/>
    <d v="2019-09-12T00:00:00"/>
    <n v="119"/>
    <n v="22"/>
    <n v="97"/>
  </r>
  <r>
    <s v="REGION XII (SOCCSKSARGEN)"/>
    <x v="32"/>
    <s v="Kalamansig"/>
    <s v="Marilyn"/>
    <s v="Tropical Depression"/>
    <n v="2.7916666666666665"/>
    <d v="2019-09-12T00:00:00"/>
    <n v="416"/>
    <n v="22"/>
    <n v="53"/>
  </r>
  <r>
    <s v="REGION XII (SOCCSKSARGEN)"/>
    <x v="32"/>
    <s v="Lebak"/>
    <s v="Marilyn"/>
    <s v="Tropical Depression"/>
    <n v="2.7916666666666665"/>
    <d v="2019-09-12T00:00:00"/>
    <n v="832"/>
    <n v="0"/>
    <n v="5"/>
  </r>
  <r>
    <s v="REGION I (ILOCOS REGION)"/>
    <x v="25"/>
    <s v="Balungao"/>
    <s v="Nimfa"/>
    <s v="Tropical Storm"/>
    <n v="3.75"/>
    <d v="2019-09-19T00:00:00"/>
    <n v="572"/>
    <n v="0"/>
    <n v="0"/>
  </r>
  <r>
    <s v="CORDILLERA ADMINISTRATIVE REGION (CAR)"/>
    <x v="28"/>
    <s v="Hingyon"/>
    <s v="Nimfa"/>
    <s v="Tropical Storm"/>
    <n v="3.75"/>
    <d v="2019-09-19T00:00:00"/>
    <n v="2"/>
    <n v="1"/>
    <n v="1"/>
  </r>
  <r>
    <s v="CORDILLERA ADMINISTRATIVE REGION (CAR)"/>
    <x v="28"/>
    <s v="Lagawe (capital)"/>
    <s v="Nimfa"/>
    <s v="Tropical Storm"/>
    <n v="3.75"/>
    <d v="2019-09-19T00:00:00"/>
    <n v="1"/>
    <n v="0"/>
    <n v="1"/>
  </r>
  <r>
    <s v="REGION III (CENTRAL LUZON)"/>
    <x v="33"/>
    <s v="Licab"/>
    <s v="Nimfa"/>
    <s v="Tropical Storm"/>
    <n v="3.75"/>
    <d v="2019-09-19T00:00:00"/>
    <n v="1303"/>
    <n v="0"/>
    <n v="0"/>
  </r>
  <r>
    <s v="REGION III (CENTRAL LUZON)"/>
    <x v="33"/>
    <s v="Zaragoza"/>
    <s v="Nimfa"/>
    <s v="Tropical Storm"/>
    <n v="3.75"/>
    <d v="2019-09-19T00:00:00"/>
    <n v="69"/>
    <n v="0"/>
    <n v="0"/>
  </r>
  <r>
    <s v="REGION III (CENTRAL LUZON)"/>
    <x v="18"/>
    <s v="Apalit"/>
    <s v="Nimfa"/>
    <s v="Tropical Storm"/>
    <n v="3.75"/>
    <d v="2019-09-19T00:00:00"/>
    <n v="54"/>
    <n v="0"/>
    <n v="0"/>
  </r>
  <r>
    <s v="REGION III (CENTRAL LUZON)"/>
    <x v="18"/>
    <s v="Masantol"/>
    <s v="Nimfa"/>
    <s v="Tropical Storm"/>
    <n v="3.75"/>
    <d v="2019-09-19T00:00:00"/>
    <n v="6366"/>
    <n v="0"/>
    <n v="0"/>
  </r>
  <r>
    <s v="REGION III (CENTRAL LUZON)"/>
    <x v="18"/>
    <s v="City of San Fernando (capital)"/>
    <s v="Nimfa"/>
    <s v="Tropical Storm"/>
    <n v="3.75"/>
    <d v="2019-09-19T00:00:00"/>
    <n v="23"/>
    <n v="0"/>
    <n v="0"/>
  </r>
  <r>
    <s v="REGION III (CENTRAL LUZON)"/>
    <x v="34"/>
    <s v="La Paz"/>
    <s v="Nimfa"/>
    <s v="Tropical Storm"/>
    <n v="3.75"/>
    <d v="2019-09-19T00:00:00"/>
    <n v="1149"/>
    <n v="0"/>
    <n v="0"/>
  </r>
  <r>
    <s v="REGION I (ILOCOS REGION)"/>
    <x v="10"/>
    <s v="Paoay"/>
    <s v="Quiel"/>
    <s v="Tropical Storm"/>
    <n v="3.9583333333333335"/>
    <d v="2019-11-10T00:00:00"/>
    <n v="227"/>
    <n v="2"/>
    <n v="0"/>
  </r>
  <r>
    <s v="REGION II (CAGAYAN VALLEY)"/>
    <x v="11"/>
    <s v="Abulug"/>
    <s v="Quiel"/>
    <s v="Tropical Storm"/>
    <n v="3.9583333333333335"/>
    <d v="2019-11-10T00:00:00"/>
    <n v="5168"/>
    <n v="36"/>
    <n v="0"/>
  </r>
  <r>
    <s v="REGION II (CAGAYAN VALLEY)"/>
    <x v="11"/>
    <s v="Allacapan"/>
    <s v="Quiel"/>
    <s v="Tropical Storm"/>
    <n v="3.9583333333333335"/>
    <d v="2019-11-10T00:00:00"/>
    <n v="6232"/>
    <n v="0"/>
    <n v="0"/>
  </r>
  <r>
    <s v="REGION II (CAGAYAN VALLEY)"/>
    <x v="11"/>
    <s v="Aparri"/>
    <s v="Quiel"/>
    <s v="Tropical Storm"/>
    <n v="3.9583333333333335"/>
    <d v="2019-11-10T00:00:00"/>
    <n v="4396"/>
    <n v="0"/>
    <n v="0"/>
  </r>
  <r>
    <s v="REGION II (CAGAYAN VALLEY)"/>
    <x v="11"/>
    <s v="Baggao"/>
    <s v="Quiel"/>
    <s v="Tropical Storm"/>
    <n v="3.9583333333333335"/>
    <d v="2019-11-10T00:00:00"/>
    <n v="10"/>
    <n v="0"/>
    <n v="0"/>
  </r>
  <r>
    <s v="REGION II (CAGAYAN VALLEY)"/>
    <x v="11"/>
    <s v="Ballesteros"/>
    <s v="Quiel"/>
    <s v="Tropical Storm"/>
    <n v="3.9583333333333335"/>
    <d v="2019-11-10T00:00:00"/>
    <n v="381"/>
    <n v="0"/>
    <n v="0"/>
  </r>
  <r>
    <s v="REGION II (CAGAYAN VALLEY)"/>
    <x v="11"/>
    <s v="Buguey"/>
    <s v="Quiel"/>
    <s v="Tropical Storm"/>
    <n v="3.9583333333333335"/>
    <d v="2019-11-10T00:00:00"/>
    <n v="950"/>
    <n v="0"/>
    <n v="0"/>
  </r>
  <r>
    <s v="REGION II (CAGAYAN VALLEY)"/>
    <x v="11"/>
    <s v="Camalaniugan"/>
    <s v="Quiel"/>
    <s v="Tropical Storm"/>
    <n v="3.9583333333333335"/>
    <d v="2019-11-10T00:00:00"/>
    <n v="965"/>
    <n v="0"/>
    <n v="0"/>
  </r>
  <r>
    <s v="REGION II (CAGAYAN VALLEY)"/>
    <x v="11"/>
    <s v="Claveria"/>
    <s v="Quiel"/>
    <s v="Tropical Storm"/>
    <n v="3.9583333333333335"/>
    <d v="2019-11-10T00:00:00"/>
    <n v="2262"/>
    <n v="0"/>
    <n v="1"/>
  </r>
  <r>
    <s v="REGION II (CAGAYAN VALLEY)"/>
    <x v="11"/>
    <s v="Gonzaga"/>
    <s v="Quiel"/>
    <s v="Tropical Storm"/>
    <n v="3.9583333333333335"/>
    <d v="2019-11-10T00:00:00"/>
    <n v="18"/>
    <n v="0"/>
    <n v="0"/>
  </r>
  <r>
    <s v="REGION II (CAGAYAN VALLEY)"/>
    <x v="11"/>
    <s v="Lal-lo"/>
    <s v="Quiel"/>
    <s v="Tropical Storm"/>
    <n v="3.9583333333333335"/>
    <d v="2019-11-10T00:00:00"/>
    <n v="664"/>
    <n v="0"/>
    <n v="0"/>
  </r>
  <r>
    <s v="REGION II (CAGAYAN VALLEY)"/>
    <x v="11"/>
    <s v="Lasam"/>
    <s v="Quiel"/>
    <s v="Tropical Storm"/>
    <n v="3.9583333333333335"/>
    <d v="2019-11-10T00:00:00"/>
    <n v="284"/>
    <n v="0"/>
    <n v="0"/>
  </r>
  <r>
    <s v="REGION II (CAGAYAN VALLEY)"/>
    <x v="11"/>
    <s v="Pamplona"/>
    <s v="Quiel"/>
    <s v="Tropical Storm"/>
    <n v="3.9583333333333335"/>
    <d v="2019-11-10T00:00:00"/>
    <n v="1256"/>
    <n v="0"/>
    <n v="0"/>
  </r>
  <r>
    <s v="REGION II (CAGAYAN VALLEY)"/>
    <x v="11"/>
    <s v="Sanchez-Mira"/>
    <s v="Quiel"/>
    <s v="Tropical Storm"/>
    <n v="3.9583333333333335"/>
    <d v="2019-11-10T00:00:00"/>
    <n v="2046"/>
    <n v="0"/>
    <n v="0"/>
  </r>
  <r>
    <s v="REGION II (CAGAYAN VALLEY)"/>
    <x v="11"/>
    <s v="Santa Ana"/>
    <s v="Quiel"/>
    <s v="Tropical Storm"/>
    <n v="3.9583333333333335"/>
    <d v="2019-11-10T00:00:00"/>
    <n v="221"/>
    <n v="0"/>
    <n v="0"/>
  </r>
  <r>
    <s v="REGION II (CAGAYAN VALLEY)"/>
    <x v="11"/>
    <s v="Santa Praxedes"/>
    <s v="Quiel"/>
    <s v="Tropical Storm"/>
    <n v="3.9583333333333335"/>
    <d v="2019-11-10T00:00:00"/>
    <n v="159"/>
    <n v="2"/>
    <n v="0"/>
  </r>
  <r>
    <s v="REGION II (CAGAYAN VALLEY)"/>
    <x v="11"/>
    <s v="Santa Teresita"/>
    <s v="Quiel"/>
    <s v="Tropical Storm"/>
    <n v="3.9583333333333335"/>
    <d v="2019-11-10T00:00:00"/>
    <n v="495"/>
    <n v="0"/>
    <n v="0"/>
  </r>
  <r>
    <s v="CORDILLERA ADMINISTRATIVE REGION (CAR)"/>
    <x v="14"/>
    <s v="Calanasan (Bayag)"/>
    <s v="Quiel"/>
    <s v="Tropical Storm"/>
    <n v="3.9583333333333335"/>
    <d v="2019-11-10T00:00:00"/>
    <n v="3730"/>
    <n v="0"/>
    <n v="2"/>
  </r>
  <r>
    <s v="CORDILLERA ADMINISTRATIVE REGION (CAR)"/>
    <x v="14"/>
    <s v="Conner"/>
    <s v="Quiel"/>
    <s v="Tropical Storm"/>
    <n v="3.9583333333333335"/>
    <d v="2019-11-10T00:00:00"/>
    <n v="80"/>
    <n v="0"/>
    <n v="0"/>
  </r>
  <r>
    <s v="CORDILLERA ADMINISTRATIVE REGION (CAR)"/>
    <x v="14"/>
    <s v="Flora"/>
    <s v="Quiel"/>
    <s v="Tropical Storm"/>
    <n v="3.9583333333333335"/>
    <d v="2019-11-10T00:00:00"/>
    <n v="1970"/>
    <n v="0"/>
    <n v="0"/>
  </r>
  <r>
    <s v="CORDILLERA ADMINISTRATIVE REGION (CAR)"/>
    <x v="14"/>
    <s v="Kabugao (capital)"/>
    <s v="Quiel"/>
    <s v="Tropical Storm"/>
    <n v="3.9583333333333335"/>
    <d v="2019-11-10T00:00:00"/>
    <n v="233"/>
    <n v="17"/>
    <n v="70"/>
  </r>
  <r>
    <s v="CORDILLERA ADMINISTRATIVE REGION (CAR)"/>
    <x v="14"/>
    <s v="Luna"/>
    <s v="Quiel"/>
    <s v="Tropical Storm"/>
    <n v="3.9583333333333335"/>
    <d v="2019-11-10T00:00:00"/>
    <n v="1359"/>
    <n v="0"/>
    <n v="0"/>
  </r>
  <r>
    <s v="CORDILLERA ADMINISTRATIVE REGION (CAR)"/>
    <x v="14"/>
    <s v="Pudtol"/>
    <s v="Quiel"/>
    <s v="Tropical Storm"/>
    <n v="3.9583333333333335"/>
    <d v="2019-11-10T00:00:00"/>
    <n v="793"/>
    <n v="2"/>
    <n v="2"/>
  </r>
  <r>
    <s v="CORDILLERA ADMINISTRATIVE REGION (CAR)"/>
    <x v="14"/>
    <s v="Santa Marcela"/>
    <s v="Quiel"/>
    <s v="Tropical Storm"/>
    <n v="3.9583333333333335"/>
    <d v="2019-11-10T00:00:00"/>
    <n v="366"/>
    <n v="0"/>
    <n v="0"/>
  </r>
  <r>
    <s v="REGION I (ILOCOS REGION)"/>
    <x v="10"/>
    <s v="CITY OF BATAC"/>
    <s v="Ramon"/>
    <s v="Tropical Storm"/>
    <n v="9.75"/>
    <d v="2019-11-12T00:00:00"/>
    <n v="3"/>
    <n v="0"/>
    <n v="0"/>
  </r>
  <r>
    <s v="REGION I (ILOCOS REGION)"/>
    <x v="10"/>
    <s v="Burgos"/>
    <s v="Ramon"/>
    <s v="Tropical Storm"/>
    <n v="9.75"/>
    <d v="2019-11-12T00:00:00"/>
    <n v="3"/>
    <n v="0"/>
    <n v="0"/>
  </r>
  <r>
    <s v="REGION I (ILOCOS REGION)"/>
    <x v="10"/>
    <s v="Carasi"/>
    <s v="Ramon"/>
    <s v="Tropical Storm"/>
    <n v="9.75"/>
    <d v="2019-11-12T00:00:00"/>
    <n v="11"/>
    <n v="0"/>
    <n v="0"/>
  </r>
  <r>
    <s v="REGION I (ILOCOS REGION)"/>
    <x v="10"/>
    <s v="Paoay"/>
    <s v="Ramon"/>
    <s v="Tropical Storm"/>
    <n v="9.75"/>
    <d v="2019-11-12T00:00:00"/>
    <n v="174"/>
    <n v="0"/>
    <n v="0"/>
  </r>
  <r>
    <s v="REGION II (CAGAYAN VALLEY)"/>
    <x v="11"/>
    <s v="Abulug"/>
    <s v="Ramon"/>
    <s v="Tropical Storm"/>
    <n v="9.75"/>
    <d v="2019-11-12T00:00:00"/>
    <n v="209"/>
    <n v="0"/>
    <n v="0"/>
  </r>
  <r>
    <s v="REGION II (CAGAYAN VALLEY)"/>
    <x v="11"/>
    <s v="Allacapan"/>
    <s v="Ramon"/>
    <s v="Tropical Storm"/>
    <n v="9.75"/>
    <d v="2019-11-12T00:00:00"/>
    <n v="648"/>
    <n v="0"/>
    <n v="0"/>
  </r>
  <r>
    <s v="REGION II (CAGAYAN VALLEY)"/>
    <x v="11"/>
    <s v="Amulung"/>
    <s v="Ramon"/>
    <s v="Tropical Storm"/>
    <n v="9.75"/>
    <d v="2019-11-12T00:00:00"/>
    <n v="10"/>
    <n v="0"/>
    <n v="0"/>
  </r>
  <r>
    <s v="REGION II (CAGAYAN VALLEY)"/>
    <x v="11"/>
    <s v="Aparri"/>
    <s v="Ramon"/>
    <s v="Tropical Storm"/>
    <n v="9.75"/>
    <d v="2019-11-12T00:00:00"/>
    <n v="517"/>
    <n v="0"/>
    <n v="0"/>
  </r>
  <r>
    <s v="REGION II (CAGAYAN VALLEY)"/>
    <x v="11"/>
    <s v="Baggao"/>
    <s v="Ramon"/>
    <s v="Tropical Storm"/>
    <n v="9.75"/>
    <d v="2019-11-12T00:00:00"/>
    <n v="319"/>
    <n v="0"/>
    <n v="0"/>
  </r>
  <r>
    <s v="REGION II (CAGAYAN VALLEY)"/>
    <x v="11"/>
    <s v="Buguey"/>
    <s v="Ramon"/>
    <s v="Tropical Storm"/>
    <n v="9.75"/>
    <d v="2019-11-12T00:00:00"/>
    <n v="2"/>
    <n v="0"/>
    <n v="0"/>
  </r>
  <r>
    <s v="REGION II (CAGAYAN VALLEY)"/>
    <x v="11"/>
    <s v="Calayan"/>
    <s v="Ramon"/>
    <s v="Tropical Storm"/>
    <n v="9.75"/>
    <d v="2019-11-12T00:00:00"/>
    <n v="119"/>
    <n v="0"/>
    <n v="0"/>
  </r>
  <r>
    <s v="REGION II (CAGAYAN VALLEY)"/>
    <x v="11"/>
    <s v="Camalaniugan"/>
    <s v="Ramon"/>
    <s v="Tropical Storm"/>
    <n v="9.75"/>
    <d v="2019-11-12T00:00:00"/>
    <n v="324"/>
    <n v="0"/>
    <n v="0"/>
  </r>
  <r>
    <s v="REGION II (CAGAYAN VALLEY)"/>
    <x v="11"/>
    <s v="Gattaran"/>
    <s v="Ramon"/>
    <s v="Tropical Storm"/>
    <n v="9.75"/>
    <d v="2019-11-12T00:00:00"/>
    <n v="291"/>
    <n v="0"/>
    <n v="0"/>
  </r>
  <r>
    <s v="REGION II (CAGAYAN VALLEY)"/>
    <x v="11"/>
    <s v="Gonzaga"/>
    <s v="Ramon"/>
    <s v="Tropical Storm"/>
    <n v="9.75"/>
    <d v="2019-11-12T00:00:00"/>
    <n v="148"/>
    <n v="0"/>
    <n v="0"/>
  </r>
  <r>
    <s v="REGION II (CAGAYAN VALLEY)"/>
    <x v="11"/>
    <s v="Iguig"/>
    <s v="Ramon"/>
    <s v="Tropical Storm"/>
    <n v="9.75"/>
    <d v="2019-11-12T00:00:00"/>
    <n v="2"/>
    <n v="0"/>
    <n v="0"/>
  </r>
  <r>
    <s v="REGION II (CAGAYAN VALLEY)"/>
    <x v="11"/>
    <s v="Lal-lo"/>
    <s v="Ramon"/>
    <s v="Tropical Storm"/>
    <n v="9.75"/>
    <d v="2019-11-12T00:00:00"/>
    <n v="251"/>
    <n v="0"/>
    <n v="0"/>
  </r>
  <r>
    <s v="REGION II (CAGAYAN VALLEY)"/>
    <x v="11"/>
    <s v="Lasam"/>
    <s v="Ramon"/>
    <s v="Tropical Storm"/>
    <n v="9.75"/>
    <d v="2019-11-12T00:00:00"/>
    <n v="388"/>
    <n v="0"/>
    <n v="0"/>
  </r>
  <r>
    <s v="REGION II (CAGAYAN VALLEY)"/>
    <x v="11"/>
    <s v="Pamplona"/>
    <s v="Ramon"/>
    <s v="Tropical Storm"/>
    <n v="9.75"/>
    <d v="2019-11-12T00:00:00"/>
    <n v="347"/>
    <n v="0"/>
    <n v="0"/>
  </r>
  <r>
    <s v="REGION II (CAGAYAN VALLEY)"/>
    <x v="11"/>
    <s v="Peñablanca"/>
    <s v="Ramon"/>
    <s v="Tropical Storm"/>
    <n v="9.75"/>
    <d v="2019-11-12T00:00:00"/>
    <n v="22"/>
    <n v="0"/>
    <n v="0"/>
  </r>
  <r>
    <s v="REGION II (CAGAYAN VALLEY)"/>
    <x v="11"/>
    <s v="Piat"/>
    <s v="Ramon"/>
    <s v="Tropical Storm"/>
    <n v="9.75"/>
    <d v="2019-11-12T00:00:00"/>
    <n v="8"/>
    <n v="0"/>
    <n v="0"/>
  </r>
  <r>
    <s v="REGION II (CAGAYAN VALLEY)"/>
    <x v="11"/>
    <s v="Rizal"/>
    <s v="Ramon"/>
    <s v="Tropical Storm"/>
    <n v="9.75"/>
    <d v="2019-11-12T00:00:00"/>
    <n v="379"/>
    <n v="0"/>
    <n v="0"/>
  </r>
  <r>
    <s v="REGION II (CAGAYAN VALLEY)"/>
    <x v="11"/>
    <s v="Sanchez-Mira"/>
    <s v="Ramon"/>
    <s v="Tropical Storm"/>
    <n v="9.75"/>
    <d v="2019-11-12T00:00:00"/>
    <n v="64"/>
    <n v="0"/>
    <n v="0"/>
  </r>
  <r>
    <s v="REGION II (CAGAYAN VALLEY)"/>
    <x v="11"/>
    <s v="Santa Ana"/>
    <s v="Ramon"/>
    <s v="Tropical Storm"/>
    <n v="9.75"/>
    <d v="2019-11-12T00:00:00"/>
    <n v="377"/>
    <n v="0"/>
    <n v="0"/>
  </r>
  <r>
    <s v="REGION II (CAGAYAN VALLEY)"/>
    <x v="11"/>
    <s v="Santa Praxedes"/>
    <s v="Ramon"/>
    <s v="Tropical Storm"/>
    <n v="9.75"/>
    <d v="2019-11-12T00:00:00"/>
    <n v="152"/>
    <n v="0"/>
    <n v="0"/>
  </r>
  <r>
    <s v="REGION II (CAGAYAN VALLEY)"/>
    <x v="11"/>
    <s v="Santa Teresita"/>
    <s v="Ramon"/>
    <s v="Tropical Storm"/>
    <n v="9.75"/>
    <d v="2019-11-12T00:00:00"/>
    <n v="1031"/>
    <n v="0"/>
    <n v="0"/>
  </r>
  <r>
    <s v="REGION II (CAGAYAN VALLEY)"/>
    <x v="11"/>
    <s v="Santo Niño (Faire)"/>
    <s v="Ramon"/>
    <s v="Tropical Storm"/>
    <n v="9.75"/>
    <d v="2019-11-12T00:00:00"/>
    <n v="60"/>
    <n v="0"/>
    <n v="0"/>
  </r>
  <r>
    <s v="REGION II (CAGAYAN VALLEY)"/>
    <x v="11"/>
    <s v="Solana"/>
    <s v="Ramon"/>
    <s v="Tropical Storm"/>
    <n v="9.75"/>
    <d v="2019-11-12T00:00:00"/>
    <n v="30"/>
    <n v="0"/>
    <n v="0"/>
  </r>
  <r>
    <s v="REGION II (CAGAYAN VALLEY)"/>
    <x v="11"/>
    <s v="Tuao"/>
    <s v="Ramon"/>
    <s v="Tropical Storm"/>
    <n v="9.75"/>
    <d v="2019-11-12T00:00:00"/>
    <n v="1"/>
    <n v="0"/>
    <n v="0"/>
  </r>
  <r>
    <s v="REGION II (CAGAYAN VALLEY)"/>
    <x v="16"/>
    <s v="Aurora"/>
    <s v="Ramon"/>
    <s v="Tropical Storm"/>
    <n v="9.75"/>
    <d v="2019-11-12T00:00:00"/>
    <n v="189"/>
    <n v="0"/>
    <n v="0"/>
  </r>
  <r>
    <s v="REGION II (CAGAYAN VALLEY)"/>
    <x v="16"/>
    <s v="Divilacan"/>
    <s v="Ramon"/>
    <s v="Tropical Storm"/>
    <n v="9.75"/>
    <d v="2019-11-12T00:00:00"/>
    <n v="26"/>
    <n v="0"/>
    <n v="0"/>
  </r>
  <r>
    <s v="REGION II (CAGAYAN VALLEY)"/>
    <x v="16"/>
    <s v="Maconacon"/>
    <s v="Ramon"/>
    <s v="Tropical Storm"/>
    <n v="9.75"/>
    <d v="2019-11-12T00:00:00"/>
    <n v="293"/>
    <n v="0"/>
    <n v="0"/>
  </r>
  <r>
    <s v="REGION II (CAGAYAN VALLEY)"/>
    <x v="16"/>
    <s v="Roxas"/>
    <s v="Ramon"/>
    <s v="Tropical Storm"/>
    <n v="9.75"/>
    <d v="2019-11-12T00:00:00"/>
    <n v="41"/>
    <n v="0"/>
    <n v="0"/>
  </r>
  <r>
    <s v="REGION II (CAGAYAN VALLEY)"/>
    <x v="16"/>
    <s v="San Isidro"/>
    <s v="Ramon"/>
    <s v="Tropical Storm"/>
    <n v="9.75"/>
    <d v="2019-11-12T00:00:00"/>
    <n v="23"/>
    <n v="0"/>
    <n v="0"/>
  </r>
  <r>
    <s v="REGION V (BICOL REGION)"/>
    <x v="35"/>
    <s v="Tiwi"/>
    <s v="Ramon"/>
    <s v="Tropical Storm"/>
    <n v="9.75"/>
    <d v="2019-11-12T00:00:00"/>
    <n v="252"/>
    <n v="0"/>
    <n v="0"/>
  </r>
  <r>
    <s v="REGION V (BICOL REGION)"/>
    <x v="36"/>
    <s v="Mercedes"/>
    <s v="Ramon"/>
    <s v="Tropical Storm"/>
    <n v="9.75"/>
    <d v="2019-11-12T00:00:00"/>
    <n v="6"/>
    <n v="0"/>
    <n v="0"/>
  </r>
  <r>
    <s v="REGION V (BICOL REGION)"/>
    <x v="37"/>
    <s v="Cabusao"/>
    <s v="Ramon"/>
    <s v="Tropical Storm"/>
    <n v="9.75"/>
    <d v="2019-11-12T00:00:00"/>
    <n v="15"/>
    <n v="0"/>
    <n v="0"/>
  </r>
  <r>
    <s v="REGION V (BICOL REGION)"/>
    <x v="37"/>
    <s v="Calabanga"/>
    <s v="Ramon"/>
    <s v="Tropical Storm"/>
    <n v="9.75"/>
    <d v="2019-11-12T00:00:00"/>
    <n v="35"/>
    <n v="0"/>
    <n v="0"/>
  </r>
  <r>
    <s v="REGION V (BICOL REGION)"/>
    <x v="37"/>
    <s v="Canaman"/>
    <s v="Ramon"/>
    <s v="Tropical Storm"/>
    <n v="9.75"/>
    <d v="2019-11-12T00:00:00"/>
    <n v="112"/>
    <n v="0"/>
    <n v="0"/>
  </r>
  <r>
    <s v="REGION V (BICOL REGION)"/>
    <x v="37"/>
    <s v="Caramoan"/>
    <s v="Ramon"/>
    <s v="Tropical Storm"/>
    <n v="9.75"/>
    <d v="2019-11-12T00:00:00"/>
    <n v="24"/>
    <n v="0"/>
    <n v="0"/>
  </r>
  <r>
    <s v="REGION V (BICOL REGION)"/>
    <x v="37"/>
    <s v="Garchitorena"/>
    <s v="Ramon"/>
    <s v="Tropical Storm"/>
    <n v="9.75"/>
    <d v="2019-11-12T00:00:00"/>
    <n v="26"/>
    <n v="0"/>
    <n v="0"/>
  </r>
  <r>
    <s v="REGION V (BICOL REGION)"/>
    <x v="37"/>
    <s v="Libmanan"/>
    <s v="Ramon"/>
    <s v="Tropical Storm"/>
    <n v="9.75"/>
    <d v="2019-11-12T00:00:00"/>
    <n v="60"/>
    <n v="0"/>
    <n v="0"/>
  </r>
  <r>
    <s v="REGION V (BICOL REGION)"/>
    <x v="37"/>
    <s v="Lupi"/>
    <s v="Ramon"/>
    <s v="Tropical Storm"/>
    <n v="9.75"/>
    <d v="2019-11-12T00:00:00"/>
    <n v="12"/>
    <n v="0"/>
    <n v="0"/>
  </r>
  <r>
    <s v="REGION V (BICOL REGION)"/>
    <x v="37"/>
    <s v="Magarao"/>
    <s v="Ramon"/>
    <s v="Tropical Storm"/>
    <n v="9.75"/>
    <d v="2019-11-12T00:00:00"/>
    <n v="2"/>
    <n v="0"/>
    <n v="0"/>
  </r>
  <r>
    <s v="REGION V (BICOL REGION)"/>
    <x v="37"/>
    <s v="Pamplona"/>
    <s v="Ramon"/>
    <s v="Tropical Storm"/>
    <n v="9.75"/>
    <d v="2019-11-12T00:00:00"/>
    <n v="15"/>
    <n v="0"/>
    <n v="0"/>
  </r>
  <r>
    <s v="REGION V (BICOL REGION)"/>
    <x v="37"/>
    <s v="Pasacao"/>
    <s v="Ramon"/>
    <s v="Tropical Storm"/>
    <n v="9.75"/>
    <d v="2019-11-12T00:00:00"/>
    <n v="34"/>
    <n v="9"/>
    <n v="8"/>
  </r>
  <r>
    <s v="REGION V (BICOL REGION)"/>
    <x v="37"/>
    <s v="Sipocot"/>
    <s v="Ramon"/>
    <s v="Tropical Storm"/>
    <n v="9.75"/>
    <d v="2019-11-12T00:00:00"/>
    <n v="70"/>
    <n v="0"/>
    <n v="0"/>
  </r>
  <r>
    <s v="REGION V (BICOL REGION)"/>
    <x v="37"/>
    <s v="Siruma"/>
    <s v="Ramon"/>
    <s v="Tropical Storm"/>
    <n v="9.75"/>
    <d v="2019-11-12T00:00:00"/>
    <n v="6"/>
    <n v="0"/>
    <n v="0"/>
  </r>
  <r>
    <s v="REGION V (BICOL REGION)"/>
    <x v="37"/>
    <s v="Tinambac"/>
    <s v="Ramon"/>
    <s v="Tropical Storm"/>
    <n v="9.75"/>
    <d v="2019-11-12T00:00:00"/>
    <n v="111"/>
    <n v="1"/>
    <n v="1"/>
  </r>
  <r>
    <s v="REGION V (BICOL REGION)"/>
    <x v="38"/>
    <s v="Pandan"/>
    <s v="Ramon"/>
    <s v="Tropical Storm"/>
    <n v="9.75"/>
    <d v="2019-11-12T00:00:00"/>
    <n v="2"/>
    <n v="0"/>
    <n v="0"/>
  </r>
  <r>
    <s v="CORDILLERA ADMINISTRATIVE REGION (CAR)"/>
    <x v="14"/>
    <s v="Calanasan (Bayag)"/>
    <s v="Ramon"/>
    <s v="Tropical Storm"/>
    <n v="9.75"/>
    <d v="2019-11-12T00:00:00"/>
    <n v="22"/>
    <n v="0"/>
    <n v="0"/>
  </r>
  <r>
    <s v="CORDILLERA ADMINISTRATIVE REGION (CAR)"/>
    <x v="14"/>
    <s v="Conner"/>
    <s v="Ramon"/>
    <s v="Tropical Storm"/>
    <n v="9.75"/>
    <d v="2019-11-12T00:00:00"/>
    <n v="576"/>
    <n v="0"/>
    <n v="0"/>
  </r>
  <r>
    <s v="CORDILLERA ADMINISTRATIVE REGION (CAR)"/>
    <x v="14"/>
    <s v="Flora"/>
    <s v="Ramon"/>
    <s v="Tropical Storm"/>
    <n v="9.75"/>
    <d v="2019-11-12T00:00:00"/>
    <n v="420"/>
    <n v="0"/>
    <n v="0"/>
  </r>
  <r>
    <s v="CORDILLERA ADMINISTRATIVE REGION (CAR)"/>
    <x v="14"/>
    <s v="Kabugao (capital)"/>
    <s v="Ramon"/>
    <s v="Tropical Storm"/>
    <n v="9.75"/>
    <d v="2019-11-12T00:00:00"/>
    <n v="248"/>
    <n v="2"/>
    <n v="0"/>
  </r>
  <r>
    <s v="CORDILLERA ADMINISTRATIVE REGION (CAR)"/>
    <x v="14"/>
    <s v="Luna"/>
    <s v="Ramon"/>
    <s v="Tropical Storm"/>
    <n v="9.75"/>
    <d v="2019-11-12T00:00:00"/>
    <n v="111"/>
    <n v="0"/>
    <n v="0"/>
  </r>
  <r>
    <s v="CORDILLERA ADMINISTRATIVE REGION (CAR)"/>
    <x v="14"/>
    <s v="Pudtol"/>
    <s v="Ramon"/>
    <s v="Tropical Storm"/>
    <n v="9.75"/>
    <d v="2019-11-12T00:00:00"/>
    <n v="392"/>
    <n v="0"/>
    <n v="0"/>
  </r>
  <r>
    <s v="CORDILLERA ADMINISTRATIVE REGION (CAR)"/>
    <x v="14"/>
    <s v="Santa Marcela"/>
    <s v="Ramon"/>
    <s v="Tropical Storm"/>
    <n v="9.75"/>
    <d v="2019-11-12T00:00:00"/>
    <n v="249"/>
    <n v="0"/>
    <n v="0"/>
  </r>
  <r>
    <s v="CORDILLERA ADMINISTRATIVE REGION (CAR)"/>
    <x v="39"/>
    <s v="Pasil"/>
    <s v="Ramon"/>
    <s v="Tropical Storm"/>
    <n v="9.75"/>
    <d v="2019-11-12T00:00:00"/>
    <n v="4"/>
    <n v="1"/>
    <n v="0"/>
  </r>
  <r>
    <s v="REGION III (CENTRAL LUZON)"/>
    <x v="27"/>
    <s v="Baler (capital)"/>
    <s v="Tisoy"/>
    <s v="Typhoon"/>
    <n v="4.625"/>
    <d v="2019-11-30T00:00:00"/>
    <n v="1"/>
    <n v="0"/>
    <n v="0"/>
  </r>
  <r>
    <s v="REGION III (CENTRAL LUZON)"/>
    <x v="27"/>
    <s v="Casiguran"/>
    <s v="Tisoy"/>
    <s v="Typhoon"/>
    <n v="4.625"/>
    <d v="2019-11-30T00:00:00"/>
    <n v="784"/>
    <n v="0"/>
    <n v="0"/>
  </r>
  <r>
    <s v="REGION III (CENTRAL LUZON)"/>
    <x v="27"/>
    <s v="Dilasag"/>
    <s v="Tisoy"/>
    <s v="Typhoon"/>
    <n v="4.625"/>
    <d v="2019-11-30T00:00:00"/>
    <n v="10"/>
    <n v="0"/>
    <n v="0"/>
  </r>
  <r>
    <s v="REGION III (CENTRAL LUZON)"/>
    <x v="27"/>
    <s v="Dinalungan"/>
    <s v="Tisoy"/>
    <s v="Typhoon"/>
    <n v="4.625"/>
    <d v="2019-11-30T00:00:00"/>
    <n v="18"/>
    <n v="0"/>
    <n v="0"/>
  </r>
  <r>
    <s v="REGION III (CENTRAL LUZON)"/>
    <x v="27"/>
    <s v="Dingalan"/>
    <s v="Tisoy"/>
    <s v="Typhoon"/>
    <n v="4.625"/>
    <d v="2019-11-30T00:00:00"/>
    <n v="761"/>
    <n v="1"/>
    <n v="120"/>
  </r>
  <r>
    <s v="REGION III (CENTRAL LUZON)"/>
    <x v="27"/>
    <s v="Dipaculao"/>
    <s v="Tisoy"/>
    <s v="Typhoon"/>
    <n v="4.625"/>
    <d v="2019-11-30T00:00:00"/>
    <n v="16"/>
    <n v="0"/>
    <n v="0"/>
  </r>
  <r>
    <s v="REGION III (CENTRAL LUZON)"/>
    <x v="27"/>
    <s v="Maria Aurora"/>
    <s v="Tisoy"/>
    <s v="Typhoon"/>
    <n v="4.625"/>
    <d v="2019-11-30T00:00:00"/>
    <n v="1"/>
    <n v="0"/>
    <n v="0"/>
  </r>
  <r>
    <s v="REGION III (CENTRAL LUZON)"/>
    <x v="27"/>
    <s v="San Luis"/>
    <s v="Tisoy"/>
    <s v="Typhoon"/>
    <n v="4.625"/>
    <d v="2019-11-30T00:00:00"/>
    <n v="8"/>
    <n v="0"/>
    <n v="0"/>
  </r>
  <r>
    <s v="REGION III (CENTRAL LUZON)"/>
    <x v="12"/>
    <s v="Abucay"/>
    <s v="Tisoy"/>
    <s v="Typhoon"/>
    <n v="4.625"/>
    <d v="2019-11-30T00:00:00"/>
    <n v="51"/>
    <n v="0"/>
    <n v="0"/>
  </r>
  <r>
    <s v="REGION III (CENTRAL LUZON)"/>
    <x v="12"/>
    <s v="City of Balanga (capital)"/>
    <s v="Tisoy"/>
    <s v="Typhoon"/>
    <n v="4.625"/>
    <d v="2019-11-30T00:00:00"/>
    <n v="7"/>
    <n v="0"/>
    <n v="0"/>
  </r>
  <r>
    <s v="REGION III (CENTRAL LUZON)"/>
    <x v="12"/>
    <s v="Dinalupihan"/>
    <s v="Tisoy"/>
    <s v="Typhoon"/>
    <n v="4.625"/>
    <d v="2019-11-30T00:00:00"/>
    <n v="7"/>
    <n v="0"/>
    <n v="0"/>
  </r>
  <r>
    <s v="REGION III (CENTRAL LUZON)"/>
    <x v="12"/>
    <s v="Hermosa"/>
    <s v="Tisoy"/>
    <s v="Typhoon"/>
    <n v="4.625"/>
    <d v="2019-11-30T00:00:00"/>
    <n v="20"/>
    <n v="0"/>
    <n v="0"/>
  </r>
  <r>
    <s v="REGION III (CENTRAL LUZON)"/>
    <x v="12"/>
    <s v="Limay"/>
    <s v="Tisoy"/>
    <s v="Typhoon"/>
    <n v="4.625"/>
    <d v="2019-11-30T00:00:00"/>
    <n v="20"/>
    <n v="0"/>
    <n v="0"/>
  </r>
  <r>
    <s v="REGION III (CENTRAL LUZON)"/>
    <x v="12"/>
    <s v="Mariveles"/>
    <s v="Tisoy"/>
    <s v="Typhoon"/>
    <n v="4.625"/>
    <d v="2019-11-30T00:00:00"/>
    <n v="278"/>
    <n v="0"/>
    <n v="0"/>
  </r>
  <r>
    <s v="REGION III (CENTRAL LUZON)"/>
    <x v="12"/>
    <s v="Orani"/>
    <s v="Tisoy"/>
    <s v="Typhoon"/>
    <n v="4.625"/>
    <d v="2019-11-30T00:00:00"/>
    <n v="25"/>
    <n v="0"/>
    <n v="0"/>
  </r>
  <r>
    <s v="REGION III (CENTRAL LUZON)"/>
    <x v="12"/>
    <s v="Orion"/>
    <s v="Tisoy"/>
    <s v="Typhoon"/>
    <n v="4.625"/>
    <d v="2019-11-30T00:00:00"/>
    <n v="260"/>
    <n v="0"/>
    <n v="0"/>
  </r>
  <r>
    <s v="REGION III (CENTRAL LUZON)"/>
    <x v="12"/>
    <s v="Pilar"/>
    <s v="Tisoy"/>
    <s v="Typhoon"/>
    <n v="4.625"/>
    <d v="2019-11-30T00:00:00"/>
    <n v="31"/>
    <n v="0"/>
    <n v="0"/>
  </r>
  <r>
    <s v="REGION III (CENTRAL LUZON)"/>
    <x v="8"/>
    <s v="Bulacan"/>
    <s v="Tisoy"/>
    <s v="Typhoon"/>
    <n v="4.625"/>
    <d v="2019-11-30T00:00:00"/>
    <n v="16"/>
    <n v="0"/>
    <n v="0"/>
  </r>
  <r>
    <s v="REGION III (CENTRAL LUZON)"/>
    <x v="8"/>
    <s v="Obando"/>
    <s v="Tisoy"/>
    <s v="Typhoon"/>
    <n v="4.625"/>
    <d v="2019-11-30T00:00:00"/>
    <n v="44"/>
    <n v="0"/>
    <n v="0"/>
  </r>
  <r>
    <s v="REGION III (CENTRAL LUZON)"/>
    <x v="8"/>
    <s v="Santa Maria"/>
    <s v="Tisoy"/>
    <s v="Typhoon"/>
    <n v="4.625"/>
    <d v="2019-11-30T00:00:00"/>
    <n v="9"/>
    <n v="0"/>
    <n v="0"/>
  </r>
  <r>
    <s v="REGION III (CENTRAL LUZON)"/>
    <x v="18"/>
    <s v="Arayat"/>
    <s v="Tisoy"/>
    <s v="Typhoon"/>
    <n v="4.625"/>
    <d v="2019-11-30T00:00:00"/>
    <n v="17"/>
    <n v="0"/>
    <n v="0"/>
  </r>
  <r>
    <s v="REGION III (CENTRAL LUZON)"/>
    <x v="18"/>
    <s v="Lubao"/>
    <s v="Tisoy"/>
    <s v="Typhoon"/>
    <n v="4.625"/>
    <d v="2019-11-30T00:00:00"/>
    <n v="39"/>
    <n v="0"/>
    <n v="0"/>
  </r>
  <r>
    <s v="REGION III (CENTRAL LUZON)"/>
    <x v="18"/>
    <s v="Porac"/>
    <s v="Tisoy"/>
    <s v="Typhoon"/>
    <n v="4.625"/>
    <d v="2019-11-30T00:00:00"/>
    <n v="90"/>
    <n v="0"/>
    <n v="0"/>
  </r>
  <r>
    <s v="REGION III (CENTRAL LUZON)"/>
    <x v="18"/>
    <s v="San Luis"/>
    <s v="Tisoy"/>
    <s v="Typhoon"/>
    <n v="4.625"/>
    <d v="2019-11-30T00:00:00"/>
    <n v="7"/>
    <n v="0"/>
    <n v="0"/>
  </r>
  <r>
    <s v="REGION III (CENTRAL LUZON)"/>
    <x v="9"/>
    <s v="Botolan"/>
    <s v="Tisoy"/>
    <s v="Typhoon"/>
    <n v="4.625"/>
    <d v="2019-11-30T00:00:00"/>
    <n v="0"/>
    <n v="0"/>
    <n v="0"/>
  </r>
  <r>
    <s v="REGION III (CENTRAL LUZON)"/>
    <x v="9"/>
    <s v="Iba (capital)"/>
    <s v="Tisoy"/>
    <s v="Typhoon"/>
    <n v="4.625"/>
    <d v="2019-11-30T00:00:00"/>
    <n v="0"/>
    <n v="0"/>
    <n v="0"/>
  </r>
  <r>
    <s v="REGION IV-A (CALABARZON)"/>
    <x v="40"/>
    <s v="Agoncillo"/>
    <s v="Tisoy"/>
    <s v="Typhoon"/>
    <n v="4.625"/>
    <d v="2019-11-30T00:00:00"/>
    <n v="3"/>
    <n v="0"/>
    <n v="0"/>
  </r>
  <r>
    <s v="REGION IV-A (CALABARZON)"/>
    <x v="40"/>
    <s v="Batangas City (capital)"/>
    <s v="Tisoy"/>
    <s v="Typhoon"/>
    <n v="4.625"/>
    <d v="2019-11-30T00:00:00"/>
    <n v="406"/>
    <n v="357"/>
    <n v="21"/>
  </r>
  <r>
    <s v="REGION IV-A (CALABARZON)"/>
    <x v="40"/>
    <s v="Calatagan"/>
    <s v="Tisoy"/>
    <s v="Typhoon"/>
    <n v="4.625"/>
    <d v="2019-11-30T00:00:00"/>
    <n v="6"/>
    <n v="6"/>
    <n v="0"/>
  </r>
  <r>
    <s v="REGION IV-A (CALABARZON)"/>
    <x v="40"/>
    <s v="Ibaan"/>
    <s v="Tisoy"/>
    <s v="Typhoon"/>
    <n v="4.625"/>
    <d v="2019-11-30T00:00:00"/>
    <n v="5"/>
    <n v="5"/>
    <n v="0"/>
  </r>
  <r>
    <s v="REGION IV-A (CALABARZON)"/>
    <x v="40"/>
    <s v="Lemery"/>
    <s v="Tisoy"/>
    <s v="Typhoon"/>
    <n v="4.625"/>
    <d v="2019-11-30T00:00:00"/>
    <n v="100"/>
    <n v="93"/>
    <n v="7"/>
  </r>
  <r>
    <s v="REGION IV-A (CALABARZON)"/>
    <x v="40"/>
    <s v="MataasnaKahoy"/>
    <s v="Tisoy"/>
    <s v="Typhoon"/>
    <n v="4.625"/>
    <d v="2019-11-30T00:00:00"/>
    <n v="1"/>
    <n v="1"/>
    <n v="0"/>
  </r>
  <r>
    <s v="REGION IV-A (CALABARZON)"/>
    <x v="40"/>
    <s v="Rosario"/>
    <s v="Tisoy"/>
    <s v="Typhoon"/>
    <n v="4.625"/>
    <d v="2019-11-30T00:00:00"/>
    <n v="110"/>
    <n v="104"/>
    <n v="6"/>
  </r>
  <r>
    <s v="REGION IV-A (CALABARZON)"/>
    <x v="40"/>
    <s v="San Juan"/>
    <s v="Tisoy"/>
    <s v="Typhoon"/>
    <n v="4.625"/>
    <d v="2019-11-30T00:00:00"/>
    <n v="58"/>
    <n v="56"/>
    <n v="2"/>
  </r>
  <r>
    <s v="REGION IV-A (CALABARZON)"/>
    <x v="40"/>
    <s v="San Luis"/>
    <s v="Tisoy"/>
    <s v="Typhoon"/>
    <n v="4.625"/>
    <d v="2019-11-30T00:00:00"/>
    <n v="1"/>
    <n v="0"/>
    <n v="1"/>
  </r>
  <r>
    <s v="REGION IV-A (CALABARZON)"/>
    <x v="40"/>
    <s v="San Nicolas"/>
    <s v="Tisoy"/>
    <s v="Typhoon"/>
    <n v="4.625"/>
    <d v="2019-11-30T00:00:00"/>
    <n v="6"/>
    <n v="6"/>
    <n v="0"/>
  </r>
  <r>
    <s v="REGION IV-A (CALABARZON)"/>
    <x v="40"/>
    <s v="San Pascual"/>
    <s v="Tisoy"/>
    <s v="Typhoon"/>
    <n v="4.625"/>
    <d v="2019-11-30T00:00:00"/>
    <n v="10"/>
    <n v="10"/>
    <n v="0"/>
  </r>
  <r>
    <s v="REGION IV-A (CALABARZON)"/>
    <x v="40"/>
    <s v="Santa Teresita"/>
    <s v="Tisoy"/>
    <s v="Typhoon"/>
    <n v="4.625"/>
    <d v="2019-11-30T00:00:00"/>
    <n v="3"/>
    <n v="3"/>
    <n v="0"/>
  </r>
  <r>
    <s v="REGION IV-A (CALABARZON)"/>
    <x v="40"/>
    <s v="City of Sto. Tomas"/>
    <s v="Tisoy"/>
    <s v="Typhoon"/>
    <n v="4.625"/>
    <d v="2019-11-30T00:00:00"/>
    <n v="11"/>
    <n v="0"/>
    <n v="0"/>
  </r>
  <r>
    <s v="REGION IV-A (CALABARZON)"/>
    <x v="40"/>
    <s v="City of Tanauan"/>
    <s v="Tisoy"/>
    <s v="Typhoon"/>
    <n v="4.625"/>
    <d v="2019-11-30T00:00:00"/>
    <n v="34"/>
    <n v="0"/>
    <n v="0"/>
  </r>
  <r>
    <s v="REGION IV-A (CALABARZON)"/>
    <x v="40"/>
    <s v="Taysan"/>
    <s v="Tisoy"/>
    <s v="Typhoon"/>
    <n v="4.625"/>
    <d v="2019-11-30T00:00:00"/>
    <n v="62"/>
    <n v="58"/>
    <n v="4"/>
  </r>
  <r>
    <s v="REGION IV-A (CALABARZON)"/>
    <x v="40"/>
    <s v="Tingloy"/>
    <s v="Tisoy"/>
    <s v="Typhoon"/>
    <n v="4.625"/>
    <d v="2019-11-30T00:00:00"/>
    <n v="214"/>
    <n v="210"/>
    <n v="4"/>
  </r>
  <r>
    <s v="REGION IV-A (CALABARZON)"/>
    <x v="40"/>
    <s v="Tuy"/>
    <s v="Tisoy"/>
    <s v="Typhoon"/>
    <n v="4.625"/>
    <d v="2019-11-30T00:00:00"/>
    <n v="1"/>
    <n v="0"/>
    <n v="1"/>
  </r>
  <r>
    <s v="REGION IV-A (CALABARZON)"/>
    <x v="41"/>
    <s v="Ternate"/>
    <s v="Tisoy"/>
    <s v="Typhoon"/>
    <n v="4.625"/>
    <d v="2019-11-30T00:00:00"/>
    <n v="8"/>
    <n v="0"/>
    <n v="8"/>
  </r>
  <r>
    <s v="REGION IV-A (CALABARZON)"/>
    <x v="42"/>
    <s v="Cavinti"/>
    <s v="Tisoy"/>
    <s v="Typhoon"/>
    <n v="4.625"/>
    <d v="2019-11-30T00:00:00"/>
    <n v="185"/>
    <n v="170"/>
    <n v="15"/>
  </r>
  <r>
    <s v="REGION IV-A (CALABARZON)"/>
    <x v="43"/>
    <s v="Agdangan"/>
    <s v="Tisoy"/>
    <s v="Typhoon"/>
    <n v="4.625"/>
    <d v="2019-11-30T00:00:00"/>
    <n v="655"/>
    <n v="611"/>
    <n v="44"/>
  </r>
  <r>
    <s v="REGION IV-A (CALABARZON)"/>
    <x v="43"/>
    <s v="Alabat"/>
    <s v="Tisoy"/>
    <s v="Typhoon"/>
    <n v="4.625"/>
    <d v="2019-11-30T00:00:00"/>
    <n v="74"/>
    <n v="67"/>
    <n v="7"/>
  </r>
  <r>
    <s v="REGION IV-A (CALABARZON)"/>
    <x v="43"/>
    <s v="Atimonan"/>
    <s v="Tisoy"/>
    <s v="Typhoon"/>
    <n v="4.625"/>
    <d v="2019-11-30T00:00:00"/>
    <n v="1659"/>
    <n v="83"/>
    <n v="8"/>
  </r>
  <r>
    <s v="REGION IV-A (CALABARZON)"/>
    <x v="43"/>
    <s v="Buenavista"/>
    <s v="Tisoy"/>
    <s v="Typhoon"/>
    <n v="4.625"/>
    <d v="2019-11-30T00:00:00"/>
    <n v="1681"/>
    <n v="0"/>
    <n v="0"/>
  </r>
  <r>
    <s v="REGION IV-A (CALABARZON)"/>
    <x v="43"/>
    <s v="Calauag"/>
    <s v="Tisoy"/>
    <s v="Typhoon"/>
    <n v="4.625"/>
    <d v="2019-11-30T00:00:00"/>
    <n v="1720"/>
    <n v="0"/>
    <n v="0"/>
  </r>
  <r>
    <s v="REGION IV-A (CALABARZON)"/>
    <x v="43"/>
    <s v="Candelaria"/>
    <s v="Tisoy"/>
    <s v="Typhoon"/>
    <n v="4.625"/>
    <d v="2019-11-30T00:00:00"/>
    <n v="18"/>
    <n v="15"/>
    <n v="3"/>
  </r>
  <r>
    <s v="REGION IV-A (CALABARZON)"/>
    <x v="43"/>
    <s v="Catanauan"/>
    <s v="Tisoy"/>
    <s v="Typhoon"/>
    <n v="4.625"/>
    <d v="2019-11-30T00:00:00"/>
    <n v="2736"/>
    <n v="0"/>
    <n v="0"/>
  </r>
  <r>
    <s v="REGION IV-A (CALABARZON)"/>
    <x v="43"/>
    <s v="Dolores"/>
    <s v="Tisoy"/>
    <s v="Typhoon"/>
    <n v="4.625"/>
    <d v="2019-11-30T00:00:00"/>
    <n v="913"/>
    <n v="0"/>
    <n v="0"/>
  </r>
  <r>
    <s v="REGION IV-A (CALABARZON)"/>
    <x v="43"/>
    <s v="General Luna"/>
    <s v="Tisoy"/>
    <s v="Typhoon"/>
    <n v="4.625"/>
    <d v="2019-11-30T00:00:00"/>
    <n v="481"/>
    <n v="438"/>
    <n v="43"/>
  </r>
  <r>
    <s v="REGION IV-A (CALABARZON)"/>
    <x v="43"/>
    <s v="Guinayangan"/>
    <s v="Tisoy"/>
    <s v="Typhoon"/>
    <n v="4.625"/>
    <d v="2019-11-30T00:00:00"/>
    <n v="257"/>
    <n v="240"/>
    <n v="17"/>
  </r>
  <r>
    <s v="REGION IV-A (CALABARZON)"/>
    <x v="43"/>
    <s v="Gumaca"/>
    <s v="Tisoy"/>
    <s v="Typhoon"/>
    <n v="4.625"/>
    <d v="2019-11-30T00:00:00"/>
    <n v="283"/>
    <n v="227"/>
    <n v="56"/>
  </r>
  <r>
    <s v="REGION IV-A (CALABARZON)"/>
    <x v="43"/>
    <s v="Lopez"/>
    <s v="Tisoy"/>
    <s v="Typhoon"/>
    <n v="4.625"/>
    <d v="2019-11-30T00:00:00"/>
    <n v="572"/>
    <n v="519"/>
    <n v="53"/>
  </r>
  <r>
    <s v="REGION IV-A (CALABARZON)"/>
    <x v="43"/>
    <s v="Macalelon"/>
    <s v="Tisoy"/>
    <s v="Typhoon"/>
    <n v="4.625"/>
    <d v="2019-11-30T00:00:00"/>
    <n v="996"/>
    <n v="939"/>
    <n v="57"/>
  </r>
  <r>
    <s v="REGION IV-A (CALABARZON)"/>
    <x v="43"/>
    <s v="Mulanay"/>
    <s v="Tisoy"/>
    <s v="Typhoon"/>
    <n v="4.625"/>
    <d v="2019-11-30T00:00:00"/>
    <n v="385"/>
    <n v="26"/>
    <n v="359"/>
  </r>
  <r>
    <s v="REGION IV-A (CALABARZON)"/>
    <x v="43"/>
    <s v="Padre Burgos"/>
    <s v="Tisoy"/>
    <s v="Typhoon"/>
    <n v="4.625"/>
    <d v="2019-11-30T00:00:00"/>
    <n v="825"/>
    <n v="720"/>
    <n v="105"/>
  </r>
  <r>
    <s v="REGION IV-A (CALABARZON)"/>
    <x v="43"/>
    <s v="Perez"/>
    <s v="Tisoy"/>
    <s v="Typhoon"/>
    <n v="4.625"/>
    <d v="2019-11-30T00:00:00"/>
    <n v="263"/>
    <n v="215"/>
    <n v="48"/>
  </r>
  <r>
    <s v="REGION IV-A (CALABARZON)"/>
    <x v="43"/>
    <s v="Pitogo"/>
    <s v="Tisoy"/>
    <s v="Typhoon"/>
    <n v="4.625"/>
    <d v="2019-11-30T00:00:00"/>
    <n v="601"/>
    <n v="568"/>
    <n v="33"/>
  </r>
  <r>
    <s v="REGION IV-A (CALABARZON)"/>
    <x v="43"/>
    <s v="Plaridel"/>
    <s v="Tisoy"/>
    <s v="Typhoon"/>
    <n v="4.625"/>
    <d v="2019-11-30T00:00:00"/>
    <n v="796"/>
    <n v="791"/>
    <n v="5"/>
  </r>
  <r>
    <s v="REGION IV-A (CALABARZON)"/>
    <x v="43"/>
    <s v="Quezon"/>
    <s v="Tisoy"/>
    <s v="Typhoon"/>
    <n v="4.625"/>
    <d v="2019-11-30T00:00:00"/>
    <n v="186"/>
    <n v="180"/>
    <n v="6"/>
  </r>
  <r>
    <s v="REGION IV-A (CALABARZON)"/>
    <x v="43"/>
    <s v="Real"/>
    <s v="Tisoy"/>
    <s v="Typhoon"/>
    <n v="4.625"/>
    <d v="2019-11-30T00:00:00"/>
    <n v="284"/>
    <n v="265"/>
    <n v="19"/>
  </r>
  <r>
    <s v="REGION IV-A (CALABARZON)"/>
    <x v="43"/>
    <s v="Sampaloc"/>
    <s v="Tisoy"/>
    <s v="Typhoon"/>
    <n v="4.625"/>
    <d v="2019-11-30T00:00:00"/>
    <n v="329"/>
    <n v="320"/>
    <n v="3"/>
  </r>
  <r>
    <s v="REGION IV-A (CALABARZON)"/>
    <x v="43"/>
    <s v="San Andres"/>
    <s v="Tisoy"/>
    <s v="Typhoon"/>
    <n v="4.625"/>
    <d v="2019-11-30T00:00:00"/>
    <n v="2819"/>
    <n v="0"/>
    <n v="0"/>
  </r>
  <r>
    <s v="REGION IV-A (CALABARZON)"/>
    <x v="43"/>
    <s v="San Antonio"/>
    <s v="Tisoy"/>
    <s v="Typhoon"/>
    <n v="4.625"/>
    <d v="2019-11-30T00:00:00"/>
    <n v="125"/>
    <n v="13"/>
    <n v="0"/>
  </r>
  <r>
    <s v="REGION IV-A (CALABARZON)"/>
    <x v="43"/>
    <s v="San Francisco (Aurora)"/>
    <s v="Tisoy"/>
    <s v="Typhoon"/>
    <n v="4.625"/>
    <d v="2019-11-30T00:00:00"/>
    <n v="2224"/>
    <n v="0"/>
    <n v="0"/>
  </r>
  <r>
    <s v="REGION IV-A (CALABARZON)"/>
    <x v="43"/>
    <s v="Tagkawayan"/>
    <s v="Tisoy"/>
    <s v="Typhoon"/>
    <n v="4.625"/>
    <d v="2019-11-30T00:00:00"/>
    <n v="1979"/>
    <n v="1326"/>
    <n v="78"/>
  </r>
  <r>
    <s v="REGION IV-A (CALABARZON)"/>
    <x v="43"/>
    <s v="Tiaong"/>
    <s v="Tisoy"/>
    <s v="Typhoon"/>
    <n v="4.625"/>
    <d v="2019-11-30T00:00:00"/>
    <n v="418"/>
    <n v="52"/>
    <n v="5"/>
  </r>
  <r>
    <s v="REGION IV-A (CALABARZON)"/>
    <x v="43"/>
    <s v="Unisan"/>
    <s v="Tisoy"/>
    <s v="Typhoon"/>
    <n v="4.625"/>
    <d v="2019-11-30T00:00:00"/>
    <n v="393"/>
    <n v="362"/>
    <n v="31"/>
  </r>
  <r>
    <s v="MIMAROPA REGION"/>
    <x v="44"/>
    <s v="Gasan"/>
    <s v="Tisoy"/>
    <s v="Typhoon"/>
    <n v="4.625"/>
    <d v="2019-11-30T00:00:00"/>
    <n v="968"/>
    <n v="0"/>
    <n v="0"/>
  </r>
  <r>
    <s v="MIMAROPA REGION"/>
    <x v="44"/>
    <s v="Santa Cruz"/>
    <s v="Tisoy"/>
    <s v="Typhoon"/>
    <n v="4.625"/>
    <d v="2019-11-30T00:00:00"/>
    <n v="602"/>
    <n v="0"/>
    <n v="0"/>
  </r>
  <r>
    <s v="MIMAROPA REGION"/>
    <x v="19"/>
    <s v="Abra de Ilog"/>
    <s v="Tisoy"/>
    <s v="Typhoon"/>
    <n v="4.625"/>
    <d v="2019-11-30T00:00:00"/>
    <n v="906"/>
    <n v="49"/>
    <n v="403"/>
  </r>
  <r>
    <s v="MIMAROPA REGION"/>
    <x v="19"/>
    <s v="Calintaan"/>
    <s v="Tisoy"/>
    <s v="Typhoon"/>
    <n v="4.625"/>
    <d v="2019-11-30T00:00:00"/>
    <n v="280"/>
    <n v="0"/>
    <n v="0"/>
  </r>
  <r>
    <s v="MIMAROPA REGION"/>
    <x v="19"/>
    <s v="Looc"/>
    <s v="Tisoy"/>
    <s v="Typhoon"/>
    <n v="4.625"/>
    <d v="2019-11-30T00:00:00"/>
    <n v="254"/>
    <n v="0"/>
    <n v="86"/>
  </r>
  <r>
    <s v="MIMAROPA REGION"/>
    <x v="19"/>
    <s v="Lubang"/>
    <s v="Tisoy"/>
    <s v="Typhoon"/>
    <n v="4.625"/>
    <d v="2019-11-30T00:00:00"/>
    <n v="1137"/>
    <n v="11"/>
    <n v="803"/>
  </r>
  <r>
    <s v="MIMAROPA REGION"/>
    <x v="19"/>
    <s v="Magsaysay"/>
    <s v="Tisoy"/>
    <s v="Typhoon"/>
    <n v="4.625"/>
    <d v="2019-11-30T00:00:00"/>
    <n v="850"/>
    <n v="0"/>
    <n v="0"/>
  </r>
  <r>
    <s v="MIMAROPA REGION"/>
    <x v="19"/>
    <s v="Rizal"/>
    <s v="Tisoy"/>
    <s v="Typhoon"/>
    <n v="4.625"/>
    <d v="2019-11-30T00:00:00"/>
    <n v="617"/>
    <n v="0"/>
    <n v="0"/>
  </r>
  <r>
    <s v="MIMAROPA REGION"/>
    <x v="19"/>
    <s v="Santa Cruz"/>
    <s v="Tisoy"/>
    <s v="Typhoon"/>
    <n v="4.625"/>
    <d v="2019-11-30T00:00:00"/>
    <n v="252"/>
    <n v="5"/>
    <n v="218"/>
  </r>
  <r>
    <s v="MIMAROPA REGION"/>
    <x v="45"/>
    <s v="Baco"/>
    <s v="Tisoy"/>
    <s v="Typhoon"/>
    <n v="4.625"/>
    <d v="2019-11-30T00:00:00"/>
    <n v="351"/>
    <n v="0"/>
    <n v="0"/>
  </r>
  <r>
    <s v="MIMAROPA REGION"/>
    <x v="45"/>
    <s v="Bansud"/>
    <s v="Tisoy"/>
    <s v="Typhoon"/>
    <n v="4.625"/>
    <d v="2019-11-30T00:00:00"/>
    <n v="1180"/>
    <n v="0"/>
    <n v="0"/>
  </r>
  <r>
    <s v="MIMAROPA REGION"/>
    <x v="45"/>
    <s v="Bongabong"/>
    <s v="Tisoy"/>
    <s v="Typhoon"/>
    <n v="4.625"/>
    <d v="2019-11-30T00:00:00"/>
    <n v="704"/>
    <n v="0"/>
    <n v="0"/>
  </r>
  <r>
    <s v="MIMAROPA REGION"/>
    <x v="45"/>
    <s v="Bulalacao (San Pedro)"/>
    <s v="Tisoy"/>
    <s v="Typhoon"/>
    <n v="4.625"/>
    <d v="2019-11-30T00:00:00"/>
    <n v="999"/>
    <n v="95"/>
    <n v="15"/>
  </r>
  <r>
    <s v="MIMAROPA REGION"/>
    <x v="45"/>
    <s v="Gloria"/>
    <s v="Tisoy"/>
    <s v="Typhoon"/>
    <n v="4.625"/>
    <d v="2019-11-30T00:00:00"/>
    <n v="289"/>
    <n v="0"/>
    <n v="0"/>
  </r>
  <r>
    <s v="MIMAROPA REGION"/>
    <x v="45"/>
    <s v="Naujan"/>
    <s v="Tisoy"/>
    <s v="Typhoon"/>
    <n v="4.625"/>
    <d v="2019-11-30T00:00:00"/>
    <n v="923"/>
    <n v="0"/>
    <n v="0"/>
  </r>
  <r>
    <s v="MIMAROPA REGION"/>
    <x v="45"/>
    <s v="Pinamalayan"/>
    <s v="Tisoy"/>
    <s v="Typhoon"/>
    <n v="4.625"/>
    <d v="2019-11-30T00:00:00"/>
    <n v="444"/>
    <n v="0"/>
    <n v="0"/>
  </r>
  <r>
    <s v="MIMAROPA REGION"/>
    <x v="45"/>
    <s v="Pola"/>
    <s v="Tisoy"/>
    <s v="Typhoon"/>
    <n v="4.625"/>
    <d v="2019-11-30T00:00:00"/>
    <n v="15"/>
    <n v="0"/>
    <n v="0"/>
  </r>
  <r>
    <s v="MIMAROPA REGION"/>
    <x v="45"/>
    <s v="Roxas"/>
    <s v="Tisoy"/>
    <s v="Typhoon"/>
    <n v="4.625"/>
    <d v="2019-11-30T00:00:00"/>
    <n v="1013"/>
    <n v="0"/>
    <n v="113"/>
  </r>
  <r>
    <s v="MIMAROPA REGION"/>
    <x v="45"/>
    <s v="San Teodoro"/>
    <s v="Tisoy"/>
    <s v="Typhoon"/>
    <n v="4.625"/>
    <d v="2019-11-30T00:00:00"/>
    <n v="368"/>
    <n v="0"/>
    <n v="0"/>
  </r>
  <r>
    <s v="MIMAROPA REGION"/>
    <x v="45"/>
    <s v="Socorro"/>
    <s v="Tisoy"/>
    <s v="Typhoon"/>
    <n v="4.625"/>
    <d v="2019-11-30T00:00:00"/>
    <n v="331"/>
    <n v="0"/>
    <n v="0"/>
  </r>
  <r>
    <s v="MIMAROPA REGION"/>
    <x v="45"/>
    <s v="Victoria"/>
    <s v="Tisoy"/>
    <s v="Typhoon"/>
    <n v="4.625"/>
    <d v="2019-11-30T00:00:00"/>
    <n v="589"/>
    <n v="0"/>
    <n v="0"/>
  </r>
  <r>
    <s v="MIMAROPA REGION"/>
    <x v="46"/>
    <s v="Alcantara"/>
    <s v="Tisoy"/>
    <s v="Typhoon"/>
    <n v="4.625"/>
    <d v="2019-11-30T00:00:00"/>
    <n v="47"/>
    <n v="0"/>
    <n v="0"/>
  </r>
  <r>
    <s v="MIMAROPA REGION"/>
    <x v="46"/>
    <s v="Banton"/>
    <s v="Tisoy"/>
    <s v="Typhoon"/>
    <n v="4.625"/>
    <d v="2019-11-30T00:00:00"/>
    <n v="505"/>
    <n v="0"/>
    <n v="0"/>
  </r>
  <r>
    <s v="MIMAROPA REGION"/>
    <x v="46"/>
    <s v="Cajidiocan"/>
    <s v="Tisoy"/>
    <s v="Typhoon"/>
    <n v="4.625"/>
    <d v="2019-11-30T00:00:00"/>
    <n v="98"/>
    <n v="0"/>
    <n v="0"/>
  </r>
  <r>
    <s v="MIMAROPA REGION"/>
    <x v="46"/>
    <s v="Calatrava"/>
    <s v="Tisoy"/>
    <s v="Typhoon"/>
    <n v="4.625"/>
    <d v="2019-11-30T00:00:00"/>
    <n v="62"/>
    <n v="0"/>
    <n v="0"/>
  </r>
  <r>
    <s v="MIMAROPA REGION"/>
    <x v="46"/>
    <s v="Concepcion"/>
    <s v="Tisoy"/>
    <s v="Typhoon"/>
    <n v="4.625"/>
    <d v="2019-11-30T00:00:00"/>
    <n v="354"/>
    <n v="0"/>
    <n v="0"/>
  </r>
  <r>
    <s v="MIMAROPA REGION"/>
    <x v="46"/>
    <s v="Corcuera"/>
    <s v="Tisoy"/>
    <s v="Typhoon"/>
    <n v="4.625"/>
    <d v="2019-11-30T00:00:00"/>
    <n v="378"/>
    <n v="0"/>
    <n v="0"/>
  </r>
  <r>
    <s v="MIMAROPA REGION"/>
    <x v="46"/>
    <s v="Ferrol"/>
    <s v="Tisoy"/>
    <s v="Typhoon"/>
    <n v="4.625"/>
    <d v="2019-11-30T00:00:00"/>
    <n v="245"/>
    <n v="1"/>
    <n v="7"/>
  </r>
  <r>
    <s v="MIMAROPA REGION"/>
    <x v="46"/>
    <s v="Looc"/>
    <s v="Tisoy"/>
    <s v="Typhoon"/>
    <n v="4.625"/>
    <d v="2019-11-30T00:00:00"/>
    <n v="269"/>
    <n v="17"/>
    <n v="264"/>
  </r>
  <r>
    <s v="MIMAROPA REGION"/>
    <x v="46"/>
    <s v="Magdiwang"/>
    <s v="Tisoy"/>
    <s v="Typhoon"/>
    <n v="4.625"/>
    <d v="2019-11-30T00:00:00"/>
    <n v="250"/>
    <n v="20"/>
    <n v="136"/>
  </r>
  <r>
    <s v="MIMAROPA REGION"/>
    <x v="46"/>
    <s v="Odiongan"/>
    <s v="Tisoy"/>
    <s v="Typhoon"/>
    <n v="4.625"/>
    <d v="2019-11-30T00:00:00"/>
    <n v="202"/>
    <n v="0"/>
    <n v="0"/>
  </r>
  <r>
    <s v="MIMAROPA REGION"/>
    <x v="46"/>
    <s v="Romblon (capital)"/>
    <s v="Tisoy"/>
    <s v="Typhoon"/>
    <n v="4.625"/>
    <d v="2019-11-30T00:00:00"/>
    <n v="30"/>
    <n v="0"/>
    <n v="0"/>
  </r>
  <r>
    <s v="MIMAROPA REGION"/>
    <x v="46"/>
    <s v="San Agustin"/>
    <s v="Tisoy"/>
    <s v="Typhoon"/>
    <n v="4.625"/>
    <d v="2019-11-30T00:00:00"/>
    <n v="175"/>
    <n v="0"/>
    <n v="0"/>
  </r>
  <r>
    <s v="MIMAROPA REGION"/>
    <x v="46"/>
    <s v="San Andres"/>
    <s v="Tisoy"/>
    <s v="Typhoon"/>
    <n v="4.625"/>
    <d v="2019-11-30T00:00:00"/>
    <n v="115"/>
    <n v="0"/>
    <n v="0"/>
  </r>
  <r>
    <s v="MIMAROPA REGION"/>
    <x v="46"/>
    <s v="Santa Fe"/>
    <s v="Tisoy"/>
    <s v="Typhoon"/>
    <n v="4.625"/>
    <d v="2019-11-30T00:00:00"/>
    <n v="58"/>
    <n v="0"/>
    <n v="0"/>
  </r>
  <r>
    <s v="MIMAROPA REGION"/>
    <x v="46"/>
    <s v="Santa Maria (Imelda)"/>
    <s v="Tisoy"/>
    <s v="Typhoon"/>
    <n v="4.625"/>
    <d v="2019-11-30T00:00:00"/>
    <n v="74"/>
    <n v="0"/>
    <n v="0"/>
  </r>
  <r>
    <s v="REGION V (BICOL REGION)"/>
    <x v="35"/>
    <s v="Bacacay"/>
    <s v="Tisoy"/>
    <s v="Typhoon"/>
    <n v="4.625"/>
    <d v="2019-11-30T00:00:00"/>
    <n v="1534"/>
    <n v="500"/>
    <n v="7959"/>
  </r>
  <r>
    <s v="REGION V (BICOL REGION)"/>
    <x v="35"/>
    <s v="Camalig"/>
    <s v="Tisoy"/>
    <s v="Typhoon"/>
    <n v="4.625"/>
    <d v="2019-11-30T00:00:00"/>
    <n v="3351"/>
    <n v="385"/>
    <n v="3326"/>
  </r>
  <r>
    <s v="REGION V (BICOL REGION)"/>
    <x v="35"/>
    <s v="Daraga (Locsin)"/>
    <s v="Tisoy"/>
    <s v="Typhoon"/>
    <n v="4.625"/>
    <d v="2019-11-30T00:00:00"/>
    <n v="25320"/>
    <n v="595"/>
    <n v="6778"/>
  </r>
  <r>
    <s v="REGION V (BICOL REGION)"/>
    <x v="35"/>
    <s v="Guinobatan"/>
    <s v="Tisoy"/>
    <s v="Typhoon"/>
    <n v="4.625"/>
    <d v="2019-11-30T00:00:00"/>
    <n v="7878"/>
    <n v="647"/>
    <n v="5799"/>
  </r>
  <r>
    <s v="REGION V (BICOL REGION)"/>
    <x v="35"/>
    <s v="Jovellar"/>
    <s v="Tisoy"/>
    <s v="Typhoon"/>
    <n v="4.625"/>
    <d v="2019-11-30T00:00:00"/>
    <n v="755"/>
    <n v="68"/>
    <n v="2286"/>
  </r>
  <r>
    <s v="REGION V (BICOL REGION)"/>
    <x v="35"/>
    <s v="City of Legazpi (capital)"/>
    <s v="Tisoy"/>
    <s v="Typhoon"/>
    <n v="4.625"/>
    <d v="2019-11-30T00:00:00"/>
    <n v="2969"/>
    <n v="1195"/>
    <n v="7504"/>
  </r>
  <r>
    <s v="REGION V (BICOL REGION)"/>
    <x v="35"/>
    <s v="Libon"/>
    <s v="Tisoy"/>
    <s v="Typhoon"/>
    <n v="4.625"/>
    <d v="2019-11-30T00:00:00"/>
    <n v="5628"/>
    <n v="530"/>
    <n v="8452"/>
  </r>
  <r>
    <s v="REGION V (BICOL REGION)"/>
    <x v="35"/>
    <s v="City of Ligao"/>
    <s v="Tisoy"/>
    <s v="Typhoon"/>
    <n v="4.625"/>
    <d v="2019-11-30T00:00:00"/>
    <n v="363"/>
    <n v="436"/>
    <n v="6471"/>
  </r>
  <r>
    <s v="REGION V (BICOL REGION)"/>
    <x v="35"/>
    <s v="Malilipot"/>
    <s v="Tisoy"/>
    <s v="Typhoon"/>
    <n v="4.625"/>
    <d v="2019-11-30T00:00:00"/>
    <n v="1784"/>
    <n v="132"/>
    <n v="3323"/>
  </r>
  <r>
    <s v="REGION V (BICOL REGION)"/>
    <x v="35"/>
    <s v="Malinao"/>
    <s v="Tisoy"/>
    <s v="Typhoon"/>
    <n v="4.625"/>
    <d v="2019-11-30T00:00:00"/>
    <n v="11675"/>
    <n v="112"/>
    <n v="5575"/>
  </r>
  <r>
    <s v="REGION V (BICOL REGION)"/>
    <x v="35"/>
    <s v="Manito"/>
    <s v="Tisoy"/>
    <s v="Typhoon"/>
    <n v="4.625"/>
    <d v="2019-11-30T00:00:00"/>
    <n v="4035"/>
    <n v="76"/>
    <n v="2465"/>
  </r>
  <r>
    <s v="REGION V (BICOL REGION)"/>
    <x v="35"/>
    <s v="Oas"/>
    <s v="Tisoy"/>
    <s v="Typhoon"/>
    <n v="4.625"/>
    <d v="2019-11-30T00:00:00"/>
    <n v="2350"/>
    <n v="807"/>
    <n v="8932"/>
  </r>
  <r>
    <s v="REGION V (BICOL REGION)"/>
    <x v="35"/>
    <s v="Pio Duran"/>
    <s v="Tisoy"/>
    <s v="Typhoon"/>
    <n v="4.625"/>
    <d v="2019-11-30T00:00:00"/>
    <n v="657"/>
    <n v="509"/>
    <n v="3826"/>
  </r>
  <r>
    <s v="REGION V (BICOL REGION)"/>
    <x v="35"/>
    <s v="Polangui"/>
    <s v="Tisoy"/>
    <s v="Typhoon"/>
    <n v="4.625"/>
    <d v="2019-11-30T00:00:00"/>
    <n v="8834"/>
    <n v="509"/>
    <n v="7217"/>
  </r>
  <r>
    <s v="REGION V (BICOL REGION)"/>
    <x v="35"/>
    <s v="Rapu-Rapu"/>
    <s v="Tisoy"/>
    <s v="Typhoon"/>
    <n v="4.625"/>
    <d v="2019-11-30T00:00:00"/>
    <n v="418"/>
    <n v="224"/>
    <n v="3711"/>
  </r>
  <r>
    <s v="REGION V (BICOL REGION)"/>
    <x v="35"/>
    <s v="Santo Domingo (Libog)"/>
    <s v="Tisoy"/>
    <s v="Typhoon"/>
    <n v="4.625"/>
    <d v="2019-11-30T00:00:00"/>
    <n v="4954"/>
    <n v="144"/>
    <n v="3977"/>
  </r>
  <r>
    <s v="REGION V (BICOL REGION)"/>
    <x v="35"/>
    <s v="City of Tabaco"/>
    <s v="Tisoy"/>
    <s v="Typhoon"/>
    <n v="4.625"/>
    <d v="2019-11-30T00:00:00"/>
    <n v="10755"/>
    <n v="1188"/>
    <n v="10251"/>
  </r>
  <r>
    <s v="REGION V (BICOL REGION)"/>
    <x v="35"/>
    <s v="Tiwi"/>
    <s v="Tisoy"/>
    <s v="Typhoon"/>
    <n v="4.625"/>
    <d v="2019-11-30T00:00:00"/>
    <n v="1241"/>
    <n v="242"/>
    <n v="6648"/>
  </r>
  <r>
    <s v="REGION V (BICOL REGION)"/>
    <x v="36"/>
    <s v="Basud"/>
    <s v="Tisoy"/>
    <s v="Typhoon"/>
    <n v="4.625"/>
    <d v="2019-11-30T00:00:00"/>
    <n v="1656"/>
    <n v="44"/>
    <n v="518"/>
  </r>
  <r>
    <s v="REGION V (BICOL REGION)"/>
    <x v="36"/>
    <s v="Capalonga"/>
    <s v="Tisoy"/>
    <s v="Typhoon"/>
    <n v="4.625"/>
    <d v="2019-11-30T00:00:00"/>
    <n v="230"/>
    <n v="80"/>
    <n v="1944"/>
  </r>
  <r>
    <s v="REGION V (BICOL REGION)"/>
    <x v="36"/>
    <s v="Daet (capital)"/>
    <s v="Tisoy"/>
    <s v="Typhoon"/>
    <n v="4.625"/>
    <d v="2019-11-30T00:00:00"/>
    <n v="372"/>
    <n v="111"/>
    <n v="643"/>
  </r>
  <r>
    <s v="REGION V (BICOL REGION)"/>
    <x v="36"/>
    <s v="Jose Panganiban"/>
    <s v="Tisoy"/>
    <s v="Typhoon"/>
    <n v="4.625"/>
    <d v="2019-11-30T00:00:00"/>
    <n v="1998"/>
    <n v="11"/>
    <n v="262"/>
  </r>
  <r>
    <s v="REGION V (BICOL REGION)"/>
    <x v="36"/>
    <s v="Labo"/>
    <s v="Tisoy"/>
    <s v="Typhoon"/>
    <n v="4.625"/>
    <d v="2019-11-30T00:00:00"/>
    <n v="892"/>
    <n v="147"/>
    <n v="1689"/>
  </r>
  <r>
    <s v="REGION V (BICOL REGION)"/>
    <x v="36"/>
    <s v="Mercedes"/>
    <s v="Tisoy"/>
    <s v="Typhoon"/>
    <n v="4.625"/>
    <d v="2019-11-30T00:00:00"/>
    <n v="455"/>
    <n v="56"/>
    <n v="402"/>
  </r>
  <r>
    <s v="REGION V (BICOL REGION)"/>
    <x v="36"/>
    <s v="Paracale"/>
    <s v="Tisoy"/>
    <s v="Typhoon"/>
    <n v="4.625"/>
    <d v="2019-11-30T00:00:00"/>
    <n v="381"/>
    <n v="386"/>
    <n v="1346"/>
  </r>
  <r>
    <s v="REGION V (BICOL REGION)"/>
    <x v="36"/>
    <s v="San Lorenzo Ruiz (Imelda)"/>
    <s v="Tisoy"/>
    <s v="Typhoon"/>
    <n v="4.625"/>
    <d v="2019-11-30T00:00:00"/>
    <n v="349"/>
    <n v="5"/>
    <n v="28"/>
  </r>
  <r>
    <s v="REGION V (BICOL REGION)"/>
    <x v="36"/>
    <s v="San Vicente"/>
    <s v="Tisoy"/>
    <s v="Typhoon"/>
    <n v="4.625"/>
    <d v="2019-11-30T00:00:00"/>
    <n v="26"/>
    <n v="0"/>
    <n v="128"/>
  </r>
  <r>
    <s v="REGION V (BICOL REGION)"/>
    <x v="36"/>
    <s v="Santa Elena"/>
    <s v="Tisoy"/>
    <s v="Typhoon"/>
    <n v="4.625"/>
    <d v="2019-11-30T00:00:00"/>
    <n v="1197"/>
    <n v="84"/>
    <n v="1048"/>
  </r>
  <r>
    <s v="REGION V (BICOL REGION)"/>
    <x v="36"/>
    <s v="Talisay"/>
    <s v="Tisoy"/>
    <s v="Typhoon"/>
    <n v="4.625"/>
    <d v="2019-11-30T00:00:00"/>
    <n v="116"/>
    <n v="89"/>
    <n v="545"/>
  </r>
  <r>
    <s v="REGION V (BICOL REGION)"/>
    <x v="36"/>
    <s v="Vinzons"/>
    <s v="Tisoy"/>
    <s v="Typhoon"/>
    <n v="4.625"/>
    <d v="2019-11-30T00:00:00"/>
    <n v="2478"/>
    <n v="100"/>
    <n v="995"/>
  </r>
  <r>
    <s v="REGION V (BICOL REGION)"/>
    <x v="37"/>
    <s v="Baao"/>
    <s v="Tisoy"/>
    <s v="Typhoon"/>
    <n v="4.625"/>
    <d v="2019-11-30T00:00:00"/>
    <n v="3514"/>
    <n v="223"/>
    <n v="3199"/>
  </r>
  <r>
    <s v="REGION V (BICOL REGION)"/>
    <x v="37"/>
    <s v="Balatan"/>
    <s v="Tisoy"/>
    <s v="Typhoon"/>
    <n v="4.625"/>
    <d v="2019-11-30T00:00:00"/>
    <n v="1684"/>
    <n v="436"/>
    <n v="3760"/>
  </r>
  <r>
    <s v="REGION V (BICOL REGION)"/>
    <x v="37"/>
    <s v="Bato"/>
    <s v="Tisoy"/>
    <s v="Typhoon"/>
    <n v="4.625"/>
    <d v="2019-11-30T00:00:00"/>
    <n v="5921"/>
    <n v="428"/>
    <n v="4272"/>
  </r>
  <r>
    <s v="REGION V (BICOL REGION)"/>
    <x v="37"/>
    <s v="Bombon"/>
    <s v="Tisoy"/>
    <s v="Typhoon"/>
    <n v="4.625"/>
    <d v="2019-11-30T00:00:00"/>
    <n v="847"/>
    <n v="113"/>
    <n v="1672"/>
  </r>
  <r>
    <s v="REGION V (BICOL REGION)"/>
    <x v="37"/>
    <s v="Buhi"/>
    <s v="Tisoy"/>
    <s v="Typhoon"/>
    <n v="4.625"/>
    <d v="2019-11-30T00:00:00"/>
    <n v="700"/>
    <n v="949"/>
    <n v="7057"/>
  </r>
  <r>
    <s v="REGION V (BICOL REGION)"/>
    <x v="37"/>
    <s v="Bula"/>
    <s v="Tisoy"/>
    <s v="Typhoon"/>
    <n v="4.625"/>
    <d v="2019-11-30T00:00:00"/>
    <n v="261"/>
    <n v="332"/>
    <n v="2040"/>
  </r>
  <r>
    <s v="REGION V (BICOL REGION)"/>
    <x v="37"/>
    <s v="Cabusao"/>
    <s v="Tisoy"/>
    <s v="Typhoon"/>
    <n v="4.625"/>
    <d v="2019-11-30T00:00:00"/>
    <n v="3533"/>
    <n v="174"/>
    <n v="1708"/>
  </r>
  <r>
    <s v="REGION V (BICOL REGION)"/>
    <x v="37"/>
    <s v="Calabanga"/>
    <s v="Tisoy"/>
    <s v="Typhoon"/>
    <n v="4.625"/>
    <d v="2019-11-30T00:00:00"/>
    <n v="4650"/>
    <n v="456"/>
    <n v="5664"/>
  </r>
  <r>
    <s v="REGION V (BICOL REGION)"/>
    <x v="37"/>
    <s v="Camaligan"/>
    <s v="Tisoy"/>
    <s v="Typhoon"/>
    <n v="4.625"/>
    <d v="2019-11-30T00:00:00"/>
    <n v="394"/>
    <n v="61"/>
    <n v="1581"/>
  </r>
  <r>
    <s v="REGION V (BICOL REGION)"/>
    <x v="37"/>
    <s v="Canaman"/>
    <s v="Tisoy"/>
    <s v="Typhoon"/>
    <n v="4.625"/>
    <d v="2019-11-30T00:00:00"/>
    <n v="205"/>
    <n v="180"/>
    <n v="3010"/>
  </r>
  <r>
    <s v="REGION V (BICOL REGION)"/>
    <x v="37"/>
    <s v="Caramoan"/>
    <s v="Tisoy"/>
    <s v="Typhoon"/>
    <n v="4.625"/>
    <d v="2019-11-30T00:00:00"/>
    <n v="509"/>
    <n v="86"/>
    <n v="3383"/>
  </r>
  <r>
    <s v="REGION V (BICOL REGION)"/>
    <x v="37"/>
    <s v="Del Gallego"/>
    <s v="Tisoy"/>
    <s v="Typhoon"/>
    <n v="4.625"/>
    <d v="2019-11-30T00:00:00"/>
    <n v="506"/>
    <n v="15"/>
    <n v="588"/>
  </r>
  <r>
    <s v="REGION V (BICOL REGION)"/>
    <x v="37"/>
    <s v="Gainza"/>
    <s v="Tisoy"/>
    <s v="Typhoon"/>
    <n v="4.625"/>
    <d v="2019-11-30T00:00:00"/>
    <n v="106"/>
    <n v="47"/>
    <n v="907"/>
  </r>
  <r>
    <s v="REGION V (BICOL REGION)"/>
    <x v="37"/>
    <s v="Garchitorena"/>
    <s v="Tisoy"/>
    <s v="Typhoon"/>
    <n v="4.625"/>
    <d v="2019-11-30T00:00:00"/>
    <n v="629"/>
    <n v="116"/>
    <n v="2222"/>
  </r>
  <r>
    <s v="REGION V (BICOL REGION)"/>
    <x v="37"/>
    <s v="Goa"/>
    <s v="Tisoy"/>
    <s v="Typhoon"/>
    <n v="4.625"/>
    <d v="2019-11-30T00:00:00"/>
    <n v="1494"/>
    <n v="147"/>
    <n v="3781"/>
  </r>
  <r>
    <s v="REGION V (BICOL REGION)"/>
    <x v="37"/>
    <s v="City of Iriga"/>
    <s v="Tisoy"/>
    <s v="Typhoon"/>
    <n v="4.625"/>
    <d v="2019-11-30T00:00:00"/>
    <n v="6833"/>
    <n v="961"/>
    <n v="7785"/>
  </r>
  <r>
    <s v="REGION V (BICOL REGION)"/>
    <x v="37"/>
    <s v="Lagonoy"/>
    <s v="Tisoy"/>
    <s v="Typhoon"/>
    <n v="4.625"/>
    <d v="2019-11-30T00:00:00"/>
    <n v="795"/>
    <n v="51"/>
    <n v="270"/>
  </r>
  <r>
    <s v="REGION V (BICOL REGION)"/>
    <x v="37"/>
    <s v="Libmanan"/>
    <s v="Tisoy"/>
    <s v="Typhoon"/>
    <n v="4.625"/>
    <d v="2019-11-30T00:00:00"/>
    <n v="3496"/>
    <n v="384"/>
    <n v="6457"/>
  </r>
  <r>
    <s v="REGION V (BICOL REGION)"/>
    <x v="37"/>
    <s v="Lupi"/>
    <s v="Tisoy"/>
    <s v="Typhoon"/>
    <n v="4.625"/>
    <d v="2019-11-30T00:00:00"/>
    <n v="654"/>
    <n v="43"/>
    <n v="916"/>
  </r>
  <r>
    <s v="REGION V (BICOL REGION)"/>
    <x v="37"/>
    <s v="Magarao"/>
    <s v="Tisoy"/>
    <s v="Typhoon"/>
    <n v="4.625"/>
    <d v="2019-11-30T00:00:00"/>
    <n v="769"/>
    <n v="127"/>
    <n v="2035"/>
  </r>
  <r>
    <s v="REGION V (BICOL REGION)"/>
    <x v="37"/>
    <s v="Milaor"/>
    <s v="Tisoy"/>
    <s v="Typhoon"/>
    <n v="4.625"/>
    <d v="2019-11-30T00:00:00"/>
    <n v="1654"/>
    <n v="112"/>
    <n v="2917"/>
  </r>
  <r>
    <s v="REGION V (BICOL REGION)"/>
    <x v="37"/>
    <s v="Minalabac"/>
    <s v="Tisoy"/>
    <s v="Typhoon"/>
    <n v="4.625"/>
    <d v="2019-11-30T00:00:00"/>
    <n v="3790"/>
    <n v="179"/>
    <n v="2300"/>
  </r>
  <r>
    <s v="REGION V (BICOL REGION)"/>
    <x v="37"/>
    <s v="Nabua"/>
    <s v="Tisoy"/>
    <s v="Typhoon"/>
    <n v="4.625"/>
    <d v="2019-11-30T00:00:00"/>
    <n v="1367"/>
    <n v="1171"/>
    <n v="7391"/>
  </r>
  <r>
    <s v="REGION V (BICOL REGION)"/>
    <x v="37"/>
    <s v="City of Naga"/>
    <s v="Tisoy"/>
    <s v="Typhoon"/>
    <n v="4.625"/>
    <d v="2019-11-30T00:00:00"/>
    <n v="3753"/>
    <n v="419"/>
    <n v="18544"/>
  </r>
  <r>
    <s v="REGION V (BICOL REGION)"/>
    <x v="37"/>
    <s v="Ocampo"/>
    <s v="Tisoy"/>
    <s v="Typhoon"/>
    <n v="4.625"/>
    <d v="2019-11-30T00:00:00"/>
    <n v="1169"/>
    <n v="452"/>
    <n v="7827"/>
  </r>
  <r>
    <s v="REGION V (BICOL REGION)"/>
    <x v="37"/>
    <s v="Pamplona"/>
    <s v="Tisoy"/>
    <s v="Typhoon"/>
    <n v="4.625"/>
    <d v="2019-11-30T00:00:00"/>
    <n v="1009"/>
    <n v="170"/>
    <n v="3302"/>
  </r>
  <r>
    <s v="REGION V (BICOL REGION)"/>
    <x v="37"/>
    <s v="Pasacao"/>
    <s v="Tisoy"/>
    <s v="Typhoon"/>
    <n v="4.625"/>
    <d v="2019-11-30T00:00:00"/>
    <n v="1356"/>
    <n v="263"/>
    <n v="2078"/>
  </r>
  <r>
    <s v="REGION V (BICOL REGION)"/>
    <x v="37"/>
    <s v="Pili (capital)"/>
    <s v="Tisoy"/>
    <s v="Typhoon"/>
    <n v="4.625"/>
    <d v="2019-11-30T00:00:00"/>
    <n v="413"/>
    <n v="798"/>
    <n v="7797"/>
  </r>
  <r>
    <s v="REGION V (BICOL REGION)"/>
    <x v="37"/>
    <s v="Presentacion (Parubcan)"/>
    <s v="Tisoy"/>
    <s v="Typhoon"/>
    <n v="4.625"/>
    <d v="2019-11-30T00:00:00"/>
    <n v="2348"/>
    <n v="129"/>
    <n v="1279"/>
  </r>
  <r>
    <s v="REGION V (BICOL REGION)"/>
    <x v="37"/>
    <s v="Ragay"/>
    <s v="Tisoy"/>
    <s v="Typhoon"/>
    <n v="4.625"/>
    <d v="2019-11-30T00:00:00"/>
    <n v="1677"/>
    <n v="42"/>
    <n v="7"/>
  </r>
  <r>
    <s v="REGION V (BICOL REGION)"/>
    <x v="37"/>
    <s v="Sagñay"/>
    <s v="Tisoy"/>
    <s v="Typhoon"/>
    <n v="4.625"/>
    <d v="2019-11-30T00:00:00"/>
    <n v="648"/>
    <n v="324"/>
    <n v="3440"/>
  </r>
  <r>
    <s v="REGION V (BICOL REGION)"/>
    <x v="37"/>
    <s v="San fernando"/>
    <s v="Tisoy"/>
    <s v="Typhoon"/>
    <n v="4.625"/>
    <d v="2019-11-30T00:00:00"/>
    <n v="505"/>
    <n v="42"/>
    <n v="1347"/>
  </r>
  <r>
    <s v="REGION V (BICOL REGION)"/>
    <x v="37"/>
    <s v="San Jose"/>
    <s v="Tisoy"/>
    <s v="Typhoon"/>
    <n v="4.625"/>
    <d v="2019-11-30T00:00:00"/>
    <n v="1473"/>
    <n v="114"/>
    <n v="4068"/>
  </r>
  <r>
    <s v="REGION V (BICOL REGION)"/>
    <x v="37"/>
    <s v="Sipocot"/>
    <s v="Tisoy"/>
    <s v="Typhoon"/>
    <n v="4.625"/>
    <d v="2019-11-30T00:00:00"/>
    <n v="2288"/>
    <n v="136"/>
    <n v="1382"/>
  </r>
  <r>
    <s v="REGION V (BICOL REGION)"/>
    <x v="37"/>
    <s v="Siruma"/>
    <s v="Tisoy"/>
    <s v="Typhoon"/>
    <n v="4.625"/>
    <d v="2019-11-30T00:00:00"/>
    <n v="902"/>
    <n v="47"/>
    <n v="783"/>
  </r>
  <r>
    <s v="REGION V (BICOL REGION)"/>
    <x v="37"/>
    <s v="Tigaon"/>
    <s v="Tisoy"/>
    <s v="Typhoon"/>
    <n v="4.625"/>
    <d v="2019-11-30T00:00:00"/>
    <n v="1264"/>
    <n v="413"/>
    <n v="6514"/>
  </r>
  <r>
    <s v="REGION V (BICOL REGION)"/>
    <x v="37"/>
    <s v="Tinambac"/>
    <s v="Tisoy"/>
    <s v="Typhoon"/>
    <n v="4.625"/>
    <d v="2019-11-30T00:00:00"/>
    <n v="2049"/>
    <n v="308"/>
    <n v="4401"/>
  </r>
  <r>
    <s v="REGION V (BICOL REGION)"/>
    <x v="38"/>
    <s v="Bagamanoc"/>
    <s v="Tisoy"/>
    <s v="Typhoon"/>
    <n v="4.625"/>
    <d v="2019-11-30T00:00:00"/>
    <n v="183"/>
    <n v="0"/>
    <n v="0"/>
  </r>
  <r>
    <s v="REGION V (BICOL REGION)"/>
    <x v="38"/>
    <s v="Baras"/>
    <s v="Tisoy"/>
    <s v="Typhoon"/>
    <n v="4.625"/>
    <d v="2019-11-30T00:00:00"/>
    <n v="520"/>
    <n v="0"/>
    <n v="0"/>
  </r>
  <r>
    <s v="REGION V (BICOL REGION)"/>
    <x v="38"/>
    <s v="Bato"/>
    <s v="Tisoy"/>
    <s v="Typhoon"/>
    <n v="4.625"/>
    <d v="2019-11-30T00:00:00"/>
    <n v="435"/>
    <n v="1490"/>
    <n v="436"/>
  </r>
  <r>
    <s v="REGION V (BICOL REGION)"/>
    <x v="38"/>
    <s v="Caramoran"/>
    <s v="Tisoy"/>
    <s v="Typhoon"/>
    <n v="4.625"/>
    <d v="2019-11-30T00:00:00"/>
    <n v="1700"/>
    <n v="345"/>
    <n v="43"/>
  </r>
  <r>
    <s v="REGION V (BICOL REGION)"/>
    <x v="38"/>
    <s v="Gigmoto"/>
    <s v="Tisoy"/>
    <s v="Typhoon"/>
    <n v="4.625"/>
    <d v="2019-11-30T00:00:00"/>
    <n v="496"/>
    <n v="488"/>
    <n v="14"/>
  </r>
  <r>
    <s v="REGION V (BICOL REGION)"/>
    <x v="38"/>
    <s v="Pandan"/>
    <s v="Tisoy"/>
    <s v="Typhoon"/>
    <n v="4.625"/>
    <d v="2019-11-30T00:00:00"/>
    <n v="636"/>
    <n v="492"/>
    <n v="19"/>
  </r>
  <r>
    <s v="REGION V (BICOL REGION)"/>
    <x v="38"/>
    <s v="Panganiban (Payo)"/>
    <s v="Tisoy"/>
    <s v="Typhoon"/>
    <n v="4.625"/>
    <d v="2019-11-30T00:00:00"/>
    <n v="295"/>
    <n v="567"/>
    <n v="56"/>
  </r>
  <r>
    <s v="REGION V (BICOL REGION)"/>
    <x v="38"/>
    <s v="San Andres (Calolbon)"/>
    <s v="Tisoy"/>
    <s v="Typhoon"/>
    <n v="4.625"/>
    <d v="2019-11-30T00:00:00"/>
    <n v="335"/>
    <n v="407"/>
    <n v="28"/>
  </r>
  <r>
    <s v="REGION V (BICOL REGION)"/>
    <x v="38"/>
    <s v="San Miguel"/>
    <s v="Tisoy"/>
    <s v="Typhoon"/>
    <n v="4.625"/>
    <d v="2019-11-30T00:00:00"/>
    <n v="1431"/>
    <n v="1086"/>
    <n v="27"/>
  </r>
  <r>
    <s v="REGION V (BICOL REGION)"/>
    <x v="38"/>
    <s v="Viga"/>
    <s v="Tisoy"/>
    <s v="Typhoon"/>
    <n v="4.625"/>
    <d v="2019-11-30T00:00:00"/>
    <n v="67"/>
    <n v="0"/>
    <n v="0"/>
  </r>
  <r>
    <s v="REGION V (BICOL REGION)"/>
    <x v="38"/>
    <s v="Virac (capital)"/>
    <s v="Tisoy"/>
    <s v="Typhoon"/>
    <n v="4.625"/>
    <d v="2019-11-30T00:00:00"/>
    <n v="872"/>
    <n v="0"/>
    <n v="0"/>
  </r>
  <r>
    <s v="REGION V (BICOL REGION)"/>
    <x v="47"/>
    <s v="Aroroy"/>
    <s v="Tisoy"/>
    <s v="Typhoon"/>
    <n v="4.625"/>
    <d v="2019-11-30T00:00:00"/>
    <n v="8206"/>
    <n v="2237"/>
    <n v="9807"/>
  </r>
  <r>
    <s v="REGION V (BICOL REGION)"/>
    <x v="47"/>
    <s v="Baleno"/>
    <s v="Tisoy"/>
    <s v="Typhoon"/>
    <n v="4.625"/>
    <d v="2019-11-30T00:00:00"/>
    <n v="239"/>
    <n v="58"/>
    <n v="210"/>
  </r>
  <r>
    <s v="REGION V (BICOL REGION)"/>
    <x v="47"/>
    <s v="Balud"/>
    <s v="Tisoy"/>
    <s v="Typhoon"/>
    <n v="4.625"/>
    <d v="2019-11-30T00:00:00"/>
    <n v="1546"/>
    <n v="22"/>
    <n v="210"/>
  </r>
  <r>
    <s v="REGION V (BICOL REGION)"/>
    <x v="47"/>
    <s v="Batuan"/>
    <s v="Tisoy"/>
    <s v="Typhoon"/>
    <n v="4.625"/>
    <d v="2019-11-30T00:00:00"/>
    <n v="325"/>
    <n v="144"/>
    <n v="332"/>
  </r>
  <r>
    <s v="REGION V (BICOL REGION)"/>
    <x v="47"/>
    <s v="Cataingan"/>
    <s v="Tisoy"/>
    <s v="Typhoon"/>
    <n v="4.625"/>
    <d v="2019-11-30T00:00:00"/>
    <n v="708"/>
    <n v="23"/>
    <n v="342"/>
  </r>
  <r>
    <s v="REGION V (BICOL REGION)"/>
    <x v="47"/>
    <s v="Cawayan"/>
    <s v="Tisoy"/>
    <s v="Typhoon"/>
    <n v="4.625"/>
    <d v="2019-11-30T00:00:00"/>
    <n v="2920"/>
    <n v="99"/>
    <n v="625"/>
  </r>
  <r>
    <s v="REGION V (BICOL REGION)"/>
    <x v="47"/>
    <s v="Claveria"/>
    <s v="Tisoy"/>
    <s v="Typhoon"/>
    <n v="4.625"/>
    <d v="2019-11-30T00:00:00"/>
    <n v="4903"/>
    <n v="698"/>
    <n v="3721"/>
  </r>
  <r>
    <s v="REGION V (BICOL REGION)"/>
    <x v="47"/>
    <s v="Dimasalang"/>
    <s v="Tisoy"/>
    <s v="Typhoon"/>
    <n v="4.625"/>
    <d v="2019-11-30T00:00:00"/>
    <n v="916"/>
    <n v="39"/>
    <n v="197"/>
  </r>
  <r>
    <s v="REGION V (BICOL REGION)"/>
    <x v="47"/>
    <s v="Esperanza"/>
    <s v="Tisoy"/>
    <s v="Typhoon"/>
    <n v="4.625"/>
    <d v="2019-11-30T00:00:00"/>
    <n v="1394"/>
    <n v="0"/>
    <n v="1394"/>
  </r>
  <r>
    <s v="REGION V (BICOL REGION)"/>
    <x v="47"/>
    <s v="Mandaon"/>
    <s v="Tisoy"/>
    <s v="Typhoon"/>
    <n v="4.625"/>
    <d v="2019-11-30T00:00:00"/>
    <n v="2590"/>
    <n v="293"/>
    <n v="2297"/>
  </r>
  <r>
    <s v="REGION V (BICOL REGION)"/>
    <x v="47"/>
    <s v="City of Masbate (capital)"/>
    <s v="Tisoy"/>
    <s v="Typhoon"/>
    <n v="4.625"/>
    <d v="2019-11-30T00:00:00"/>
    <n v="669"/>
    <n v="214"/>
    <n v="1981"/>
  </r>
  <r>
    <s v="REGION V (BICOL REGION)"/>
    <x v="47"/>
    <s v="Milagros"/>
    <s v="Tisoy"/>
    <s v="Typhoon"/>
    <n v="4.625"/>
    <d v="2019-11-30T00:00:00"/>
    <n v="2972"/>
    <n v="239"/>
    <n v="1165"/>
  </r>
  <r>
    <s v="REGION V (BICOL REGION)"/>
    <x v="47"/>
    <s v="Mobo"/>
    <s v="Tisoy"/>
    <s v="Typhoon"/>
    <n v="4.625"/>
    <d v="2019-11-30T00:00:00"/>
    <n v="3215"/>
    <n v="147"/>
    <n v="1135"/>
  </r>
  <r>
    <s v="REGION V (BICOL REGION)"/>
    <x v="47"/>
    <s v="Monreal"/>
    <s v="Tisoy"/>
    <s v="Typhoon"/>
    <n v="4.625"/>
    <d v="2019-11-30T00:00:00"/>
    <n v="1801"/>
    <n v="1021"/>
    <n v="3163"/>
  </r>
  <r>
    <s v="REGION V (BICOL REGION)"/>
    <x v="47"/>
    <s v="Palanas"/>
    <s v="Tisoy"/>
    <s v="Typhoon"/>
    <n v="4.625"/>
    <d v="2019-11-30T00:00:00"/>
    <n v="879"/>
    <n v="79"/>
    <n v="190"/>
  </r>
  <r>
    <s v="REGION V (BICOL REGION)"/>
    <x v="47"/>
    <s v="Pio V. Corpuz (Limbuhan)"/>
    <s v="Tisoy"/>
    <s v="Typhoon"/>
    <n v="4.625"/>
    <d v="2019-11-30T00:00:00"/>
    <n v="1754"/>
    <n v="1"/>
    <n v="65"/>
  </r>
  <r>
    <s v="REGION V (BICOL REGION)"/>
    <x v="47"/>
    <s v="Placer"/>
    <s v="Tisoy"/>
    <s v="Typhoon"/>
    <n v="4.625"/>
    <d v="2019-11-30T00:00:00"/>
    <n v="181"/>
    <n v="77"/>
    <n v="51"/>
  </r>
  <r>
    <s v="REGION V (BICOL REGION)"/>
    <x v="47"/>
    <s v="San Fernando"/>
    <s v="Tisoy"/>
    <s v="Typhoon"/>
    <n v="4.625"/>
    <d v="2019-11-30T00:00:00"/>
    <n v="3405"/>
    <n v="394"/>
    <n v="1446"/>
  </r>
  <r>
    <s v="REGION V (BICOL REGION)"/>
    <x v="47"/>
    <s v="San Jacinto"/>
    <s v="Tisoy"/>
    <s v="Typhoon"/>
    <n v="4.625"/>
    <d v="2019-11-30T00:00:00"/>
    <n v="10891"/>
    <n v="637"/>
    <n v="2581"/>
  </r>
  <r>
    <s v="REGION V (BICOL REGION)"/>
    <x v="47"/>
    <s v="San Pascual"/>
    <s v="Tisoy"/>
    <s v="Typhoon"/>
    <n v="4.625"/>
    <d v="2019-11-30T00:00:00"/>
    <n v="9020"/>
    <n v="1384"/>
    <n v="5327"/>
  </r>
  <r>
    <s v="REGION V (BICOL REGION)"/>
    <x v="47"/>
    <s v="Uson"/>
    <s v="Tisoy"/>
    <s v="Typhoon"/>
    <n v="4.625"/>
    <d v="2019-11-30T00:00:00"/>
    <n v="999"/>
    <n v="95"/>
    <n v="661"/>
  </r>
  <r>
    <s v="REGION V (BICOL REGION)"/>
    <x v="48"/>
    <s v="Barcelona"/>
    <s v="Tisoy"/>
    <s v="Typhoon"/>
    <n v="4.625"/>
    <d v="2019-11-30T00:00:00"/>
    <n v="6127"/>
    <n v="205"/>
    <n v="2200"/>
  </r>
  <r>
    <s v="REGION V (BICOL REGION)"/>
    <x v="48"/>
    <s v="Bulan"/>
    <s v="Tisoy"/>
    <s v="Typhoon"/>
    <n v="4.625"/>
    <d v="2019-11-30T00:00:00"/>
    <n v="7002"/>
    <n v="2984"/>
    <n v="11772"/>
  </r>
  <r>
    <s v="REGION V (BICOL REGION)"/>
    <x v="48"/>
    <s v="Bulusan"/>
    <s v="Tisoy"/>
    <s v="Typhoon"/>
    <n v="4.625"/>
    <d v="2019-11-30T00:00:00"/>
    <n v="4134"/>
    <n v="281"/>
    <n v="3868"/>
  </r>
  <r>
    <s v="REGION V (BICOL REGION)"/>
    <x v="48"/>
    <s v="Casiguran"/>
    <s v="Tisoy"/>
    <s v="Typhoon"/>
    <n v="4.625"/>
    <d v="2019-11-30T00:00:00"/>
    <n v="3898"/>
    <n v="325"/>
    <n v="3163"/>
  </r>
  <r>
    <s v="REGION V (BICOL REGION)"/>
    <x v="48"/>
    <s v="Castilla"/>
    <s v="Tisoy"/>
    <s v="Typhoon"/>
    <n v="4.625"/>
    <d v="2019-11-30T00:00:00"/>
    <n v="5747"/>
    <n v="876"/>
    <n v="1644"/>
  </r>
  <r>
    <s v="REGION V (BICOL REGION)"/>
    <x v="48"/>
    <s v="Donsol"/>
    <s v="Tisoy"/>
    <s v="Typhoon"/>
    <n v="4.625"/>
    <d v="2019-11-30T00:00:00"/>
    <n v="1486"/>
    <n v="1280"/>
    <n v="5955"/>
  </r>
  <r>
    <s v="REGION V (BICOL REGION)"/>
    <x v="48"/>
    <s v="Gubat"/>
    <s v="Tisoy"/>
    <s v="Typhoon"/>
    <n v="4.625"/>
    <d v="2019-11-30T00:00:00"/>
    <n v="1492"/>
    <n v="651"/>
    <n v="6593"/>
  </r>
  <r>
    <s v="REGION V (BICOL REGION)"/>
    <x v="48"/>
    <s v="Irosin"/>
    <s v="Tisoy"/>
    <s v="Typhoon"/>
    <n v="4.625"/>
    <d v="2019-11-30T00:00:00"/>
    <n v="8698"/>
    <n v="879"/>
    <n v="4060"/>
  </r>
  <r>
    <s v="REGION V (BICOL REGION)"/>
    <x v="48"/>
    <s v="Juban"/>
    <s v="Tisoy"/>
    <s v="Typhoon"/>
    <n v="4.625"/>
    <d v="2019-11-30T00:00:00"/>
    <n v="2295"/>
    <n v="393"/>
    <n v="3069"/>
  </r>
  <r>
    <s v="REGION V (BICOL REGION)"/>
    <x v="48"/>
    <s v="Magallanes"/>
    <s v="Tisoy"/>
    <s v="Typhoon"/>
    <n v="4.625"/>
    <d v="2019-11-30T00:00:00"/>
    <n v="7684"/>
    <n v="789"/>
    <n v="2966"/>
  </r>
  <r>
    <s v="REGION V (BICOL REGION)"/>
    <x v="48"/>
    <s v="Matnog"/>
    <s v="Tisoy"/>
    <s v="Typhoon"/>
    <n v="4.625"/>
    <d v="2019-11-30T00:00:00"/>
    <n v="8580"/>
    <n v="1387"/>
    <n v="5805"/>
  </r>
  <r>
    <s v="REGION V (BICOL REGION)"/>
    <x v="48"/>
    <s v="Pilar"/>
    <s v="Tisoy"/>
    <s v="Typhoon"/>
    <n v="4.625"/>
    <d v="2019-11-30T00:00:00"/>
    <n v="11335"/>
    <n v="1840"/>
    <n v="7160"/>
  </r>
  <r>
    <s v="REGION V (BICOL REGION)"/>
    <x v="48"/>
    <s v="Prieto Diaz"/>
    <s v="Tisoy"/>
    <s v="Typhoon"/>
    <n v="4.625"/>
    <d v="2019-11-30T00:00:00"/>
    <n v="5928"/>
    <n v="589"/>
    <n v="3381"/>
  </r>
  <r>
    <s v="REGION V (BICOL REGION)"/>
    <x v="48"/>
    <s v="Santa Magdalena"/>
    <s v="Tisoy"/>
    <s v="Typhoon"/>
    <n v="4.625"/>
    <d v="2019-11-30T00:00:00"/>
    <n v="1175"/>
    <n v="251"/>
    <n v="1799"/>
  </r>
  <r>
    <s v="REGION V (BICOL REGION)"/>
    <x v="48"/>
    <s v="City of Sorsogon (capital)"/>
    <s v="Tisoy"/>
    <s v="Typhoon"/>
    <n v="4.625"/>
    <d v="2019-11-30T00:00:00"/>
    <n v="13378"/>
    <n v="2439"/>
    <n v="12716"/>
  </r>
  <r>
    <s v="REGION VIII (EASTERN VISAYAS)"/>
    <x v="49"/>
    <s v="Arteche"/>
    <s v="Tisoy"/>
    <s v="Typhoon"/>
    <n v="4.625"/>
    <d v="2019-11-30T00:00:00"/>
    <n v="5250"/>
    <n v="0"/>
    <n v="0"/>
  </r>
  <r>
    <s v="REGION VIII (EASTERN VISAYAS)"/>
    <x v="49"/>
    <s v="Can-Avid"/>
    <s v="Tisoy"/>
    <s v="Typhoon"/>
    <n v="4.625"/>
    <d v="2019-11-30T00:00:00"/>
    <n v="5774"/>
    <n v="2"/>
    <n v="50"/>
  </r>
  <r>
    <s v="REGION VIII (EASTERN VISAYAS)"/>
    <x v="49"/>
    <s v="Jipapad"/>
    <s v="Tisoy"/>
    <s v="Typhoon"/>
    <n v="4.625"/>
    <d v="2019-11-30T00:00:00"/>
    <n v="2401"/>
    <n v="14"/>
    <n v="1547"/>
  </r>
  <r>
    <s v="REGION VIII (EASTERN VISAYAS)"/>
    <x v="49"/>
    <s v="Maslog"/>
    <s v="Tisoy"/>
    <s v="Typhoon"/>
    <n v="4.625"/>
    <d v="2019-11-30T00:00:00"/>
    <n v="1390"/>
    <n v="7"/>
    <n v="670"/>
  </r>
  <r>
    <s v="REGION VIII (EASTERN VISAYAS)"/>
    <x v="49"/>
    <s v="Sulat"/>
    <s v="Tisoy"/>
    <s v="Typhoon"/>
    <n v="4.625"/>
    <d v="2019-11-30T00:00:00"/>
    <n v="55"/>
    <n v="0"/>
    <n v="0"/>
  </r>
  <r>
    <s v="REGION VIII (EASTERN VISAYAS)"/>
    <x v="49"/>
    <s v="Mercedes"/>
    <s v="Tisoy"/>
    <s v="Typhoon"/>
    <n v="4.625"/>
    <d v="2019-11-30T00:00:00"/>
    <n v="46"/>
    <n v="0"/>
    <n v="0"/>
  </r>
  <r>
    <s v="REGION VIII (EASTERN VISAYAS)"/>
    <x v="50"/>
    <s v="Allen"/>
    <s v="Tisoy"/>
    <s v="Typhoon"/>
    <n v="4.625"/>
    <d v="2019-11-30T00:00:00"/>
    <n v="7222"/>
    <n v="761"/>
    <n v="5568"/>
  </r>
  <r>
    <s v="REGION VIII (EASTERN VISAYAS)"/>
    <x v="50"/>
    <s v="Biri"/>
    <s v="Tisoy"/>
    <s v="Typhoon"/>
    <n v="4.625"/>
    <d v="2019-11-30T00:00:00"/>
    <n v="2490"/>
    <n v="356"/>
    <n v="2134"/>
  </r>
  <r>
    <s v="REGION VIII (EASTERN VISAYAS)"/>
    <x v="50"/>
    <s v="Bobon"/>
    <s v="Tisoy"/>
    <s v="Typhoon"/>
    <n v="4.625"/>
    <d v="2019-11-30T00:00:00"/>
    <n v="6554"/>
    <n v="568"/>
    <n v="5696"/>
  </r>
  <r>
    <s v="REGION VIII (EASTERN VISAYAS)"/>
    <x v="50"/>
    <s v="Capul"/>
    <s v="Tisoy"/>
    <s v="Typhoon"/>
    <n v="4.625"/>
    <d v="2019-11-30T00:00:00"/>
    <n v="3180"/>
    <n v="519"/>
    <n v="2489"/>
  </r>
  <r>
    <s v="REGION VIII (EASTERN VISAYAS)"/>
    <x v="50"/>
    <s v="Catarman (capital)"/>
    <s v="Tisoy"/>
    <s v="Typhoon"/>
    <n v="4.625"/>
    <d v="2019-11-30T00:00:00"/>
    <n v="22616"/>
    <n v="946"/>
    <n v="12678"/>
  </r>
  <r>
    <s v="REGION VIII (EASTERN VISAYAS)"/>
    <x v="50"/>
    <s v="Lavezares"/>
    <s v="Tisoy"/>
    <s v="Typhoon"/>
    <n v="4.625"/>
    <d v="2019-11-30T00:00:00"/>
    <n v="6221"/>
    <n v="775"/>
    <n v="5494"/>
  </r>
  <r>
    <s v="REGION VIII (EASTERN VISAYAS)"/>
    <x v="50"/>
    <s v="Lope de Vega"/>
    <s v="Tisoy"/>
    <s v="Typhoon"/>
    <n v="4.625"/>
    <d v="2019-11-30T00:00:00"/>
    <n v="3913"/>
    <n v="114"/>
    <n v="1821"/>
  </r>
  <r>
    <s v="REGION VIII (EASTERN VISAYAS)"/>
    <x v="50"/>
    <s v="Mondragon"/>
    <s v="Tisoy"/>
    <s v="Typhoon"/>
    <n v="4.625"/>
    <d v="2019-11-30T00:00:00"/>
    <n v="9907"/>
    <n v="669"/>
    <n v="8417"/>
  </r>
  <r>
    <s v="REGION VIII (EASTERN VISAYAS)"/>
    <x v="50"/>
    <s v="Rosario"/>
    <s v="Tisoy"/>
    <s v="Typhoon"/>
    <n v="4.625"/>
    <d v="2019-11-30T00:00:00"/>
    <n v="3746"/>
    <n v="250"/>
    <n v="2416"/>
  </r>
  <r>
    <s v="REGION VIII (EASTERN VISAYAS)"/>
    <x v="50"/>
    <s v="San Antonio"/>
    <s v="Tisoy"/>
    <s v="Typhoon"/>
    <n v="4.625"/>
    <d v="2019-11-30T00:00:00"/>
    <n v="2665"/>
    <n v="196"/>
    <n v="1469"/>
  </r>
  <r>
    <s v="REGION VIII (EASTERN VISAYAS)"/>
    <x v="50"/>
    <s v="San Isidro"/>
    <s v="Tisoy"/>
    <s v="Typhoon"/>
    <n v="4.625"/>
    <d v="2019-11-30T00:00:00"/>
    <n v="7527"/>
    <n v="394"/>
    <n v="5075"/>
  </r>
  <r>
    <s v="REGION VIII (EASTERN VISAYAS)"/>
    <x v="50"/>
    <s v="San Jose"/>
    <s v="Tisoy"/>
    <s v="Typhoon"/>
    <n v="4.625"/>
    <d v="2019-11-30T00:00:00"/>
    <n v="2355"/>
    <n v="394"/>
    <n v="3901"/>
  </r>
  <r>
    <s v="REGION VIII (EASTERN VISAYAS)"/>
    <x v="50"/>
    <s v="San Vicente"/>
    <s v="Tisoy"/>
    <s v="Typhoon"/>
    <n v="4.625"/>
    <d v="2019-11-30T00:00:00"/>
    <n v="2120"/>
    <n v="55"/>
    <n v="1070"/>
  </r>
  <r>
    <s v="REGION VIII (EASTERN VISAYAS)"/>
    <x v="50"/>
    <s v="Victoria"/>
    <s v="Tisoy"/>
    <s v="Typhoon"/>
    <n v="4.625"/>
    <d v="2019-11-30T00:00:00"/>
    <n v="3876"/>
    <n v="349"/>
    <n v="3077"/>
  </r>
  <r>
    <s v="REGION VIII (EASTERN VISAYAS)"/>
    <x v="50"/>
    <s v="Catubig"/>
    <s v="Tisoy"/>
    <s v="Typhoon"/>
    <n v="4.625"/>
    <d v="2019-11-30T00:00:00"/>
    <n v="8804"/>
    <n v="143"/>
    <n v="7264"/>
  </r>
  <r>
    <s v="REGION VIII (EASTERN VISAYAS)"/>
    <x v="50"/>
    <s v="Gamay"/>
    <s v="Tisoy"/>
    <s v="Typhoon"/>
    <n v="4.625"/>
    <d v="2019-11-30T00:00:00"/>
    <n v="4376"/>
    <n v="211"/>
    <n v="4385"/>
  </r>
  <r>
    <s v="REGION VIII (EASTERN VISAYAS)"/>
    <x v="50"/>
    <s v="Laoang"/>
    <s v="Tisoy"/>
    <s v="Typhoon"/>
    <n v="4.625"/>
    <d v="2019-11-30T00:00:00"/>
    <n v="14746"/>
    <n v="2101"/>
    <n v="12220"/>
  </r>
  <r>
    <s v="REGION VIII (EASTERN VISAYAS)"/>
    <x v="50"/>
    <s v="Lapinig"/>
    <s v="Tisoy"/>
    <s v="Typhoon"/>
    <n v="4.625"/>
    <d v="2019-11-30T00:00:00"/>
    <n v="3148"/>
    <n v="53"/>
    <n v="2609"/>
  </r>
  <r>
    <s v="REGION VIII (EASTERN VISAYAS)"/>
    <x v="50"/>
    <s v="Las Navas"/>
    <s v="Tisoy"/>
    <s v="Typhoon"/>
    <n v="4.625"/>
    <d v="2019-11-30T00:00:00"/>
    <n v="9720"/>
    <n v="237"/>
    <n v="5287"/>
  </r>
  <r>
    <s v="REGION VIII (EASTERN VISAYAS)"/>
    <x v="50"/>
    <s v="Mapanas"/>
    <s v="Tisoy"/>
    <s v="Typhoon"/>
    <n v="4.625"/>
    <d v="2019-11-30T00:00:00"/>
    <n v="2038"/>
    <n v="73"/>
    <n v="922"/>
  </r>
  <r>
    <s v="REGION VIII (EASTERN VISAYAS)"/>
    <x v="50"/>
    <s v="Palapag"/>
    <s v="Tisoy"/>
    <s v="Typhoon"/>
    <n v="4.625"/>
    <d v="2019-11-30T00:00:00"/>
    <n v="3724"/>
    <n v="200"/>
    <n v="6657"/>
  </r>
  <r>
    <s v="REGION VIII (EASTERN VISAYAS)"/>
    <x v="50"/>
    <s v="Pambujan"/>
    <s v="Tisoy"/>
    <s v="Typhoon"/>
    <n v="4.625"/>
    <d v="2019-11-30T00:00:00"/>
    <n v="8124"/>
    <n v="450"/>
    <n v="6598"/>
  </r>
  <r>
    <s v="REGION VIII (EASTERN VISAYAS)"/>
    <x v="50"/>
    <s v="San Roque"/>
    <s v="Tisoy"/>
    <s v="Typhoon"/>
    <n v="4.625"/>
    <d v="2019-11-30T00:00:00"/>
    <n v="7104"/>
    <n v="731"/>
    <n v="5140"/>
  </r>
  <r>
    <s v="REGION VIII (EASTERN VISAYAS)"/>
    <x v="50"/>
    <s v="Silvino Lobos"/>
    <s v="Tisoy"/>
    <s v="Typhoon"/>
    <n v="4.625"/>
    <d v="2019-11-30T00:00:00"/>
    <n v="3154"/>
    <n v="0"/>
    <n v="0"/>
  </r>
  <r>
    <s v="REGION VIII (EASTERN VISAYAS)"/>
    <x v="51"/>
    <s v="Almagro"/>
    <s v="Tisoy"/>
    <s v="Typhoon"/>
    <n v="4.625"/>
    <d v="2019-11-30T00:00:00"/>
    <n v="900"/>
    <n v="0"/>
    <n v="309"/>
  </r>
  <r>
    <s v="REGION VIII (EASTERN VISAYAS)"/>
    <x v="51"/>
    <s v="City of Calbayog"/>
    <s v="Tisoy"/>
    <s v="Typhoon"/>
    <n v="4.625"/>
    <d v="2019-11-30T00:00:00"/>
    <n v="100"/>
    <n v="0"/>
    <n v="0"/>
  </r>
  <r>
    <s v="REGION VIII (EASTERN VISAYAS)"/>
    <x v="51"/>
    <s v="Gandara"/>
    <s v="Tisoy"/>
    <s v="Typhoon"/>
    <n v="4.625"/>
    <d v="2019-11-30T00:00:00"/>
    <n v="95"/>
    <n v="17"/>
    <n v="78"/>
  </r>
  <r>
    <s v="REGION VIII (EASTERN VISAYAS)"/>
    <x v="51"/>
    <s v="Matuguinao"/>
    <s v="Tisoy"/>
    <s v="Typhoon"/>
    <n v="4.625"/>
    <d v="2019-11-30T00:00:00"/>
    <n v="1296"/>
    <n v="114"/>
    <n v="1212"/>
  </r>
  <r>
    <s v="REGION VIII (EASTERN VISAYAS)"/>
    <x v="51"/>
    <s v="Pagsanghan"/>
    <s v="Tisoy"/>
    <s v="Typhoon"/>
    <n v="4.625"/>
    <d v="2019-11-30T00:00:00"/>
    <n v="962"/>
    <n v="34"/>
    <n v="829"/>
  </r>
  <r>
    <s v="REGION VIII (EASTERN VISAYAS)"/>
    <x v="51"/>
    <s v="San Jorge"/>
    <s v="Tisoy"/>
    <s v="Typhoon"/>
    <n v="4.625"/>
    <d v="2019-11-30T00:00:00"/>
    <n v="3991"/>
    <n v="85"/>
    <n v="3246"/>
  </r>
  <r>
    <s v="REGION VIII (EASTERN VISAYAS)"/>
    <x v="51"/>
    <s v="Santa Margarita"/>
    <s v="Tisoy"/>
    <s v="Typhoon"/>
    <n v="4.625"/>
    <d v="2019-11-30T00:00:00"/>
    <n v="3907"/>
    <n v="135"/>
    <n v="1414"/>
  </r>
  <r>
    <s v="REGION VIII (EASTERN VISAYAS)"/>
    <x v="51"/>
    <s v="SANTO NIÑO"/>
    <s v="Tisoy"/>
    <s v="Typhoon"/>
    <n v="4.625"/>
    <d v="2019-11-30T00:00:00"/>
    <n v="835"/>
    <n v="34"/>
    <n v="801"/>
  </r>
  <r>
    <s v="REGION VIII (EASTERN VISAYAS)"/>
    <x v="51"/>
    <s v="Tagapul-an"/>
    <s v="Tisoy"/>
    <s v="Typhoon"/>
    <n v="4.625"/>
    <d v="2019-11-30T00:00:00"/>
    <n v="2380"/>
    <n v="11"/>
    <n v="324"/>
  </r>
  <r>
    <s v="REGION VIII (EASTERN VISAYAS)"/>
    <x v="51"/>
    <s v="Tarangnan"/>
    <s v="Tisoy"/>
    <s v="Typhoon"/>
    <n v="4.625"/>
    <d v="2019-11-30T00:00:00"/>
    <n v="2920"/>
    <n v="33"/>
    <n v="1003"/>
  </r>
  <r>
    <s v="REGION VIII (EASTERN VISAYAS)"/>
    <x v="51"/>
    <s v="Daram"/>
    <s v="Tisoy"/>
    <s v="Typhoon"/>
    <n v="4.625"/>
    <d v="2019-11-30T00:00:00"/>
    <n v="352"/>
    <n v="0"/>
    <n v="352"/>
  </r>
  <r>
    <s v="REGION VIII (EASTERN VISAYAS)"/>
    <x v="51"/>
    <s v="Jiabong"/>
    <s v="Tisoy"/>
    <s v="Typhoon"/>
    <n v="4.625"/>
    <d v="2019-11-30T00:00:00"/>
    <n v="4126"/>
    <n v="1"/>
    <n v="4"/>
  </r>
  <r>
    <s v="REGION VIII (EASTERN VISAYAS)"/>
    <x v="51"/>
    <s v="Motiong"/>
    <s v="Tisoy"/>
    <s v="Typhoon"/>
    <n v="4.625"/>
    <d v="2019-11-30T00:00:00"/>
    <n v="863"/>
    <n v="6"/>
    <n v="857"/>
  </r>
  <r>
    <s v="REGION VIII (EASTERN VISAYAS)"/>
    <x v="51"/>
    <s v="Pinabacdao"/>
    <s v="Tisoy"/>
    <s v="Typhoon"/>
    <n v="4.625"/>
    <d v="2019-11-30T00:00:00"/>
    <n v="4"/>
    <n v="0"/>
    <n v="4"/>
  </r>
  <r>
    <s v="REGION VIII (EASTERN VISAYAS)"/>
    <x v="51"/>
    <s v="CITY OF CATBALOGAN (Capital)"/>
    <s v="Tisoy"/>
    <s v="Typhoon"/>
    <n v="4.625"/>
    <d v="2019-11-30T00:00:00"/>
    <n v="0"/>
    <n v="3"/>
    <n v="25"/>
  </r>
  <r>
    <s v="REGION XIII (CARAGA)"/>
    <x v="4"/>
    <s v="CITY OF TANDAG (Capital)"/>
    <s v="Tisoy"/>
    <s v="Typhoon"/>
    <n v="4.625"/>
    <d v="2019-11-30T00:00:00"/>
    <n v="12"/>
    <n v="3"/>
    <n v="9"/>
  </r>
  <r>
    <s v="CORDILLERA ADMINISTRATIVE REGION (CAR)"/>
    <x v="15"/>
    <s v="Bauko"/>
    <s v="Tisoy"/>
    <s v="Typhoon"/>
    <n v="4.625"/>
    <d v="2019-11-30T00:00:00"/>
    <n v="2"/>
    <n v="0"/>
    <n v="1"/>
  </r>
  <r>
    <s v="MIMAROPA REGION"/>
    <x v="44"/>
    <s v="GASAN"/>
    <s v="Ursula"/>
    <s v="Typhoon"/>
    <n v="5.291666666666667"/>
    <d v="2019-12-23T00:00:00"/>
    <n v="3"/>
    <n v="0"/>
    <n v="0"/>
  </r>
  <r>
    <s v="MIMAROPA REGION"/>
    <x v="19"/>
    <s v="CALINTAAN"/>
    <s v="Ursula"/>
    <s v="Typhoon"/>
    <n v="5.291666666666667"/>
    <d v="2019-12-23T00:00:00"/>
    <n v="2384"/>
    <n v="177"/>
    <n v="2092"/>
  </r>
  <r>
    <s v="MIMAROPA REGION"/>
    <x v="19"/>
    <s v="LOOC"/>
    <s v="Ursula"/>
    <s v="Typhoon"/>
    <n v="5.291666666666667"/>
    <d v="2019-12-23T00:00:00"/>
    <n v="15"/>
    <n v="0"/>
    <n v="0"/>
  </r>
  <r>
    <s v="MIMAROPA REGION"/>
    <x v="19"/>
    <s v="MAGSAYSAY"/>
    <s v="Ursula"/>
    <s v="Typhoon"/>
    <n v="5.291666666666667"/>
    <d v="2019-12-23T00:00:00"/>
    <n v="5078"/>
    <n v="1335"/>
    <n v="4480"/>
  </r>
  <r>
    <s v="MIMAROPA REGION"/>
    <x v="19"/>
    <s v="RIZAL"/>
    <s v="Ursula"/>
    <s v="Typhoon"/>
    <n v="5.291666666666667"/>
    <d v="2019-12-23T00:00:00"/>
    <n v="2752"/>
    <n v="499"/>
    <n v="2283"/>
  </r>
  <r>
    <s v="MIMAROPA REGION"/>
    <x v="19"/>
    <s v="SAN JOSE"/>
    <s v="Ursula"/>
    <s v="Typhoon"/>
    <n v="5.291666666666667"/>
    <d v="2019-12-23T00:00:00"/>
    <n v="13429"/>
    <n v="2708"/>
    <n v="11385"/>
  </r>
  <r>
    <s v="MIMAROPA REGION"/>
    <x v="45"/>
    <s v="BACO"/>
    <s v="Ursula"/>
    <s v="Typhoon"/>
    <n v="5.291666666666667"/>
    <d v="2019-12-23T00:00:00"/>
    <n v="262"/>
    <n v="0"/>
    <n v="0"/>
  </r>
  <r>
    <s v="MIMAROPA REGION"/>
    <x v="45"/>
    <s v="BANSUD"/>
    <s v="Ursula"/>
    <s v="Typhoon"/>
    <n v="5.291666666666667"/>
    <d v="2019-12-23T00:00:00"/>
    <n v="109"/>
    <n v="0"/>
    <n v="0"/>
  </r>
  <r>
    <s v="MIMAROPA REGION"/>
    <x v="45"/>
    <s v="BONGABONG"/>
    <s v="Ursula"/>
    <s v="Typhoon"/>
    <n v="5.291666666666667"/>
    <d v="2019-12-23T00:00:00"/>
    <n v="144"/>
    <n v="0"/>
    <n v="0"/>
  </r>
  <r>
    <s v="MIMAROPA REGION"/>
    <x v="45"/>
    <s v="BULALACAO (SAN PEDRO)"/>
    <s v="Ursula"/>
    <s v="Typhoon"/>
    <n v="5.291666666666667"/>
    <d v="2019-12-23T00:00:00"/>
    <n v="2462"/>
    <n v="1592"/>
    <n v="5523"/>
  </r>
  <r>
    <s v="MIMAROPA REGION"/>
    <x v="45"/>
    <s v="CITY OF CALAPAN (CAPITAL)"/>
    <s v="Ursula"/>
    <s v="Typhoon"/>
    <n v="5.291666666666667"/>
    <d v="2019-12-23T00:00:00"/>
    <n v="85"/>
    <n v="0"/>
    <n v="0"/>
  </r>
  <r>
    <s v="MIMAROPA REGION"/>
    <x v="45"/>
    <s v="GLORIA"/>
    <s v="Ursula"/>
    <s v="Typhoon"/>
    <n v="5.291666666666667"/>
    <d v="2019-12-23T00:00:00"/>
    <n v="168"/>
    <n v="0"/>
    <n v="0"/>
  </r>
  <r>
    <s v="MIMAROPA REGION"/>
    <x v="45"/>
    <s v="MANSALAY"/>
    <s v="Ursula"/>
    <s v="Typhoon"/>
    <n v="5.291666666666667"/>
    <d v="2019-12-23T00:00:00"/>
    <n v="454"/>
    <n v="0"/>
    <n v="0"/>
  </r>
  <r>
    <s v="MIMAROPA REGION"/>
    <x v="45"/>
    <s v="PINAMALAYAN"/>
    <s v="Ursula"/>
    <s v="Typhoon"/>
    <n v="5.291666666666667"/>
    <d v="2019-12-23T00:00:00"/>
    <n v="65"/>
    <n v="0"/>
    <n v="0"/>
  </r>
  <r>
    <s v="MIMAROPA REGION"/>
    <x v="45"/>
    <s v="PUERTO GALERA"/>
    <s v="Ursula"/>
    <s v="Typhoon"/>
    <n v="5.291666666666667"/>
    <d v="2019-12-23T00:00:00"/>
    <n v="68"/>
    <n v="0"/>
    <n v="13"/>
  </r>
  <r>
    <s v="MIMAROPA REGION"/>
    <x v="45"/>
    <s v="ROXAS"/>
    <s v="Ursula"/>
    <s v="Typhoon"/>
    <n v="5.291666666666667"/>
    <d v="2019-12-23T00:00:00"/>
    <n v="160"/>
    <n v="5"/>
    <n v="20"/>
  </r>
  <r>
    <s v="MIMAROPA REGION"/>
    <x v="45"/>
    <s v="SOCORRO"/>
    <s v="Ursula"/>
    <s v="Typhoon"/>
    <n v="5.291666666666667"/>
    <d v="2019-12-23T00:00:00"/>
    <n v="29"/>
    <n v="0"/>
    <n v="0"/>
  </r>
  <r>
    <s v="MIMAROPA REGION"/>
    <x v="45"/>
    <s v="VICTORIA"/>
    <s v="Ursula"/>
    <s v="Typhoon"/>
    <n v="5.291666666666667"/>
    <d v="2019-12-23T00:00:00"/>
    <n v="14"/>
    <n v="0"/>
    <n v="25"/>
  </r>
  <r>
    <s v="MIMAROPA REGION"/>
    <x v="46"/>
    <s v="ALCANTARA"/>
    <s v="Ursula"/>
    <s v="Typhoon"/>
    <n v="5.291666666666667"/>
    <d v="2019-12-23T00:00:00"/>
    <n v="131"/>
    <n v="24"/>
    <n v="107"/>
  </r>
  <r>
    <s v="MIMAROPA REGION"/>
    <x v="46"/>
    <s v="CAJIDIOCAN"/>
    <s v="Ursula"/>
    <s v="Typhoon"/>
    <n v="5.291666666666667"/>
    <d v="2019-12-23T00:00:00"/>
    <n v="220"/>
    <n v="0"/>
    <n v="0"/>
  </r>
  <r>
    <s v="MIMAROPA REGION"/>
    <x v="46"/>
    <s v="CALATRAVA"/>
    <s v="Ursula"/>
    <s v="Typhoon"/>
    <n v="5.291666666666667"/>
    <d v="2019-12-23T00:00:00"/>
    <n v="1"/>
    <n v="0"/>
    <n v="1"/>
  </r>
  <r>
    <s v="MIMAROPA REGION"/>
    <x v="46"/>
    <s v="CONCEPCION"/>
    <s v="Ursula"/>
    <s v="Typhoon"/>
    <n v="5.291666666666667"/>
    <d v="2019-12-23T00:00:00"/>
    <n v="63"/>
    <n v="0"/>
    <n v="0"/>
  </r>
  <r>
    <s v="MIMAROPA REGION"/>
    <x v="46"/>
    <s v="CORCUERA"/>
    <s v="Ursula"/>
    <s v="Typhoon"/>
    <n v="5.291666666666667"/>
    <d v="2019-12-23T00:00:00"/>
    <n v="36"/>
    <n v="0"/>
    <n v="0"/>
  </r>
  <r>
    <s v="MIMAROPA REGION"/>
    <x v="46"/>
    <s v="FERROL"/>
    <s v="Ursula"/>
    <s v="Typhoon"/>
    <n v="5.291666666666667"/>
    <d v="2019-12-23T00:00:00"/>
    <n v="233"/>
    <n v="3"/>
    <n v="25"/>
  </r>
  <r>
    <s v="MIMAROPA REGION"/>
    <x v="46"/>
    <s v="LOOC"/>
    <s v="Ursula"/>
    <s v="Typhoon"/>
    <n v="5.291666666666667"/>
    <d v="2019-12-23T00:00:00"/>
    <n v="283"/>
    <n v="22"/>
    <n v="235"/>
  </r>
  <r>
    <s v="MIMAROPA REGION"/>
    <x v="46"/>
    <s v="ODIONGAN"/>
    <s v="Ursula"/>
    <s v="Typhoon"/>
    <n v="5.291666666666667"/>
    <d v="2019-12-23T00:00:00"/>
    <n v="45"/>
    <n v="0"/>
    <n v="45"/>
  </r>
  <r>
    <s v="MIMAROPA REGION"/>
    <x v="46"/>
    <s v="ROMBLON (CAPITAL)"/>
    <s v="Ursula"/>
    <s v="Typhoon"/>
    <n v="5.291666666666667"/>
    <d v="2019-12-23T00:00:00"/>
    <n v="20"/>
    <n v="0"/>
    <n v="0"/>
  </r>
  <r>
    <s v="MIMAROPA REGION"/>
    <x v="46"/>
    <s v="SAN AGUSTIN"/>
    <s v="Ursula"/>
    <s v="Typhoon"/>
    <n v="5.291666666666667"/>
    <d v="2019-12-23T00:00:00"/>
    <n v="92"/>
    <n v="0"/>
    <n v="1"/>
  </r>
  <r>
    <s v="MIMAROPA REGION"/>
    <x v="46"/>
    <s v="SAN ANDRES"/>
    <s v="Ursula"/>
    <s v="Typhoon"/>
    <n v="5.291666666666667"/>
    <d v="2019-12-23T00:00:00"/>
    <n v="6"/>
    <n v="3"/>
    <n v="3"/>
  </r>
  <r>
    <s v="MIMAROPA REGION"/>
    <x v="46"/>
    <s v="SAN JOSE"/>
    <s v="Ursula"/>
    <s v="Typhoon"/>
    <n v="5.291666666666667"/>
    <d v="2019-12-23T00:00:00"/>
    <n v="856"/>
    <n v="565"/>
    <n v="291"/>
  </r>
  <r>
    <s v="MIMAROPA REGION"/>
    <x v="46"/>
    <s v="SANTA FE"/>
    <s v="Ursula"/>
    <s v="Typhoon"/>
    <n v="5.291666666666667"/>
    <d v="2019-12-23T00:00:00"/>
    <n v="1825"/>
    <n v="180"/>
    <n v="1645"/>
  </r>
  <r>
    <s v="MIMAROPA REGION"/>
    <x v="46"/>
    <s v="SANTA MARIA (IMELDA)"/>
    <s v="Ursula"/>
    <s v="Typhoon"/>
    <n v="5.291666666666667"/>
    <d v="2019-12-23T00:00:00"/>
    <n v="144"/>
    <n v="8"/>
    <n v="20"/>
  </r>
  <r>
    <s v="REGION VI (WESTERN VISAYAS)"/>
    <x v="52"/>
    <s v="ALTAVAS"/>
    <s v="Ursula"/>
    <s v="Typhoon"/>
    <n v="5.291666666666667"/>
    <d v="2019-12-23T00:00:00"/>
    <n v="6680"/>
    <n v="472"/>
    <n v="5257"/>
  </r>
  <r>
    <s v="REGION VI (WESTERN VISAYAS)"/>
    <x v="52"/>
    <s v="BANGA"/>
    <s v="Ursula"/>
    <s v="Typhoon"/>
    <n v="5.291666666666667"/>
    <d v="2019-12-23T00:00:00"/>
    <n v="9250"/>
    <n v="813"/>
    <n v="8994"/>
  </r>
  <r>
    <s v="REGION VI (WESTERN VISAYAS)"/>
    <x v="52"/>
    <s v="BALETE"/>
    <s v="Ursula"/>
    <s v="Typhoon"/>
    <n v="5.291666666666667"/>
    <d v="2019-12-23T00:00:00"/>
    <n v="7049"/>
    <n v="130"/>
    <n v="6919"/>
  </r>
  <r>
    <s v="REGION VI (WESTERN VISAYAS)"/>
    <x v="52"/>
    <s v="BATAN"/>
    <s v="Ursula"/>
    <s v="Typhoon"/>
    <n v="5.291666666666667"/>
    <d v="2019-12-23T00:00:00"/>
    <n v="6557"/>
    <n v="297"/>
    <n v="5686"/>
  </r>
  <r>
    <s v="REGION VI (WESTERN VISAYAS)"/>
    <x v="52"/>
    <s v="KALIBO (CAPITAL)"/>
    <s v="Ursula"/>
    <s v="Typhoon"/>
    <n v="5.291666666666667"/>
    <d v="2019-12-23T00:00:00"/>
    <n v="16036"/>
    <n v="1167"/>
    <n v="14869"/>
  </r>
  <r>
    <s v="REGION VI (WESTERN VISAYAS)"/>
    <x v="52"/>
    <s v="LIBACAO"/>
    <s v="Ursula"/>
    <s v="Typhoon"/>
    <n v="5.291666666666667"/>
    <d v="2019-12-23T00:00:00"/>
    <n v="165"/>
    <n v="9"/>
    <n v="137"/>
  </r>
  <r>
    <s v="REGION VI (WESTERN VISAYAS)"/>
    <x v="52"/>
    <s v="MADALAG"/>
    <s v="Ursula"/>
    <s v="Typhoon"/>
    <n v="5.291666666666667"/>
    <d v="2019-12-23T00:00:00"/>
    <n v="1385"/>
    <n v="42"/>
    <n v="911"/>
  </r>
  <r>
    <s v="REGION VI (WESTERN VISAYAS)"/>
    <x v="52"/>
    <s v="NEW WASHINGTON"/>
    <s v="Ursula"/>
    <s v="Typhoon"/>
    <n v="5.291666666666667"/>
    <d v="2019-12-23T00:00:00"/>
    <n v="10323"/>
    <n v="1419"/>
    <n v="9133"/>
  </r>
  <r>
    <s v="REGION VI (WESTERN VISAYAS)"/>
    <x v="52"/>
    <s v="BURUANGA"/>
    <s v="Ursula"/>
    <s v="Typhoon"/>
    <n v="5.291666666666667"/>
    <d v="2019-12-23T00:00:00"/>
    <n v="4038"/>
    <n v="487"/>
    <n v="4161"/>
  </r>
  <r>
    <s v="REGION VI (WESTERN VISAYAS)"/>
    <x v="52"/>
    <s v="IBAJAY"/>
    <s v="Ursula"/>
    <s v="Typhoon"/>
    <n v="5.291666666666667"/>
    <d v="2019-12-23T00:00:00"/>
    <n v="10068"/>
    <n v="944"/>
    <n v="9319"/>
  </r>
  <r>
    <s v="REGION VI (WESTERN VISAYAS)"/>
    <x v="52"/>
    <s v="LEZO"/>
    <s v="Ursula"/>
    <s v="Typhoon"/>
    <n v="5.291666666666667"/>
    <d v="2019-12-23T00:00:00"/>
    <n v="4773"/>
    <n v="285"/>
    <n v="3437"/>
  </r>
  <r>
    <s v="REGION VI (WESTERN VISAYAS)"/>
    <x v="52"/>
    <s v="MAKATO"/>
    <s v="Ursula"/>
    <s v="Typhoon"/>
    <n v="5.291666666666667"/>
    <d v="2019-12-23T00:00:00"/>
    <n v="7804"/>
    <n v="361"/>
    <n v="5973"/>
  </r>
  <r>
    <s v="REGION VI (WESTERN VISAYAS)"/>
    <x v="52"/>
    <s v="MALAY"/>
    <s v="Ursula"/>
    <s v="Typhoon"/>
    <n v="5.291666666666667"/>
    <d v="2019-12-23T00:00:00"/>
    <n v="4909"/>
    <n v="735"/>
    <n v="5354"/>
  </r>
  <r>
    <s v="REGION VI (WESTERN VISAYAS)"/>
    <x v="52"/>
    <s v="MALINAO"/>
    <s v="Ursula"/>
    <s v="Typhoon"/>
    <n v="5.291666666666667"/>
    <d v="2019-12-23T00:00:00"/>
    <n v="4502"/>
    <n v="166"/>
    <n v="4435"/>
  </r>
  <r>
    <s v="REGION VI (WESTERN VISAYAS)"/>
    <x v="52"/>
    <s v="NABAS"/>
    <s v="Ursula"/>
    <s v="Typhoon"/>
    <n v="5.291666666666667"/>
    <d v="2019-12-23T00:00:00"/>
    <n v="10144"/>
    <n v="986"/>
    <n v="7797"/>
  </r>
  <r>
    <s v="REGION VI (WESTERN VISAYAS)"/>
    <x v="52"/>
    <s v="NUMANCIA"/>
    <s v="Ursula"/>
    <s v="Typhoon"/>
    <n v="5.291666666666667"/>
    <d v="2019-12-23T00:00:00"/>
    <n v="11814"/>
    <n v="1233"/>
    <n v="7601"/>
  </r>
  <r>
    <s v="REGION VI (WESTERN VISAYAS)"/>
    <x v="52"/>
    <s v="TANGALAN"/>
    <s v="Ursula"/>
    <s v="Typhoon"/>
    <n v="5.291666666666667"/>
    <d v="2019-12-23T00:00:00"/>
    <n v="4923"/>
    <n v="343"/>
    <n v="4583"/>
  </r>
  <r>
    <s v="REGION VI (WESTERN VISAYAS)"/>
    <x v="53"/>
    <s v="CALUYA"/>
    <s v="Ursula"/>
    <s v="Typhoon"/>
    <n v="5.291666666666667"/>
    <d v="2019-12-23T00:00:00"/>
    <n v="5383"/>
    <n v="4014"/>
    <n v="1439"/>
  </r>
  <r>
    <s v="REGION VI (WESTERN VISAYAS)"/>
    <x v="53"/>
    <s v="LIBERTAD"/>
    <s v="Ursula"/>
    <s v="Typhoon"/>
    <n v="5.291666666666667"/>
    <d v="2019-12-23T00:00:00"/>
    <n v="4163"/>
    <n v="454"/>
    <n v="3282"/>
  </r>
  <r>
    <s v="REGION VI (WESTERN VISAYAS)"/>
    <x v="53"/>
    <s v="PANDAN"/>
    <s v="Ursula"/>
    <s v="Typhoon"/>
    <n v="5.291666666666667"/>
    <d v="2019-12-23T00:00:00"/>
    <n v="8147"/>
    <n v="539"/>
    <n v="5650"/>
  </r>
  <r>
    <s v="REGION VI (WESTERN VISAYAS)"/>
    <x v="53"/>
    <s v="SEBASTE"/>
    <s v="Ursula"/>
    <s v="Typhoon"/>
    <n v="5.291666666666667"/>
    <d v="2019-12-23T00:00:00"/>
    <n v="705"/>
    <n v="108"/>
    <n v="693"/>
  </r>
  <r>
    <s v="REGION VI (WESTERN VISAYAS)"/>
    <x v="54"/>
    <s v="CUARTERO"/>
    <s v="Ursula"/>
    <s v="Typhoon"/>
    <n v="5.291666666666667"/>
    <d v="2019-12-23T00:00:00"/>
    <n v="1393"/>
    <n v="23"/>
    <n v="347"/>
  </r>
  <r>
    <s v="REGION VI (WESTERN VISAYAS)"/>
    <x v="54"/>
    <s v="DAO"/>
    <s v="Ursula"/>
    <s v="Typhoon"/>
    <n v="5.291666666666667"/>
    <d v="2019-12-23T00:00:00"/>
    <n v="1715"/>
    <n v="9"/>
    <n v="200"/>
  </r>
  <r>
    <s v="REGION VI (WESTERN VISAYAS)"/>
    <x v="54"/>
    <s v="DUMALAG"/>
    <s v="Ursula"/>
    <s v="Typhoon"/>
    <n v="5.291666666666667"/>
    <d v="2019-12-23T00:00:00"/>
    <n v="8098"/>
    <n v="0"/>
    <n v="29"/>
  </r>
  <r>
    <s v="REGION VI (WESTERN VISAYAS)"/>
    <x v="54"/>
    <s v="DUMARAO"/>
    <s v="Ursula"/>
    <s v="Typhoon"/>
    <n v="5.291666666666667"/>
    <d v="2019-12-23T00:00:00"/>
    <n v="11975"/>
    <n v="1"/>
    <n v="6"/>
  </r>
  <r>
    <s v="REGION VI (WESTERN VISAYAS)"/>
    <x v="54"/>
    <s v="IVISAN"/>
    <s v="Ursula"/>
    <s v="Typhoon"/>
    <n v="5.291666666666667"/>
    <d v="2019-12-23T00:00:00"/>
    <n v="7415"/>
    <n v="346"/>
    <n v="6477"/>
  </r>
  <r>
    <s v="REGION VI (WESTERN VISAYAS)"/>
    <x v="54"/>
    <s v="MA-AYON"/>
    <s v="Ursula"/>
    <s v="Typhoon"/>
    <n v="5.291666666666667"/>
    <d v="2019-12-23T00:00:00"/>
    <n v="9139"/>
    <n v="177"/>
    <n v="2886"/>
  </r>
  <r>
    <s v="REGION VI (WESTERN VISAYAS)"/>
    <x v="54"/>
    <s v="MAMBUSAO"/>
    <s v="Ursula"/>
    <s v="Typhoon"/>
    <n v="5.291666666666667"/>
    <d v="2019-12-23T00:00:00"/>
    <n v="4245"/>
    <n v="98"/>
    <n v="2868"/>
  </r>
  <r>
    <s v="REGION VI (WESTERN VISAYAS)"/>
    <x v="54"/>
    <s v="PANAY"/>
    <s v="Ursula"/>
    <s v="Typhoon"/>
    <n v="5.291666666666667"/>
    <d v="2019-12-23T00:00:00"/>
    <n v="13253"/>
    <n v="651"/>
    <n v="3464"/>
  </r>
  <r>
    <s v="REGION VI (WESTERN VISAYAS)"/>
    <x v="54"/>
    <s v="PANITAN"/>
    <s v="Ursula"/>
    <s v="Typhoon"/>
    <n v="5.291666666666667"/>
    <d v="2019-12-23T00:00:00"/>
    <n v="4965"/>
    <n v="34"/>
    <n v="419"/>
  </r>
  <r>
    <s v="REGION VI (WESTERN VISAYAS)"/>
    <x v="54"/>
    <s v="PILAR"/>
    <s v="Ursula"/>
    <s v="Typhoon"/>
    <n v="5.291666666666667"/>
    <d v="2019-12-23T00:00:00"/>
    <n v="13103"/>
    <n v="1669"/>
    <n v="10283"/>
  </r>
  <r>
    <s v="REGION VI (WESTERN VISAYAS)"/>
    <x v="54"/>
    <s v="PONTEVEDRA"/>
    <s v="Ursula"/>
    <s v="Typhoon"/>
    <n v="5.291666666666667"/>
    <d v="2019-12-23T00:00:00"/>
    <n v="8951"/>
    <n v="656"/>
    <n v="626"/>
  </r>
  <r>
    <s v="REGION VI (WESTERN VISAYAS)"/>
    <x v="54"/>
    <s v="PRESIDENT ROXAS"/>
    <s v="Ursula"/>
    <s v="Typhoon"/>
    <n v="5.291666666666667"/>
    <d v="2019-12-23T00:00:00"/>
    <n v="8569"/>
    <n v="318"/>
    <n v="1865"/>
  </r>
  <r>
    <s v="REGION VI (WESTERN VISAYAS)"/>
    <x v="54"/>
    <s v="CITY OF ROXAS (CAPITAL)"/>
    <s v="Ursula"/>
    <s v="Typhoon"/>
    <n v="5.291666666666667"/>
    <d v="2019-12-23T00:00:00"/>
    <n v="33556"/>
    <n v="7791"/>
    <n v="25765"/>
  </r>
  <r>
    <s v="REGION VI (WESTERN VISAYAS)"/>
    <x v="54"/>
    <s v="SAPI-AN"/>
    <s v="Ursula"/>
    <s v="Typhoon"/>
    <n v="5.291666666666667"/>
    <d v="2019-12-23T00:00:00"/>
    <n v="4734"/>
    <n v="860"/>
    <n v="3874"/>
  </r>
  <r>
    <s v="REGION VI (WESTERN VISAYAS)"/>
    <x v="54"/>
    <s v="SIGMA"/>
    <s v="Ursula"/>
    <s v="Typhoon"/>
    <n v="5.291666666666667"/>
    <d v="2019-12-23T00:00:00"/>
    <n v="8761"/>
    <n v="56"/>
    <n v="3617"/>
  </r>
  <r>
    <s v="REGION VI (WESTERN VISAYAS)"/>
    <x v="21"/>
    <s v="AJUY"/>
    <s v="Ursula"/>
    <s v="Typhoon"/>
    <n v="5.291666666666667"/>
    <d v="2019-12-23T00:00:00"/>
    <n v="15906"/>
    <n v="0"/>
    <n v="0"/>
  </r>
  <r>
    <s v="REGION VI (WESTERN VISAYAS)"/>
    <x v="21"/>
    <s v="BALASAN"/>
    <s v="Ursula"/>
    <s v="Typhoon"/>
    <n v="5.291666666666667"/>
    <d v="2019-12-23T00:00:00"/>
    <n v="9654"/>
    <n v="0"/>
    <n v="0"/>
  </r>
  <r>
    <s v="REGION VI (WESTERN VISAYAS)"/>
    <x v="21"/>
    <s v="BANATE"/>
    <s v="Ursula"/>
    <s v="Typhoon"/>
    <n v="5.291666666666667"/>
    <d v="2019-12-23T00:00:00"/>
    <n v="85"/>
    <n v="0"/>
    <n v="0"/>
  </r>
  <r>
    <s v="REGION VI (WESTERN VISAYAS)"/>
    <x v="21"/>
    <s v="BATAD"/>
    <s v="Ursula"/>
    <s v="Typhoon"/>
    <n v="5.291666666666667"/>
    <d v="2019-12-23T00:00:00"/>
    <n v="4734"/>
    <n v="370"/>
    <n v="3833"/>
  </r>
  <r>
    <s v="REGION VI (WESTERN VISAYAS)"/>
    <x v="21"/>
    <s v="CARLES"/>
    <s v="Ursula"/>
    <s v="Typhoon"/>
    <n v="5.291666666666667"/>
    <d v="2019-12-23T00:00:00"/>
    <n v="17664"/>
    <n v="1362"/>
    <n v="4200"/>
  </r>
  <r>
    <s v="REGION VI (WESTERN VISAYAS)"/>
    <x v="21"/>
    <s v="CONCEPCION"/>
    <s v="Ursula"/>
    <s v="Typhoon"/>
    <n v="5.291666666666667"/>
    <d v="2019-12-23T00:00:00"/>
    <n v="375"/>
    <n v="10"/>
    <n v="375"/>
  </r>
  <r>
    <s v="REGION VI (WESTERN VISAYAS)"/>
    <x v="21"/>
    <s v="ESTANCIA"/>
    <s v="Ursula"/>
    <s v="Typhoon"/>
    <n v="5.291666666666667"/>
    <d v="2019-12-23T00:00:00"/>
    <n v="7865"/>
    <n v="0"/>
    <n v="0"/>
  </r>
  <r>
    <s v="REGION VI (WESTERN VISAYAS)"/>
    <x v="21"/>
    <s v="CITY OF PASSI"/>
    <s v="Ursula"/>
    <s v="Typhoon"/>
    <n v="5.291666666666667"/>
    <d v="2019-12-23T00:00:00"/>
    <n v="98"/>
    <n v="0"/>
    <n v="0"/>
  </r>
  <r>
    <s v="REGION VI (WESTERN VISAYAS)"/>
    <x v="21"/>
    <s v="SAN DIONISIO"/>
    <s v="Ursula"/>
    <s v="Typhoon"/>
    <n v="5.291666666666667"/>
    <d v="2019-12-23T00:00:00"/>
    <n v="3818"/>
    <n v="136"/>
    <n v="2562"/>
  </r>
  <r>
    <s v="REGION VI (WESTERN VISAYAS)"/>
    <x v="21"/>
    <s v="SAN ENRIQUE"/>
    <s v="Ursula"/>
    <s v="Typhoon"/>
    <n v="5.291666666666667"/>
    <d v="2019-12-23T00:00:00"/>
    <n v="88"/>
    <n v="0"/>
    <n v="0"/>
  </r>
  <r>
    <s v="REGION VI (WESTERN VISAYAS)"/>
    <x v="21"/>
    <s v="SAN RAFAEL"/>
    <s v="Ursula"/>
    <s v="Typhoon"/>
    <n v="5.291666666666667"/>
    <d v="2019-12-23T00:00:00"/>
    <n v="17"/>
    <n v="1"/>
    <n v="16"/>
  </r>
  <r>
    <s v="REGION VI (WESTERN VISAYAS)"/>
    <x v="21"/>
    <s v="SARA"/>
    <s v="Ursula"/>
    <s v="Typhoon"/>
    <n v="5.291666666666667"/>
    <d v="2019-12-23T00:00:00"/>
    <n v="7831"/>
    <n v="54"/>
    <n v="7777"/>
  </r>
  <r>
    <s v="REGION VIII (EASTERN VISAYAS)"/>
    <x v="55"/>
    <s v="ALMERIA"/>
    <s v="Ursula"/>
    <s v="Typhoon"/>
    <n v="5.291666666666667"/>
    <d v="2019-12-23T00:00:00"/>
    <n v="4474"/>
    <n v="238"/>
    <n v="1915"/>
  </r>
  <r>
    <s v="REGION VIII (EASTERN VISAYAS)"/>
    <x v="55"/>
    <s v="KAWAYAN"/>
    <s v="Ursula"/>
    <s v="Typhoon"/>
    <n v="5.291666666666667"/>
    <d v="2019-12-23T00:00:00"/>
    <n v="2333"/>
    <n v="390"/>
    <n v="1943"/>
  </r>
  <r>
    <s v="REGION VIII (EASTERN VISAYAS)"/>
    <x v="55"/>
    <s v="NAVAL (CAPITAL)"/>
    <s v="Ursula"/>
    <s v="Typhoon"/>
    <n v="5.291666666666667"/>
    <d v="2019-12-23T00:00:00"/>
    <n v="7335"/>
    <n v="674"/>
    <n v="6681"/>
  </r>
  <r>
    <s v="REGION VIII (EASTERN VISAYAS)"/>
    <x v="55"/>
    <s v="BILIRAN"/>
    <s v="Ursula"/>
    <s v="Typhoon"/>
    <n v="5.291666666666667"/>
    <d v="2019-12-23T00:00:00"/>
    <n v="3571"/>
    <n v="227"/>
    <n v="3344"/>
  </r>
  <r>
    <s v="REGION VIII (EASTERN VISAYAS)"/>
    <x v="55"/>
    <s v="CABUCGAYAN"/>
    <s v="Ursula"/>
    <s v="Typhoon"/>
    <n v="5.291666666666667"/>
    <d v="2019-12-23T00:00:00"/>
    <n v="5141"/>
    <n v="207"/>
    <n v="2961"/>
  </r>
  <r>
    <s v="REGION VIII (EASTERN VISAYAS)"/>
    <x v="55"/>
    <s v="CAIBIRAN"/>
    <s v="Ursula"/>
    <s v="Typhoon"/>
    <n v="5.291666666666667"/>
    <d v="2019-12-23T00:00:00"/>
    <n v="5388"/>
    <n v="509"/>
    <n v="3719"/>
  </r>
  <r>
    <s v="REGION VIII (EASTERN VISAYAS)"/>
    <x v="55"/>
    <s v="CULABA"/>
    <s v="Ursula"/>
    <s v="Typhoon"/>
    <n v="5.291666666666667"/>
    <d v="2019-12-23T00:00:00"/>
    <n v="3249"/>
    <n v="148"/>
    <n v="1083"/>
  </r>
  <r>
    <s v="REGION VIII (EASTERN VISAYAS)"/>
    <x v="55"/>
    <s v="MARIPIPI"/>
    <s v="Ursula"/>
    <s v="Typhoon"/>
    <n v="5.291666666666667"/>
    <d v="2019-12-23T00:00:00"/>
    <n v="600"/>
    <n v="25"/>
    <n v="575"/>
  </r>
  <r>
    <s v="REGION VIII (EASTERN VISAYAS)"/>
    <x v="49"/>
    <s v="CITY OF BORONGAN (CAPITAL)"/>
    <s v="Ursula"/>
    <s v="Typhoon"/>
    <n v="5.291666666666667"/>
    <d v="2019-12-23T00:00:00"/>
    <n v="2285"/>
    <n v="27"/>
    <n v="2258"/>
  </r>
  <r>
    <s v="REGION VIII (EASTERN VISAYAS)"/>
    <x v="49"/>
    <s v="CAN-AVID"/>
    <s v="Ursula"/>
    <s v="Typhoon"/>
    <n v="5.291666666666667"/>
    <d v="2019-12-23T00:00:00"/>
    <n v="47"/>
    <n v="0"/>
    <n v="0"/>
  </r>
  <r>
    <s v="REGION VIII (EASTERN VISAYAS)"/>
    <x v="49"/>
    <s v="SAN JULIAN"/>
    <s v="Ursula"/>
    <s v="Typhoon"/>
    <n v="5.291666666666667"/>
    <d v="2019-12-23T00:00:00"/>
    <n v="4134"/>
    <n v="3"/>
    <n v="81"/>
  </r>
  <r>
    <s v="REGION VIII (EASTERN VISAYAS)"/>
    <x v="49"/>
    <s v="SULAT"/>
    <s v="Ursula"/>
    <s v="Typhoon"/>
    <n v="5.291666666666667"/>
    <d v="2019-12-23T00:00:00"/>
    <n v="305"/>
    <n v="0"/>
    <n v="0"/>
  </r>
  <r>
    <s v="REGION VIII (EASTERN VISAYAS)"/>
    <x v="49"/>
    <s v="BALANGIGA"/>
    <s v="Ursula"/>
    <s v="Typhoon"/>
    <n v="5.291666666666667"/>
    <d v="2019-12-23T00:00:00"/>
    <n v="4148"/>
    <n v="118"/>
    <n v="3234"/>
  </r>
  <r>
    <s v="REGION VIII (EASTERN VISAYAS)"/>
    <x v="49"/>
    <s v="BALANGKAYAN"/>
    <s v="Ursula"/>
    <s v="Typhoon"/>
    <n v="5.291666666666667"/>
    <d v="2019-12-23T00:00:00"/>
    <n v="2986"/>
    <n v="150"/>
    <n v="2465"/>
  </r>
  <r>
    <s v="REGION VIII (EASTERN VISAYAS)"/>
    <x v="49"/>
    <s v="GENERAL MACARTHUR"/>
    <s v="Ursula"/>
    <s v="Typhoon"/>
    <n v="5.291666666666667"/>
    <d v="2019-12-23T00:00:00"/>
    <n v="4038"/>
    <n v="288"/>
    <n v="3159"/>
  </r>
  <r>
    <s v="REGION VIII (EASTERN VISAYAS)"/>
    <x v="49"/>
    <s v="GIPORLOS"/>
    <s v="Ursula"/>
    <s v="Typhoon"/>
    <n v="5.291666666666667"/>
    <d v="2019-12-23T00:00:00"/>
    <n v="4140"/>
    <n v="415"/>
    <n v="3225"/>
  </r>
  <r>
    <s v="REGION VIII (EASTERN VISAYAS)"/>
    <x v="49"/>
    <s v="GUIUAN"/>
    <s v="Ursula"/>
    <s v="Typhoon"/>
    <n v="5.291666666666667"/>
    <d v="2019-12-23T00:00:00"/>
    <n v="13800"/>
    <n v="1981"/>
    <n v="10065"/>
  </r>
  <r>
    <s v="REGION VIII (EASTERN VISAYAS)"/>
    <x v="49"/>
    <s v="HERNANI"/>
    <s v="Ursula"/>
    <s v="Typhoon"/>
    <n v="5.291666666666667"/>
    <d v="2019-12-23T00:00:00"/>
    <n v="2670"/>
    <n v="149"/>
    <n v="2034"/>
  </r>
  <r>
    <s v="REGION VIII (EASTERN VISAYAS)"/>
    <x v="49"/>
    <s v="LAWAAN"/>
    <s v="Ursula"/>
    <s v="Typhoon"/>
    <n v="5.291666666666667"/>
    <d v="2019-12-23T00:00:00"/>
    <n v="2921"/>
    <n v="101"/>
    <n v="2820"/>
  </r>
  <r>
    <s v="REGION VIII (EASTERN VISAYAS)"/>
    <x v="49"/>
    <s v="LLORENTE"/>
    <s v="Ursula"/>
    <s v="Typhoon"/>
    <n v="5.291666666666667"/>
    <d v="2019-12-23T00:00:00"/>
    <n v="6137"/>
    <n v="429"/>
    <n v="4760"/>
  </r>
  <r>
    <s v="REGION VIII (EASTERN VISAYAS)"/>
    <x v="49"/>
    <s v="MERCEDES"/>
    <s v="Ursula"/>
    <s v="Typhoon"/>
    <n v="5.291666666666667"/>
    <d v="2019-12-23T00:00:00"/>
    <n v="2389"/>
    <n v="517"/>
    <n v="1250"/>
  </r>
  <r>
    <s v="REGION VIII (EASTERN VISAYAS)"/>
    <x v="49"/>
    <s v="QUINAPONDAN"/>
    <s v="Ursula"/>
    <s v="Typhoon"/>
    <n v="5.291666666666667"/>
    <d v="2019-12-23T00:00:00"/>
    <n v="4644"/>
    <n v="492"/>
    <n v="3411"/>
  </r>
  <r>
    <s v="REGION VIII (EASTERN VISAYAS)"/>
    <x v="49"/>
    <s v="SALCEDO"/>
    <s v="Ursula"/>
    <s v="Typhoon"/>
    <n v="5.291666666666667"/>
    <d v="2019-12-23T00:00:00"/>
    <n v="6072"/>
    <n v="315"/>
    <n v="3386"/>
  </r>
  <r>
    <s v="REGION VIII (EASTERN VISAYAS)"/>
    <x v="56"/>
    <s v="ALANGALANG"/>
    <s v="Ursula"/>
    <s v="Typhoon"/>
    <n v="5.291666666666667"/>
    <d v="2019-12-23T00:00:00"/>
    <n v="5019"/>
    <n v="569"/>
    <n v="4450"/>
  </r>
  <r>
    <s v="REGION VIII (EASTERN VISAYAS)"/>
    <x v="56"/>
    <s v="BABATNGON"/>
    <s v="Ursula"/>
    <s v="Typhoon"/>
    <n v="5.291666666666667"/>
    <d v="2019-12-23T00:00:00"/>
    <n v="7023"/>
    <n v="419"/>
    <n v="6492"/>
  </r>
  <r>
    <s v="REGION VIII (EASTERN VISAYAS)"/>
    <x v="56"/>
    <s v="PALO"/>
    <s v="Ursula"/>
    <s v="Typhoon"/>
    <n v="5.291666666666667"/>
    <d v="2019-12-23T00:00:00"/>
    <n v="19289"/>
    <n v="197"/>
    <n v="6375"/>
  </r>
  <r>
    <s v="REGION VIII (EASTERN VISAYAS)"/>
    <x v="56"/>
    <s v="SAN MIGUEL"/>
    <s v="Ursula"/>
    <s v="Typhoon"/>
    <n v="5.291666666666667"/>
    <d v="2019-12-23T00:00:00"/>
    <n v="5573"/>
    <n v="80"/>
    <n v="2715"/>
  </r>
  <r>
    <s v="REGION VIII (EASTERN VISAYAS)"/>
    <x v="56"/>
    <s v="SANTA FE"/>
    <s v="Ursula"/>
    <s v="Typhoon"/>
    <n v="5.291666666666667"/>
    <d v="2019-12-23T00:00:00"/>
    <n v="4572"/>
    <n v="675"/>
    <n v="2445"/>
  </r>
  <r>
    <s v="REGION VIII (EASTERN VISAYAS)"/>
    <x v="56"/>
    <s v="CITY OF TACLOBAN (CAPITAL)"/>
    <s v="Ursula"/>
    <s v="Typhoon"/>
    <n v="5.291666666666667"/>
    <d v="2019-12-23T00:00:00"/>
    <n v="25176"/>
    <n v="990"/>
    <n v="23257"/>
  </r>
  <r>
    <s v="REGION VIII (EASTERN VISAYAS)"/>
    <x v="56"/>
    <s v="TANAUAN"/>
    <s v="Ursula"/>
    <s v="Typhoon"/>
    <n v="5.291666666666667"/>
    <d v="2019-12-23T00:00:00"/>
    <n v="8407"/>
    <n v="568"/>
    <n v="7839"/>
  </r>
  <r>
    <s v="REGION VIII (EASTERN VISAYAS)"/>
    <x v="56"/>
    <s v="TOLOSA"/>
    <s v="Ursula"/>
    <s v="Typhoon"/>
    <n v="5.291666666666667"/>
    <d v="2019-12-23T00:00:00"/>
    <n v="5524"/>
    <n v="152"/>
    <n v="5306"/>
  </r>
  <r>
    <s v="REGION VIII (EASTERN VISAYAS)"/>
    <x v="56"/>
    <s v="BARUGO"/>
    <s v="Ursula"/>
    <s v="Typhoon"/>
    <n v="5.291666666666667"/>
    <d v="2019-12-23T00:00:00"/>
    <n v="8632"/>
    <n v="76"/>
    <n v="2572"/>
  </r>
  <r>
    <s v="REGION VIII (EASTERN VISAYAS)"/>
    <x v="56"/>
    <s v="CAPOOCAN"/>
    <s v="Ursula"/>
    <s v="Typhoon"/>
    <n v="5.291666666666667"/>
    <d v="2019-12-23T00:00:00"/>
    <n v="6705"/>
    <n v="420"/>
    <n v="5598"/>
  </r>
  <r>
    <s v="REGION VIII (EASTERN VISAYAS)"/>
    <x v="56"/>
    <s v="CARIGARA"/>
    <s v="Ursula"/>
    <s v="Typhoon"/>
    <n v="5.291666666666667"/>
    <d v="2019-12-23T00:00:00"/>
    <n v="12080"/>
    <n v="177"/>
    <n v="5766"/>
  </r>
  <r>
    <s v="REGION VIII (EASTERN VISAYAS)"/>
    <x v="56"/>
    <s v="DAGAMI"/>
    <s v="Ursula"/>
    <s v="Typhoon"/>
    <n v="5.291666666666667"/>
    <d v="2019-12-23T00:00:00"/>
    <n v="3293"/>
    <n v="10"/>
    <n v="2240"/>
  </r>
  <r>
    <s v="REGION VIII (EASTERN VISAYAS)"/>
    <x v="56"/>
    <s v="DULAG"/>
    <s v="Ursula"/>
    <s v="Typhoon"/>
    <n v="5.291666666666667"/>
    <d v="2019-12-23T00:00:00"/>
    <n v="13722"/>
    <n v="18"/>
    <n v="1101"/>
  </r>
  <r>
    <s v="REGION VIII (EASTERN VISAYAS)"/>
    <x v="56"/>
    <s v="JARO"/>
    <s v="Ursula"/>
    <s v="Typhoon"/>
    <n v="5.291666666666667"/>
    <d v="2019-12-23T00:00:00"/>
    <n v="3680"/>
    <n v="67"/>
    <n v="4308"/>
  </r>
  <r>
    <s v="REGION VIII (EASTERN VISAYAS)"/>
    <x v="56"/>
    <s v="LA PAZ"/>
    <s v="Ursula"/>
    <s v="Typhoon"/>
    <n v="5.291666666666667"/>
    <d v="2019-12-23T00:00:00"/>
    <n v="4980"/>
    <n v="0"/>
    <n v="3"/>
  </r>
  <r>
    <s v="REGION VIII (EASTERN VISAYAS)"/>
    <x v="56"/>
    <s v="MACARTHUR"/>
    <s v="Ursula"/>
    <s v="Typhoon"/>
    <n v="5.291666666666667"/>
    <d v="2019-12-23T00:00:00"/>
    <n v="632"/>
    <n v="1"/>
    <n v="0"/>
  </r>
  <r>
    <s v="REGION VIII (EASTERN VISAYAS)"/>
    <x v="56"/>
    <s v="MAYORGA"/>
    <s v="Ursula"/>
    <s v="Typhoon"/>
    <n v="5.291666666666667"/>
    <d v="2019-12-23T00:00:00"/>
    <n v="71"/>
    <n v="1"/>
    <n v="0"/>
  </r>
  <r>
    <s v="REGION VIII (EASTERN VISAYAS)"/>
    <x v="56"/>
    <s v="PASTRANA"/>
    <s v="Ursula"/>
    <s v="Typhoon"/>
    <n v="5.291666666666667"/>
    <d v="2019-12-23T00:00:00"/>
    <n v="3872"/>
    <n v="140"/>
    <n v="3733"/>
  </r>
  <r>
    <s v="REGION VIII (EASTERN VISAYAS)"/>
    <x v="56"/>
    <s v="TABONTABON"/>
    <s v="Ursula"/>
    <s v="Typhoon"/>
    <n v="5.291666666666667"/>
    <d v="2019-12-23T00:00:00"/>
    <n v="3410"/>
    <n v="35"/>
    <n v="2581"/>
  </r>
  <r>
    <s v="REGION VIII (EASTERN VISAYAS)"/>
    <x v="56"/>
    <s v="TUNGA"/>
    <s v="Ursula"/>
    <s v="Typhoon"/>
    <n v="5.291666666666667"/>
    <d v="2019-12-23T00:00:00"/>
    <n v="2446"/>
    <n v="50"/>
    <n v="1450"/>
  </r>
  <r>
    <s v="REGION VIII (EASTERN VISAYAS)"/>
    <x v="56"/>
    <s v="CALUBIAN"/>
    <s v="Ursula"/>
    <s v="Typhoon"/>
    <n v="5.291666666666667"/>
    <d v="2019-12-23T00:00:00"/>
    <n v="7799"/>
    <n v="317"/>
    <n v="7255"/>
  </r>
  <r>
    <s v="REGION VIII (EASTERN VISAYAS)"/>
    <x v="56"/>
    <s v="LEYTE"/>
    <s v="Ursula"/>
    <s v="Typhoon"/>
    <n v="5.291666666666667"/>
    <d v="2019-12-23T00:00:00"/>
    <n v="6142"/>
    <n v="315"/>
    <n v="5803"/>
  </r>
  <r>
    <s v="REGION VIII (EASTERN VISAYAS)"/>
    <x v="56"/>
    <s v="SAN ISIDRO"/>
    <s v="Ursula"/>
    <s v="Typhoon"/>
    <n v="5.291666666666667"/>
    <d v="2019-12-23T00:00:00"/>
    <n v="9245"/>
    <n v="454"/>
    <n v="5406"/>
  </r>
  <r>
    <s v="REGION VIII (EASTERN VISAYAS)"/>
    <x v="56"/>
    <s v="TABANGO"/>
    <s v="Ursula"/>
    <s v="Typhoon"/>
    <n v="5.291666666666667"/>
    <d v="2019-12-23T00:00:00"/>
    <n v="8496"/>
    <n v="467"/>
    <n v="8029"/>
  </r>
  <r>
    <s v="REGION VIII (EASTERN VISAYAS)"/>
    <x v="56"/>
    <s v="VILLABA"/>
    <s v="Ursula"/>
    <s v="Typhoon"/>
    <n v="5.291666666666667"/>
    <d v="2019-12-23T00:00:00"/>
    <n v="12990"/>
    <n v="626"/>
    <n v="6066"/>
  </r>
  <r>
    <s v="REGION VIII (EASTERN VISAYAS)"/>
    <x v="56"/>
    <s v="ALBUERA"/>
    <s v="Ursula"/>
    <s v="Typhoon"/>
    <n v="5.291666666666667"/>
    <d v="2019-12-23T00:00:00"/>
    <n v="731"/>
    <n v="23"/>
    <n v="577"/>
  </r>
  <r>
    <s v="REGION VIII (EASTERN VISAYAS)"/>
    <x v="56"/>
    <s v="ISABEL"/>
    <s v="Ursula"/>
    <s v="Typhoon"/>
    <n v="5.291666666666667"/>
    <d v="2019-12-23T00:00:00"/>
    <n v="25"/>
    <n v="1"/>
    <n v="4"/>
  </r>
  <r>
    <s v="REGION VIII (EASTERN VISAYAS)"/>
    <x v="56"/>
    <s v="KANANGA"/>
    <s v="Ursula"/>
    <s v="Typhoon"/>
    <n v="5.291666666666667"/>
    <d v="2019-12-23T00:00:00"/>
    <n v="963"/>
    <n v="0"/>
    <n v="0"/>
  </r>
  <r>
    <s v="REGION VIII (EASTERN VISAYAS)"/>
    <x v="56"/>
    <s v="MATAG-OB"/>
    <s v="Ursula"/>
    <s v="Typhoon"/>
    <n v="5.291666666666667"/>
    <d v="2019-12-23T00:00:00"/>
    <n v="142"/>
    <n v="26"/>
    <n v="116"/>
  </r>
  <r>
    <s v="REGION VIII (EASTERN VISAYAS)"/>
    <x v="56"/>
    <s v="ORMOC CITY"/>
    <s v="Ursula"/>
    <s v="Typhoon"/>
    <n v="5.291666666666667"/>
    <d v="2019-12-23T00:00:00"/>
    <n v="2740"/>
    <n v="151"/>
    <n v="2589"/>
  </r>
  <r>
    <s v="REGION VIII (EASTERN VISAYAS)"/>
    <x v="56"/>
    <s v="PALOMPON"/>
    <s v="Ursula"/>
    <s v="Typhoon"/>
    <n v="5.291666666666667"/>
    <d v="2019-12-23T00:00:00"/>
    <n v="589"/>
    <n v="32"/>
    <n v="557"/>
  </r>
  <r>
    <s v="REGION VIII (EASTERN VISAYAS)"/>
    <x v="56"/>
    <s v="ABUYOG"/>
    <s v="Ursula"/>
    <s v="Typhoon"/>
    <n v="5.291666666666667"/>
    <d v="2019-12-23T00:00:00"/>
    <n v="38"/>
    <n v="0"/>
    <n v="0"/>
  </r>
  <r>
    <s v="REGION VIII (EASTERN VISAYAS)"/>
    <x v="56"/>
    <s v="BATO"/>
    <s v="Ursula"/>
    <s v="Typhoon"/>
    <n v="5.291666666666667"/>
    <d v="2019-12-23T00:00:00"/>
    <n v="164"/>
    <n v="0"/>
    <n v="0"/>
  </r>
  <r>
    <s v="REGION VIII (EASTERN VISAYAS)"/>
    <x v="56"/>
    <s v="CITY OF BAYBAY"/>
    <s v="Ursula"/>
    <s v="Typhoon"/>
    <n v="5.291666666666667"/>
    <d v="2019-12-23T00:00:00"/>
    <n v="228"/>
    <n v="3"/>
    <n v="22"/>
  </r>
  <r>
    <s v="REGION VIII (EASTERN VISAYAS)"/>
    <x v="56"/>
    <s v="HILONGOS"/>
    <s v="Ursula"/>
    <s v="Typhoon"/>
    <n v="5.291666666666667"/>
    <d v="2019-12-23T00:00:00"/>
    <n v="11"/>
    <n v="0"/>
    <n v="11"/>
  </r>
  <r>
    <s v="REGION VIII (EASTERN VISAYAS)"/>
    <x v="56"/>
    <s v="JAVIER (BUGHO)"/>
    <s v="Ursula"/>
    <s v="Typhoon"/>
    <n v="5.291666666666667"/>
    <d v="2019-12-23T00:00:00"/>
    <n v="206"/>
    <n v="0"/>
    <n v="0"/>
  </r>
  <r>
    <s v="REGION VIII (EASTERN VISAYAS)"/>
    <x v="51"/>
    <s v="ALMAGRO"/>
    <s v="Ursula"/>
    <s v="Typhoon"/>
    <n v="5.291666666666667"/>
    <d v="2019-12-23T00:00:00"/>
    <n v="725"/>
    <n v="8"/>
    <n v="289"/>
  </r>
  <r>
    <s v="REGION VIII (EASTERN VISAYAS)"/>
    <x v="51"/>
    <s v="PAGSANGHAN"/>
    <s v="Ursula"/>
    <s v="Typhoon"/>
    <n v="5.291666666666667"/>
    <d v="2019-12-23T00:00:00"/>
    <n v="1"/>
    <n v="1"/>
    <n v="0"/>
  </r>
  <r>
    <s v="REGION VIII (EASTERN VISAYAS)"/>
    <x v="51"/>
    <s v="SANTA MARGARITA"/>
    <s v="Ursula"/>
    <s v="Typhoon"/>
    <n v="5.291666666666667"/>
    <d v="2019-12-23T00:00:00"/>
    <n v="34"/>
    <n v="0"/>
    <n v="0"/>
  </r>
  <r>
    <s v="REGION VIII (EASTERN VISAYAS)"/>
    <x v="51"/>
    <s v="SANTO NIÑO"/>
    <s v="Ursula"/>
    <s v="Typhoon"/>
    <n v="5.291666666666667"/>
    <d v="2019-12-23T00:00:00"/>
    <n v="465"/>
    <n v="37"/>
    <n v="268"/>
  </r>
  <r>
    <s v="REGION VIII (EASTERN VISAYAS)"/>
    <x v="51"/>
    <s v="TAGAPUL-AN"/>
    <s v="Ursula"/>
    <s v="Typhoon"/>
    <n v="5.291666666666667"/>
    <d v="2019-12-23T00:00:00"/>
    <n v="250"/>
    <n v="1"/>
    <n v="14"/>
  </r>
  <r>
    <s v="REGION VIII (EASTERN VISAYAS)"/>
    <x v="51"/>
    <s v="TARANGNAN"/>
    <s v="Ursula"/>
    <s v="Typhoon"/>
    <n v="5.291666666666667"/>
    <d v="2019-12-23T00:00:00"/>
    <n v="218"/>
    <n v="29"/>
    <n v="189"/>
  </r>
  <r>
    <s v="REGION VIII (EASTERN VISAYAS)"/>
    <x v="51"/>
    <s v="BASEY"/>
    <s v="Ursula"/>
    <s v="Typhoon"/>
    <n v="5.291666666666667"/>
    <d v="2019-12-23T00:00:00"/>
    <n v="17894"/>
    <n v="860"/>
    <n v="12096"/>
  </r>
  <r>
    <s v="REGION VIII (EASTERN VISAYAS)"/>
    <x v="51"/>
    <s v="CALBIGA"/>
    <s v="Ursula"/>
    <s v="Typhoon"/>
    <n v="5.291666666666667"/>
    <d v="2019-12-23T00:00:00"/>
    <n v="6626"/>
    <n v="33"/>
    <n v="1497"/>
  </r>
  <r>
    <s v="REGION VIII (EASTERN VISAYAS)"/>
    <x v="51"/>
    <s v="CITY OF CATBALOGAN (CAPITAL)"/>
    <s v="Ursula"/>
    <s v="Typhoon"/>
    <n v="5.291666666666667"/>
    <d v="2019-12-23T00:00:00"/>
    <n v="30736"/>
    <n v="15"/>
    <n v="708"/>
  </r>
  <r>
    <s v="REGION VIII (EASTERN VISAYAS)"/>
    <x v="51"/>
    <s v="DARAM"/>
    <s v="Ursula"/>
    <s v="Typhoon"/>
    <n v="5.291666666666667"/>
    <d v="2019-12-23T00:00:00"/>
    <n v="8319"/>
    <n v="1124"/>
    <n v="4956"/>
  </r>
  <r>
    <s v="REGION VIII (EASTERN VISAYAS)"/>
    <x v="51"/>
    <s v="JIABONG"/>
    <s v="Ursula"/>
    <s v="Typhoon"/>
    <n v="5.291666666666667"/>
    <d v="2019-12-23T00:00:00"/>
    <n v="4126"/>
    <n v="0"/>
    <n v="5"/>
  </r>
  <r>
    <s v="REGION VIII (EASTERN VISAYAS)"/>
    <x v="51"/>
    <s v="MARABUT"/>
    <s v="Ursula"/>
    <s v="Typhoon"/>
    <n v="5.291666666666667"/>
    <d v="2019-12-23T00:00:00"/>
    <n v="2065"/>
    <n v="98"/>
    <n v="1967"/>
  </r>
  <r>
    <s v="REGION VIII (EASTERN VISAYAS)"/>
    <x v="51"/>
    <s v="MOTIONG"/>
    <s v="Ursula"/>
    <s v="Typhoon"/>
    <n v="5.291666666666667"/>
    <d v="2019-12-23T00:00:00"/>
    <n v="34"/>
    <n v="0"/>
    <n v="34"/>
  </r>
  <r>
    <s v="REGION VIII (EASTERN VISAYAS)"/>
    <x v="51"/>
    <s v="PARANAS (WRIGHT)"/>
    <s v="Ursula"/>
    <s v="Typhoon"/>
    <n v="5.291666666666667"/>
    <d v="2019-12-23T00:00:00"/>
    <n v="424"/>
    <n v="0"/>
    <n v="146"/>
  </r>
  <r>
    <s v="REGION VIII (EASTERN VISAYAS)"/>
    <x v="51"/>
    <s v="PINABACDAO"/>
    <s v="Ursula"/>
    <s v="Typhoon"/>
    <n v="5.291666666666667"/>
    <d v="2019-12-23T00:00:00"/>
    <n v="4925"/>
    <n v="227"/>
    <n v="3644"/>
  </r>
  <r>
    <s v="REGION VIII (EASTERN VISAYAS)"/>
    <x v="51"/>
    <s v="SAN SEBASTIAN"/>
    <s v="Ursula"/>
    <s v="Typhoon"/>
    <n v="5.291666666666667"/>
    <d v="2019-12-23T00:00:00"/>
    <n v="2309"/>
    <n v="12"/>
    <n v="513"/>
  </r>
  <r>
    <s v="REGION VIII (EASTERN VISAYAS)"/>
    <x v="51"/>
    <s v="SANTA RITA"/>
    <s v="Ursula"/>
    <s v="Typhoon"/>
    <n v="5.291666666666667"/>
    <d v="2019-12-23T00:00:00"/>
    <n v="11384"/>
    <n v="1019"/>
    <n v="8727"/>
  </r>
  <r>
    <s v="REGION VIII (EASTERN VISAYAS)"/>
    <x v="51"/>
    <s v="TALALORA"/>
    <s v="Ursula"/>
    <s v="Typhoon"/>
    <n v="5.291666666666667"/>
    <d v="2019-12-23T00:00:00"/>
    <n v="2306"/>
    <n v="132"/>
    <n v="1882"/>
  </r>
  <r>
    <s v="REGION VIII (EASTERN VISAYAS)"/>
    <x v="51"/>
    <s v="VILLAREAL"/>
    <s v="Ursula"/>
    <s v="Typhoon"/>
    <n v="5.291666666666667"/>
    <d v="2019-12-23T00:00:00"/>
    <n v="2944"/>
    <n v="242"/>
    <n v="4061"/>
  </r>
  <r>
    <s v="REGION VIII (EASTERN VISAYAS)"/>
    <x v="51"/>
    <s v="ZUMARRAGA"/>
    <s v="Ursula"/>
    <s v="Typhoon"/>
    <n v="5.291666666666667"/>
    <d v="2019-12-23T00:00:00"/>
    <n v="2834"/>
    <n v="93"/>
    <n v="2741"/>
  </r>
  <r>
    <s v="REGION XIII (CARAGA)"/>
    <x v="2"/>
    <s v="BASILISA (RIZAL)"/>
    <s v="Ursula"/>
    <s v="Typhoon"/>
    <n v="5.291666666666667"/>
    <d v="2019-12-23T00:00:00"/>
    <n v="101"/>
    <n v="0"/>
    <n v="0"/>
  </r>
  <r>
    <s v="REGION XIII (CARAGA)"/>
    <x v="2"/>
    <s v="LIBJO (ALBOR)"/>
    <s v="Ursula"/>
    <s v="Typhoon"/>
    <n v="5.291666666666667"/>
    <d v="2019-12-23T00:00:00"/>
    <n v="31"/>
    <n v="0"/>
    <n v="0"/>
  </r>
  <r>
    <s v="REGION XIII (CARAGA)"/>
    <x v="2"/>
    <s v="SAN JOSE (CAPITAL)"/>
    <s v="Ursula"/>
    <s v="Typhoon"/>
    <n v="5.291666666666667"/>
    <d v="2019-12-23T00:00:00"/>
    <n v="166"/>
    <n v="0"/>
    <n v="0"/>
  </r>
  <r>
    <s v="REGION XIII (CARAGA)"/>
    <x v="2"/>
    <s v="TUBAJON"/>
    <s v="Ursula"/>
    <s v="Typhoon"/>
    <n v="5.291666666666667"/>
    <d v="2019-12-23T00:00:00"/>
    <n v="9"/>
    <n v="0"/>
    <n v="0"/>
  </r>
  <r>
    <s v="REGION XIII (CARAGA)"/>
    <x v="3"/>
    <s v="PILAR"/>
    <s v="Ursula"/>
    <s v="Typhoon"/>
    <n v="5.291666666666667"/>
    <d v="2019-12-23T00:00:00"/>
    <n v="30"/>
    <n v="0"/>
    <n v="0"/>
  </r>
  <r>
    <s v="REGION VII (CENTRAL VISAYAS)"/>
    <x v="57"/>
    <s v="CITY OF BOGO"/>
    <s v="Ursula"/>
    <s v="Typhoon"/>
    <n v="5.291666666666667"/>
    <d v="2019-12-23T00:00:00"/>
    <n v="32"/>
    <n v="1"/>
    <n v="0"/>
  </r>
  <r>
    <s v="REGION VII (CENTRAL VISAYAS)"/>
    <x v="57"/>
    <s v="DAANBANTAYAN"/>
    <s v="Ursula"/>
    <s v="Typhoon"/>
    <n v="5.291666666666667"/>
    <d v="2019-12-23T00:00:00"/>
    <n v="14781"/>
    <n v="5248"/>
    <n v="9765"/>
  </r>
  <r>
    <s v="REGION VII (CENTRAL VISAYAS)"/>
    <x v="57"/>
    <s v="MADRIDEJOS"/>
    <s v="Ursula"/>
    <s v="Typhoon"/>
    <n v="5.291666666666667"/>
    <d v="2019-12-23T00:00:00"/>
    <n v="1869"/>
    <n v="0"/>
    <n v="0"/>
  </r>
  <r>
    <s v="REGION VII (CENTRAL VISAYAS)"/>
    <x v="57"/>
    <s v="MEDELLIN"/>
    <s v="Ursula"/>
    <s v="Typhoon"/>
    <n v="5.291666666666667"/>
    <d v="2019-12-23T00:00:00"/>
    <n v="6653"/>
    <n v="92"/>
    <n v="2361"/>
  </r>
  <r>
    <s v="REGION VII (CENTRAL VISAYAS)"/>
    <x v="57"/>
    <s v="SAN REMIGIO"/>
    <s v="Ursula"/>
    <s v="Typhoon"/>
    <n v="5.291666666666667"/>
    <d v="2019-12-23T00:00:00"/>
    <n v="6"/>
    <n v="0"/>
    <n v="0"/>
  </r>
  <r>
    <s v="REGION VII (CENTRAL VISAYAS)"/>
    <x v="57"/>
    <s v="SANTA FE"/>
    <s v="Ursula"/>
    <s v="Typhoon"/>
    <n v="5.291666666666667"/>
    <d v="2019-12-23T00:00:00"/>
    <n v="2809"/>
    <n v="0"/>
    <n v="0"/>
  </r>
  <r>
    <s v="REGION VII (CENTRAL VISAYAS)"/>
    <x v="57"/>
    <s v="TABOGON"/>
    <s v="Ursula"/>
    <s v="Typhoon"/>
    <n v="5.291666666666667"/>
    <d v="2019-12-23T00:00:00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4ABE6-1733-44EA-A515-107EDB88AED9}" name="PivotTable4" cacheId="28" applyNumberFormats="0" applyBorderFormats="0" applyFontFormats="0" applyPatternFormats="0" applyAlignmentFormats="0" applyWidthHeightFormats="1" dataCaption="Values" updatedVersion="8" minRefreshableVersion="5" useAutoFormatting="1" subtotalHiddenItems="1" itemPrintTitles="1" createdVersion="8" indent="0" outline="1" outlineData="1" multipleFieldFilters="0" chartFormat="17" rowHeaderCaption="Province">
  <location ref="AK3:AL6" firstHeaderRow="1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ffected Population per Family" fld="1" baseField="0" baseItem="0"/>
  </dataFields>
  <chartFormats count="1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3].[Region].&amp;[REGION VIII (EASTERN VISAYAS)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ffected Population per Family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filters count="1">
    <filter fld="3" type="dateBetween" evalOrder="-1" id="34" name="[Table4].[Year]">
      <autoFilter ref="A1">
        <filterColumn colId="0">
          <customFilters and="1">
            <customFilter operator="greaterThanOrEqual" val="43647"/>
            <customFilter operator="lessThanOrEqual" val="436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rtfolio1 - Events.xlsx!Table24">
        <x15:activeTabTopLevelEntity name="[Table24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2F55E-6684-4954-9DBF-3104325130D6}" name="PivotTable1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gnitude">
  <location ref="AR3:AR32" firstHeaderRow="1" firstDataRow="1" firstDataCol="1"/>
  <pivotFields count="9">
    <pivotField showAll="0"/>
    <pivotField axis="axisRow" showAll="0">
      <items count="15">
        <item x="7"/>
        <item x="13"/>
        <item x="5"/>
        <item x="1"/>
        <item x="0"/>
        <item x="2"/>
        <item x="10"/>
        <item x="8"/>
        <item x="11"/>
        <item x="6"/>
        <item x="3"/>
        <item x="4"/>
        <item x="12"/>
        <item x="9"/>
        <item t="default"/>
      </items>
    </pivotField>
    <pivotField showAll="0"/>
    <pivotField axis="axisRow" showAll="0">
      <items count="10">
        <item x="7"/>
        <item x="6"/>
        <item x="5"/>
        <item x="1"/>
        <item x="3"/>
        <item x="4"/>
        <item x="0"/>
        <item x="2"/>
        <item m="1" x="8"/>
        <item t="default"/>
      </items>
    </pivotField>
    <pivotField showAll="0"/>
    <pivotField numFmtId="14" showAll="0"/>
    <pivotField numFmtId="3" showAll="0"/>
    <pivotField numFmtId="3" showAll="0"/>
    <pivotField numFmtId="3" showAll="0"/>
  </pivotFields>
  <rowFields count="2">
    <field x="3"/>
    <field x="1"/>
  </rowFields>
  <rowItems count="29">
    <i>
      <x/>
    </i>
    <i r="1">
      <x v="1"/>
    </i>
    <i>
      <x v="1"/>
    </i>
    <i r="1">
      <x v="12"/>
    </i>
    <i>
      <x v="2"/>
    </i>
    <i r="1">
      <x v="3"/>
    </i>
    <i>
      <x v="3"/>
    </i>
    <i r="1">
      <x v="2"/>
    </i>
    <i>
      <x v="4"/>
    </i>
    <i r="1">
      <x/>
    </i>
    <i r="1">
      <x v="7"/>
    </i>
    <i r="1">
      <x v="13"/>
    </i>
    <i>
      <x v="5"/>
    </i>
    <i r="1">
      <x v="6"/>
    </i>
    <i r="1">
      <x v="8"/>
    </i>
    <i>
      <x v="6"/>
    </i>
    <i r="1">
      <x v="3"/>
    </i>
    <i r="1">
      <x v="4"/>
    </i>
    <i r="1">
      <x v="5"/>
    </i>
    <i r="1">
      <x v="10"/>
    </i>
    <i r="1">
      <x v="11"/>
    </i>
    <i>
      <x v="7"/>
    </i>
    <i r="1">
      <x v="3"/>
    </i>
    <i r="1">
      <x v="4"/>
    </i>
    <i r="1">
      <x v="5"/>
    </i>
    <i r="1">
      <x v="9"/>
    </i>
    <i r="1">
      <x v="10"/>
    </i>
    <i r="1">
      <x v="11"/>
    </i>
    <i t="grand">
      <x/>
    </i>
  </rowItems>
  <colItems count="1">
    <i/>
  </colItem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3BE59-B9B3-44DF-A111-D3C8F77F211A}" name="PivotTable2" cacheId="20" applyNumberFormats="0" applyBorderFormats="0" applyFontFormats="0" applyPatternFormats="0" applyAlignmentFormats="0" applyWidthHeightFormats="1" dataCaption="Values" updatedVersion="8" minRefreshableVersion="5" useAutoFormatting="1" subtotalHiddenItems="1" itemPrintTitles="1" createdVersion="8" indent="0" showHeaders="0" outline="1" outlineData="1" multipleFieldFilters="0" chartFormat="3" rowHeaderCaption="Province">
  <location ref="AD3:AE9" firstHeaderRow="1" firstDataRow="1" firstDataCol="1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ffected Families" fld="0" baseField="0" baseItem="0" numFmtId="3"/>
  </dataFields>
  <formats count="1"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3].[Region].&amp;[REGION VIII (EASTERN VISAYAS)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ffected Famili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filters count="1">
    <filter fld="2" type="dateBetween" evalOrder="-1" id="40" name="[Table4].[Year]">
      <autoFilter ref="A1">
        <filterColumn colId="0">
          <customFilters and="1">
            <customFilter operator="greaterThanOrEqual" val="43647"/>
            <customFilter operator="lessThanOrEqual" val="436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D6DDA-D797-4650-961E-09E0FB8AC713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vince">
  <location ref="AD15:AF21" firstHeaderRow="0" firstDataRow="1" firstDataCol="1"/>
  <pivotFields count="10">
    <pivotField showAll="0"/>
    <pivotField axis="axisRow" showAll="0" measureFilter="1" sortType="descending">
      <items count="59">
        <item x="13"/>
        <item x="0"/>
        <item x="1"/>
        <item x="52"/>
        <item x="35"/>
        <item x="53"/>
        <item x="14"/>
        <item x="27"/>
        <item x="12"/>
        <item x="26"/>
        <item x="40"/>
        <item x="23"/>
        <item x="55"/>
        <item x="8"/>
        <item x="11"/>
        <item x="36"/>
        <item x="37"/>
        <item x="54"/>
        <item x="38"/>
        <item x="41"/>
        <item x="57"/>
        <item x="5"/>
        <item x="7"/>
        <item x="6"/>
        <item x="2"/>
        <item x="49"/>
        <item x="28"/>
        <item x="10"/>
        <item x="17"/>
        <item x="21"/>
        <item x="16"/>
        <item x="39"/>
        <item x="24"/>
        <item x="42"/>
        <item x="56"/>
        <item x="44"/>
        <item x="47"/>
        <item x="15"/>
        <item x="22"/>
        <item x="50"/>
        <item x="33"/>
        <item x="19"/>
        <item x="45"/>
        <item x="20"/>
        <item x="18"/>
        <item x="25"/>
        <item x="43"/>
        <item x="46"/>
        <item x="51"/>
        <item x="48"/>
        <item x="31"/>
        <item x="32"/>
        <item x="3"/>
        <item x="4"/>
        <item x="34"/>
        <item x="9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2" showAll="0"/>
    <pivotField numFmtId="14" showAll="0"/>
    <pivotField dataField="1" numFmtId="164" showAll="0"/>
    <pivotField dataField="1" showAll="0"/>
    <pivotField showAll="0"/>
  </pivotFields>
  <rowFields count="1">
    <field x="1"/>
  </rowFields>
  <rowItems count="6">
    <i>
      <x v="34"/>
    </i>
    <i>
      <x v="39"/>
    </i>
    <i>
      <x v="17"/>
    </i>
    <i>
      <x v="48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ffected Families" fld="7" baseField="1" baseItem="0"/>
    <dataField name="House damages" fld="8" baseField="1" baseItem="0"/>
  </dataFields>
  <formats count="2">
    <format dxfId="20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21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E16A2-40EC-467A-8C5F-2CBCE8A9874E}" name="PivotTable5" cacheId="26" applyNumberFormats="0" applyBorderFormats="0" applyFontFormats="0" applyPatternFormats="0" applyAlignmentFormats="0" applyWidthHeightFormats="1" dataCaption="Values" updatedVersion="8" minRefreshableVersion="5" useAutoFormatting="1" subtotalHiddenItems="1" itemPrintTitles="1" createdVersion="8" indent="0" outline="1" outlineData="1" multipleFieldFilters="0" chartFormat="3" rowHeaderCaption="Province">
  <location ref="AN3:AP6" firstHeaderRow="0" firstDataRow="1" firstDataCol="1"/>
  <pivotFields count="5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artial Damage" fld="1" baseField="0" baseItem="0"/>
    <dataField name="Total Damage" fld="2" baseField="0" baseItem="0"/>
  </dataFields>
  <chartFormats count="1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3].[Region].&amp;[REGION VIII (EASTERN VISAYAS)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artial Damage"/>
    <pivotHierarchy dragToData="1" caption="Total Damage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filters count="1">
    <filter fld="4" type="dateBetween" evalOrder="-1" id="34" name="[Table4].[Year]">
      <autoFilter ref="A1">
        <filterColumn colId="0">
          <customFilters and="1">
            <customFilter operator="greaterThanOrEqual" val="43647"/>
            <customFilter operator="lessThanOrEqual" val="436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4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0F9CC-D877-4CEA-A8BA-3C5B804D9CD5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yclone">
  <location ref="Z17:AB21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numFmtId="3" showAll="0"/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Agriculture" fld="1" baseField="0" baseItem="0"/>
    <dataField name=" Infrastructure" fld="2" baseField="0" baseItem="0"/>
  </dataFields>
  <formats count="2">
    <format dxfId="22">
      <pivotArea collapsedLevelsAreSubtotals="1" fieldPosition="0">
        <references count="1">
          <reference field="0" count="0"/>
        </references>
      </pivotArea>
    </format>
    <format dxfId="23">
      <pivotArea grandRow="1" outline="0" collapsedLevelsAreSubtotals="1" fieldPosition="0"/>
    </format>
  </format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2F2C3-2ABA-4988-82E3-8A5844EBC05B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vince">
  <location ref="AN15:AP19" firstHeaderRow="0" firstDataRow="1" firstDataCol="1"/>
  <pivotFields count="9">
    <pivotField showAll="0"/>
    <pivotField axis="axisRow" showAll="0" measureFilter="1" sortType="descending">
      <items count="15">
        <item x="7"/>
        <item x="13"/>
        <item x="5"/>
        <item x="1"/>
        <item x="0"/>
        <item x="2"/>
        <item x="10"/>
        <item x="8"/>
        <item x="11"/>
        <item x="6"/>
        <item x="3"/>
        <item x="4"/>
        <item x="1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dataField="1" numFmtId="3" showAll="0"/>
    <pivotField dataField="1" numFmtId="3" showAll="0"/>
    <pivotField numFmtId="3" showAll="0"/>
  </pivotFields>
  <rowFields count="1">
    <field x="1"/>
  </rowFields>
  <rowItems count="4">
    <i>
      <x v="4"/>
    </i>
    <i>
      <x v="3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 Affected Families" fld="6" baseField="1" baseItem="4"/>
    <dataField name="House damages" fld="7" baseField="1" baseItem="0"/>
  </dataFields>
  <formats count="2"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collapsedLevelsAreSubtotals="1" fieldPosition="0">
        <references count="1">
          <reference field="1" count="0"/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3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52826-5C29-4CE7-980C-FCD56F49FE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Amang">
  <location ref="Z29:AA47" firstHeaderRow="1" firstDataRow="1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2" showAll="0"/>
  </pivotFields>
  <rowFields count="2">
    <field x="1"/>
    <field x="0"/>
  </rowFields>
  <rowItems count="18">
    <i>
      <x/>
    </i>
    <i r="1">
      <x/>
    </i>
    <i r="1">
      <x v="1"/>
    </i>
    <i r="1">
      <x v="2"/>
    </i>
    <i r="1">
      <x v="7"/>
    </i>
    <i r="1">
      <x v="8"/>
    </i>
    <i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>
      <x v="2"/>
    </i>
    <i r="1">
      <x v="12"/>
    </i>
    <i r="1">
      <x v="13"/>
    </i>
    <i t="grand">
      <x/>
    </i>
  </rowItems>
  <colItems count="1">
    <i/>
  </colItems>
  <dataFields count="1">
    <dataField name="Sum of Days cccur" fld="2" baseField="1" baseItem="0" numFmtId="1"/>
  </dataFields>
  <chartFormats count="1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65B7D-180F-4ADC-8E9B-A4D8E77F8FBF}" name="PivotTable7" cacheId="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Magnitude">
  <location ref="AK15:AL24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 Affected Province" fld="1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Affected Province"/>
    <pivotHierarchy dragToData="1" caption="Count of Affected Province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617A2-FDDC-43EC-A2D0-BA6436A7239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yclone">
  <location ref="Z23:AC27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Dead " fld="1" baseField="0" baseItem="0"/>
    <dataField name=" Injured" fld="2" baseField="0" baseItem="0"/>
    <dataField name=" Missing" fld="3" baseField="0" baseItem="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779A5-4E32-4D9A-81AB-0786AAF3C547}" name="PivotTable3" cacheId="22" applyNumberFormats="0" applyBorderFormats="0" applyFontFormats="0" applyPatternFormats="0" applyAlignmentFormats="0" applyWidthHeightFormats="1" dataCaption="Values" updatedVersion="8" minRefreshableVersion="5" useAutoFormatting="1" subtotalHiddenItems="1" itemPrintTitles="1" createdVersion="8" indent="0" outline="1" outlineData="1" multipleFieldFilters="0" chartFormat="3" rowHeaderCaption="Province">
  <location ref="AG3:AI9" firstHeaderRow="0" firstDataRow="1" firstDataCol="1"/>
  <pivotFields count="6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artial damage" fld="1" baseField="0" baseItem="0"/>
    <dataField name="Total damage" fld="2" baseField="0" baseItem="0"/>
  </dataFields>
  <formats count="1">
    <format dxfId="1">
      <pivotArea collapsedLevelsAreSubtotals="1" fieldPosition="0">
        <references count="1">
          <reference field="0" count="5">
            <x v="0"/>
            <x v="1"/>
            <x v="2"/>
            <x v="3"/>
            <x v="4"/>
          </reference>
        </references>
      </pivotArea>
    </format>
  </formats>
  <chartFormats count="5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3].[Region].&amp;[REGION VIII (EASTERN VISAYAS)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artial damage"/>
    <pivotHierarchy dragToData="1" caption="Total damag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filters count="1">
    <filter fld="4" type="dateBetween" evalOrder="-1" id="35" name="[Table4].[Year]">
      <autoFilter ref="A1">
        <filterColumn colId="0">
          <customFilters and="1">
            <customFilter operator="greaterThanOrEqual" val="43647"/>
            <customFilter operator="lessThanOrEqual" val="436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3B3DF-9910-43D1-BDAB-292C8C2D40D2}" name="Table1" displayName="Table1" ref="A1:J687" totalsRowShown="0">
  <tableColumns count="10">
    <tableColumn id="1" xr3:uid="{BB2F5A40-8907-4436-99B6-285701656147}" name="Region"/>
    <tableColumn id="3" xr3:uid="{A33D5F52-7830-4DAC-8F49-ED130BD69228}" name="Province"/>
    <tableColumn id="5" xr3:uid="{9C63FA06-7D3C-49F7-B7C8-2D4628041CE9}" name="City_Mun"/>
    <tableColumn id="8" xr3:uid="{F7419CB2-C529-42B4-8BE3-F8CE82B10B42}" name="Storm Name"/>
    <tableColumn id="2" xr3:uid="{A8DDA505-0947-4B93-B8FE-F27E7AF87576}" name="Category"/>
    <tableColumn id="10" xr3:uid="{2817BF6B-6C38-4F6A-B92E-CE6A772EA4D8}" name="Days occur" dataDxfId="19"/>
    <tableColumn id="9" xr3:uid="{3E2787A5-F379-49A8-B919-1E8F7CAD280A}" name="Year" dataDxfId="18"/>
    <tableColumn id="11" xr3:uid="{73FAA785-A6A2-4146-B4A9-6C2E847FAD9C}" name="Affected_FAM" dataDxfId="17" dataCellStyle="Comma"/>
    <tableColumn id="25" xr3:uid="{381395F2-532D-4897-93EA-4726589C50A0}" name="Totally damaged house"/>
    <tableColumn id="26" xr3:uid="{2E69EF9D-FC77-4186-9379-2D19E26006A1}" name="Partially damaged hous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7674B6-D914-4B87-916D-9ED4A8DB659C}" name="Table24" displayName="Table24" ref="P1:X88" totalsRowShown="0" headerRowDxfId="16">
  <autoFilter ref="P1:X88" xr:uid="{69287955-1860-4C08-83C1-F7460F518C6F}"/>
  <tableColumns count="9">
    <tableColumn id="1" xr3:uid="{51F5BBFE-FCD7-40EF-918D-90D950B738B8}" name="Region"/>
    <tableColumn id="3" xr3:uid="{01F3E1AC-0284-4A5F-A61E-A1A363830AFB}" name="Province"/>
    <tableColumn id="5" xr3:uid="{90970C95-9D56-43F0-9050-C767D0F403E2}" name="Municipality"/>
    <tableColumn id="6" xr3:uid="{7DE90FBA-D852-4EBE-8B42-43BED4CD62B2}" name="Magnitude"/>
    <tableColumn id="8" xr3:uid="{05AD2031-16FC-4D7C-98FA-3A4EE230097F}" name="Incident" dataDxfId="15"/>
    <tableColumn id="9" xr3:uid="{C9F7F8D5-BCFB-4A9F-9C80-89CB7BADFD23}" name="Year" dataDxfId="14"/>
    <tableColumn id="11" xr3:uid="{CC803257-BDE7-488E-9123-561F8125B57A}" name="Affected Population_FAM" dataDxfId="13"/>
    <tableColumn id="18" xr3:uid="{3A7F5BD1-9675-4D71-AD6B-A3CD8003A182}" name="Totally House" dataDxfId="12"/>
    <tableColumn id="19" xr3:uid="{B4C96D9D-065C-4B3B-9CF6-7FA541B95C80}" name="Partially House" dataDxfId="1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F74C2F-A679-480F-808F-6583D277B4B2}" name="Table3" displayName="Table3" ref="L1:L16">
  <autoFilter ref="L1:L16" xr:uid="{B95972B4-4652-4AAC-A359-5FA5808B1EA7}"/>
  <sortState xmlns:xlrd2="http://schemas.microsoft.com/office/spreadsheetml/2017/richdata2" ref="L2:L16">
    <sortCondition ref="L1:L16"/>
  </sortState>
  <tableColumns count="1">
    <tableColumn id="1" xr3:uid="{933EFFFB-4234-449F-965A-F826A66C644E}" name="Region" totalsRowFunction="count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500E67-FBAA-43C5-9156-79778E07CDF0}" name="Table4" displayName="Table4" ref="N1:N774" totalsRowShown="0" dataDxfId="10" tableBorderDxfId="9">
  <autoFilter ref="N1:N774" xr:uid="{BB5D9801-2F94-4B07-8CAD-DCA42AE3A358}"/>
  <tableColumns count="1">
    <tableColumn id="1" xr3:uid="{7B255117-0437-4C44-A29B-F7B8D00E06C1}" name="Year" dataDxfId="8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C36B5C-1AC9-4C53-8C6A-4A48D1A8C780}" name="Table6" displayName="Table6" ref="Z1:AB15" totalsRowShown="0" headerRowDxfId="7">
  <autoFilter ref="Z1:AB15" xr:uid="{105917BE-6896-4F22-9A57-40318697DB6E}"/>
  <tableColumns count="3">
    <tableColumn id="1" xr3:uid="{3B099B08-296F-4C7F-B60B-214C385F4090}" name="Cyclone Name" dataDxfId="6"/>
    <tableColumn id="2" xr3:uid="{DE062C13-ED33-4865-9A7E-FEED0F142EC3}" name="Category" dataDxfId="5"/>
    <tableColumn id="3" xr3:uid="{87E979EF-F1CA-44A5-9DAE-F9B7462E9004}" name="Days cccur" dataDxfId="4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23A175-9C58-45E6-939E-68938D9B3253}" name="Table10" displayName="Table10" ref="AK26:AO32" totalsRowShown="0">
  <autoFilter ref="AK26:AO32" xr:uid="{1E91F680-C581-4149-9EBC-57F0E24537FB}"/>
  <tableColumns count="5">
    <tableColumn id="1" xr3:uid="{AE4BE9A6-C830-473D-847A-78239A1280DF}" name="Magnitude" dataDxfId="2" totalsRowDxfId="3"/>
    <tableColumn id="2" xr3:uid="{E5B8F21F-F6AF-476B-BEFD-67A81FCF3EDA}" name="Epicenter"/>
    <tableColumn id="3" xr3:uid="{F44E8EC7-79C0-411A-9B8F-E780DDA79906}" name="Province"/>
    <tableColumn id="4" xr3:uid="{04C20536-F31B-46BE-BED4-D1754B065628}" name="Injuries"/>
    <tableColumn id="5" xr3:uid="{F4A6AE68-3A7A-4544-8ADC-54C59E99532E}" name="Death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18" Type="http://schemas.openxmlformats.org/officeDocument/2006/relationships/table" Target="../tables/table6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17" Type="http://schemas.openxmlformats.org/officeDocument/2006/relationships/table" Target="../tables/table5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4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6C04-1D39-496C-801B-3ABBA2FF7B68}">
  <dimension ref="A1:BF774"/>
  <sheetViews>
    <sheetView showGridLines="0" tabSelected="1" zoomScaleNormal="100" workbookViewId="0">
      <selection activeCell="A7" sqref="A7"/>
    </sheetView>
  </sheetViews>
  <sheetFormatPr defaultRowHeight="14.5" x14ac:dyDescent="0.35"/>
  <cols>
    <col min="1" max="1" width="18.36328125" customWidth="1"/>
    <col min="2" max="2" width="16.1796875" customWidth="1"/>
    <col min="3" max="3" width="12.08984375" customWidth="1"/>
    <col min="4" max="4" width="13.08984375" customWidth="1"/>
    <col min="5" max="5" width="17.6328125" customWidth="1"/>
    <col min="6" max="6" width="9.453125" customWidth="1"/>
    <col min="7" max="7" width="12.453125" customWidth="1"/>
    <col min="8" max="8" width="15.36328125" customWidth="1"/>
    <col min="10" max="10" width="21.36328125" customWidth="1"/>
    <col min="12" max="12" width="38.54296875" customWidth="1"/>
    <col min="13" max="13" width="9.6328125" customWidth="1"/>
    <col min="14" max="14" width="25" customWidth="1"/>
    <col min="16" max="16" width="21.81640625" customWidth="1"/>
    <col min="17" max="17" width="13.7265625" customWidth="1"/>
    <col min="18" max="18" width="13.08984375" bestFit="1" customWidth="1"/>
    <col min="19" max="19" width="9.7265625" customWidth="1"/>
    <col min="20" max="20" width="14" customWidth="1"/>
    <col min="21" max="21" width="11" bestFit="1" customWidth="1"/>
    <col min="22" max="22" width="13.08984375" bestFit="1" customWidth="1"/>
    <col min="23" max="23" width="8.7265625" customWidth="1"/>
    <col min="26" max="26" width="12.453125" customWidth="1"/>
    <col min="27" max="27" width="16.81640625" customWidth="1"/>
    <col min="28" max="28" width="12.453125" customWidth="1"/>
    <col min="29" max="29" width="11.453125" customWidth="1"/>
    <col min="30" max="30" width="20.08984375" customWidth="1"/>
    <col min="31" max="31" width="15.1796875" bestFit="1" customWidth="1"/>
    <col min="32" max="32" width="13.7265625" customWidth="1"/>
    <col min="33" max="33" width="13.453125" bestFit="1" customWidth="1"/>
    <col min="34" max="34" width="13.6328125" customWidth="1"/>
    <col min="35" max="35" width="12" customWidth="1"/>
    <col min="36" max="36" width="6.54296875" customWidth="1"/>
    <col min="37" max="37" width="15" customWidth="1"/>
    <col min="38" max="38" width="25.90625" customWidth="1"/>
    <col min="39" max="39" width="12.36328125" customWidth="1"/>
    <col min="40" max="40" width="13.6328125" bestFit="1" customWidth="1"/>
    <col min="41" max="41" width="15.90625" customWidth="1"/>
    <col min="42" max="42" width="13.7265625" customWidth="1"/>
    <col min="43" max="43" width="10.54296875" customWidth="1"/>
    <col min="44" max="44" width="28.36328125" customWidth="1"/>
    <col min="45" max="45" width="16.08984375" bestFit="1" customWidth="1"/>
    <col min="46" max="46" width="23.36328125" bestFit="1" customWidth="1"/>
    <col min="47" max="47" width="8.54296875" customWidth="1"/>
    <col min="48" max="48" width="8.1796875" customWidth="1"/>
    <col min="49" max="49" width="18.6328125" customWidth="1"/>
    <col min="50" max="50" width="15.6328125" bestFit="1" customWidth="1"/>
    <col min="51" max="51" width="14.08984375" bestFit="1" customWidth="1"/>
    <col min="52" max="52" width="16.26953125" bestFit="1" customWidth="1"/>
    <col min="53" max="53" width="5.08984375" bestFit="1" customWidth="1"/>
    <col min="54" max="54" width="6.1796875" bestFit="1" customWidth="1"/>
    <col min="55" max="55" width="10.7265625" bestFit="1" customWidth="1"/>
  </cols>
  <sheetData>
    <row r="1" spans="1:58" ht="25" customHeight="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t="s">
        <v>8</v>
      </c>
      <c r="J1" t="s">
        <v>9</v>
      </c>
      <c r="K1" s="3"/>
      <c r="L1" t="s">
        <v>0</v>
      </c>
      <c r="M1" s="3"/>
      <c r="N1" t="s">
        <v>6</v>
      </c>
      <c r="O1" s="3"/>
      <c r="P1" s="4" t="s">
        <v>0</v>
      </c>
      <c r="Q1" s="4" t="s">
        <v>1</v>
      </c>
      <c r="R1" s="4" t="s">
        <v>10</v>
      </c>
      <c r="S1" s="4" t="s">
        <v>11</v>
      </c>
      <c r="T1" s="4" t="s">
        <v>12</v>
      </c>
      <c r="U1" s="4" t="s">
        <v>6</v>
      </c>
      <c r="V1" s="5" t="s">
        <v>13</v>
      </c>
      <c r="W1" s="5" t="s">
        <v>14</v>
      </c>
      <c r="X1" s="5" t="s">
        <v>15</v>
      </c>
      <c r="Y1" s="3"/>
      <c r="Z1" s="6" t="s">
        <v>16</v>
      </c>
      <c r="AA1" s="6" t="s">
        <v>4</v>
      </c>
      <c r="AB1" s="6" t="s">
        <v>17</v>
      </c>
      <c r="AC1" s="3"/>
      <c r="AD1" s="7" t="s">
        <v>18</v>
      </c>
      <c r="AE1" s="7"/>
      <c r="AF1" s="7"/>
      <c r="AG1" s="7"/>
      <c r="AH1" s="7"/>
      <c r="AI1" s="7"/>
      <c r="AJ1" s="3"/>
      <c r="AK1" s="7" t="s">
        <v>19</v>
      </c>
      <c r="AL1" s="7"/>
      <c r="AM1" s="7"/>
      <c r="AN1" s="7"/>
      <c r="AO1" s="7"/>
      <c r="AP1" s="7"/>
      <c r="AQ1" s="7"/>
      <c r="AR1" s="7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8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s="8">
        <f t="shared" ref="F2:F18" si="0">CONVERT(66,"hr","day")</f>
        <v>2.75</v>
      </c>
      <c r="G2" s="1">
        <v>43484</v>
      </c>
      <c r="H2" s="2">
        <v>269</v>
      </c>
      <c r="I2">
        <v>0</v>
      </c>
      <c r="J2">
        <v>0</v>
      </c>
      <c r="K2" s="3"/>
      <c r="L2" t="s">
        <v>25</v>
      </c>
      <c r="M2" s="3"/>
      <c r="N2" s="9">
        <v>43484</v>
      </c>
      <c r="O2" s="3"/>
      <c r="P2" t="s">
        <v>26</v>
      </c>
      <c r="Q2" t="s">
        <v>27</v>
      </c>
      <c r="R2" t="s">
        <v>28</v>
      </c>
      <c r="S2">
        <v>6.6</v>
      </c>
      <c r="T2" s="10" t="s">
        <v>29</v>
      </c>
      <c r="U2" s="1">
        <v>43767</v>
      </c>
      <c r="V2" s="6">
        <v>7060</v>
      </c>
      <c r="W2" s="6">
        <v>1145</v>
      </c>
      <c r="X2" s="6">
        <v>2530</v>
      </c>
      <c r="Y2" s="3"/>
      <c r="Z2" s="6" t="s">
        <v>23</v>
      </c>
      <c r="AA2" s="6" t="s">
        <v>24</v>
      </c>
      <c r="AB2" s="8">
        <v>2.75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x14ac:dyDescent="0.35">
      <c r="A3" t="s">
        <v>20</v>
      </c>
      <c r="B3" t="s">
        <v>21</v>
      </c>
      <c r="C3" t="s">
        <v>30</v>
      </c>
      <c r="D3" t="s">
        <v>23</v>
      </c>
      <c r="E3" t="s">
        <v>24</v>
      </c>
      <c r="F3" s="8">
        <f t="shared" si="0"/>
        <v>2.75</v>
      </c>
      <c r="G3" s="1">
        <v>43484</v>
      </c>
      <c r="H3" s="2">
        <v>14</v>
      </c>
      <c r="I3">
        <v>0</v>
      </c>
      <c r="J3">
        <v>0</v>
      </c>
      <c r="K3" s="3"/>
      <c r="L3" t="s">
        <v>31</v>
      </c>
      <c r="M3" s="3"/>
      <c r="N3" s="9">
        <v>43484</v>
      </c>
      <c r="O3" s="3"/>
      <c r="P3" t="s">
        <v>26</v>
      </c>
      <c r="Q3" t="s">
        <v>27</v>
      </c>
      <c r="R3" t="s">
        <v>32</v>
      </c>
      <c r="S3">
        <v>6.6</v>
      </c>
      <c r="T3" s="10" t="s">
        <v>29</v>
      </c>
      <c r="U3" s="1">
        <v>43767</v>
      </c>
      <c r="V3" s="6">
        <v>2044</v>
      </c>
      <c r="W3" s="6">
        <v>0</v>
      </c>
      <c r="X3" s="6">
        <v>0</v>
      </c>
      <c r="Y3" s="3"/>
      <c r="Z3" s="6" t="s">
        <v>33</v>
      </c>
      <c r="AA3" s="6" t="s">
        <v>24</v>
      </c>
      <c r="AB3" s="8">
        <v>2.25</v>
      </c>
      <c r="AC3" s="3"/>
      <c r="AE3" t="s">
        <v>34</v>
      </c>
      <c r="AF3" s="3"/>
      <c r="AG3" t="s">
        <v>1</v>
      </c>
      <c r="AH3" t="s">
        <v>35</v>
      </c>
      <c r="AI3" t="s">
        <v>36</v>
      </c>
      <c r="AJ3" s="3"/>
      <c r="AK3" t="s">
        <v>1</v>
      </c>
      <c r="AL3" t="s">
        <v>37</v>
      </c>
      <c r="AM3" s="3"/>
      <c r="AN3" t="s">
        <v>1</v>
      </c>
      <c r="AO3" t="s">
        <v>38</v>
      </c>
      <c r="AP3" t="s">
        <v>39</v>
      </c>
      <c r="AQ3" s="3"/>
      <c r="AR3" t="s">
        <v>11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x14ac:dyDescent="0.35">
      <c r="A4" t="s">
        <v>20</v>
      </c>
      <c r="B4" t="s">
        <v>40</v>
      </c>
      <c r="C4" t="s">
        <v>41</v>
      </c>
      <c r="D4" t="s">
        <v>23</v>
      </c>
      <c r="E4" t="s">
        <v>24</v>
      </c>
      <c r="F4" s="8">
        <f t="shared" si="0"/>
        <v>2.75</v>
      </c>
      <c r="G4" s="1">
        <v>43484</v>
      </c>
      <c r="H4" s="2">
        <v>1386</v>
      </c>
      <c r="I4">
        <v>0</v>
      </c>
      <c r="J4">
        <v>0</v>
      </c>
      <c r="K4" s="3"/>
      <c r="L4" t="s">
        <v>42</v>
      </c>
      <c r="M4" s="3"/>
      <c r="N4" s="9">
        <v>43484</v>
      </c>
      <c r="O4" s="3"/>
      <c r="P4" t="s">
        <v>26</v>
      </c>
      <c r="Q4" t="s">
        <v>27</v>
      </c>
      <c r="R4" t="s">
        <v>43</v>
      </c>
      <c r="S4">
        <v>6.6</v>
      </c>
      <c r="T4" s="10" t="s">
        <v>29</v>
      </c>
      <c r="U4" s="1">
        <v>43767</v>
      </c>
      <c r="V4" s="6">
        <v>1480</v>
      </c>
      <c r="W4" s="6">
        <v>179</v>
      </c>
      <c r="X4" s="6">
        <v>663</v>
      </c>
      <c r="Y4" s="3"/>
      <c r="Z4" s="6" t="s">
        <v>44</v>
      </c>
      <c r="AA4" s="6" t="s">
        <v>24</v>
      </c>
      <c r="AB4" s="8">
        <v>4</v>
      </c>
      <c r="AC4" s="3"/>
      <c r="AD4" s="11" t="s">
        <v>45</v>
      </c>
      <c r="AE4" s="6">
        <v>32091</v>
      </c>
      <c r="AF4" s="3"/>
      <c r="AG4" s="11" t="s">
        <v>45</v>
      </c>
      <c r="AH4" s="6">
        <v>22221</v>
      </c>
      <c r="AI4" s="6">
        <v>2418</v>
      </c>
      <c r="AJ4" s="3"/>
      <c r="AK4" s="11" t="s">
        <v>46</v>
      </c>
      <c r="AL4">
        <v>33</v>
      </c>
      <c r="AM4" s="3"/>
      <c r="AN4" s="11" t="s">
        <v>46</v>
      </c>
      <c r="AO4">
        <v>33</v>
      </c>
      <c r="AP4">
        <v>0</v>
      </c>
      <c r="AQ4" s="3"/>
      <c r="AR4" s="11">
        <v>5.4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58" x14ac:dyDescent="0.35">
      <c r="A5" t="s">
        <v>20</v>
      </c>
      <c r="B5" t="s">
        <v>40</v>
      </c>
      <c r="C5" t="s">
        <v>47</v>
      </c>
      <c r="D5" t="s">
        <v>23</v>
      </c>
      <c r="E5" t="s">
        <v>24</v>
      </c>
      <c r="F5" s="8">
        <f t="shared" si="0"/>
        <v>2.75</v>
      </c>
      <c r="G5" s="1">
        <v>43484</v>
      </c>
      <c r="H5" s="2">
        <v>777</v>
      </c>
      <c r="I5">
        <v>0</v>
      </c>
      <c r="J5">
        <v>0</v>
      </c>
      <c r="K5" s="3"/>
      <c r="L5" t="s">
        <v>48</v>
      </c>
      <c r="M5" s="3"/>
      <c r="N5" s="9">
        <v>43484</v>
      </c>
      <c r="O5" s="3"/>
      <c r="P5" t="s">
        <v>26</v>
      </c>
      <c r="Q5" t="s">
        <v>27</v>
      </c>
      <c r="R5" t="s">
        <v>49</v>
      </c>
      <c r="S5">
        <v>6.6</v>
      </c>
      <c r="T5" s="10" t="s">
        <v>29</v>
      </c>
      <c r="U5" s="1">
        <v>43767</v>
      </c>
      <c r="V5" s="6">
        <v>456</v>
      </c>
      <c r="W5" s="6">
        <v>18</v>
      </c>
      <c r="X5" s="6">
        <v>34</v>
      </c>
      <c r="Y5" s="3"/>
      <c r="Z5" s="6" t="s">
        <v>50</v>
      </c>
      <c r="AA5" s="6" t="s">
        <v>51</v>
      </c>
      <c r="AB5" s="8">
        <v>3.8333333333333335</v>
      </c>
      <c r="AC5" s="3"/>
      <c r="AD5" s="11" t="s">
        <v>46</v>
      </c>
      <c r="AE5" s="6">
        <v>75632</v>
      </c>
      <c r="AF5" s="3"/>
      <c r="AG5" s="11" t="s">
        <v>46</v>
      </c>
      <c r="AH5" s="6">
        <v>44415</v>
      </c>
      <c r="AI5" s="6">
        <v>5008</v>
      </c>
      <c r="AJ5" s="3"/>
      <c r="AK5" s="11" t="s">
        <v>52</v>
      </c>
      <c r="AL5">
        <v>219</v>
      </c>
      <c r="AM5" s="3"/>
      <c r="AN5" s="11" t="s">
        <v>52</v>
      </c>
      <c r="AO5">
        <v>211</v>
      </c>
      <c r="AP5">
        <v>1</v>
      </c>
      <c r="AQ5" s="3"/>
      <c r="AR5" s="12" t="s">
        <v>53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x14ac:dyDescent="0.35">
      <c r="A6" t="s">
        <v>20</v>
      </c>
      <c r="B6" t="s">
        <v>54</v>
      </c>
      <c r="C6" t="s">
        <v>55</v>
      </c>
      <c r="D6" t="s">
        <v>23</v>
      </c>
      <c r="E6" t="s">
        <v>24</v>
      </c>
      <c r="F6" s="8">
        <f t="shared" si="0"/>
        <v>2.75</v>
      </c>
      <c r="G6" s="1">
        <v>43484</v>
      </c>
      <c r="H6" s="2">
        <v>75</v>
      </c>
      <c r="I6">
        <v>0</v>
      </c>
      <c r="J6">
        <v>0</v>
      </c>
      <c r="K6" s="3"/>
      <c r="L6" t="s">
        <v>56</v>
      </c>
      <c r="M6" s="3"/>
      <c r="N6" s="9">
        <v>43484</v>
      </c>
      <c r="O6" s="3"/>
      <c r="P6" t="s">
        <v>26</v>
      </c>
      <c r="Q6" t="s">
        <v>27</v>
      </c>
      <c r="R6" t="s">
        <v>57</v>
      </c>
      <c r="S6">
        <v>6.6</v>
      </c>
      <c r="T6" s="10" t="s">
        <v>29</v>
      </c>
      <c r="U6" s="1">
        <v>43767</v>
      </c>
      <c r="V6" s="6">
        <v>9331</v>
      </c>
      <c r="W6" s="6">
        <v>1609</v>
      </c>
      <c r="X6" s="6">
        <v>5793</v>
      </c>
      <c r="Y6" s="3"/>
      <c r="Z6" s="6" t="s">
        <v>58</v>
      </c>
      <c r="AA6" s="6" t="s">
        <v>51</v>
      </c>
      <c r="AB6" s="8">
        <v>5.4285714285714288</v>
      </c>
      <c r="AC6" s="3"/>
      <c r="AD6" s="11" t="s">
        <v>59</v>
      </c>
      <c r="AE6" s="6">
        <v>194615</v>
      </c>
      <c r="AF6" s="3"/>
      <c r="AG6" s="11" t="s">
        <v>59</v>
      </c>
      <c r="AH6" s="6">
        <v>124666</v>
      </c>
      <c r="AI6" s="6">
        <v>7060</v>
      </c>
      <c r="AJ6" s="3"/>
      <c r="AK6" s="11" t="s">
        <v>60</v>
      </c>
      <c r="AL6">
        <v>252</v>
      </c>
      <c r="AM6" s="3"/>
      <c r="AN6" s="11" t="s">
        <v>60</v>
      </c>
      <c r="AO6">
        <v>244</v>
      </c>
      <c r="AP6">
        <v>1</v>
      </c>
      <c r="AQ6" s="3"/>
      <c r="AR6" s="11">
        <v>5.5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x14ac:dyDescent="0.35">
      <c r="A7" t="s">
        <v>20</v>
      </c>
      <c r="B7" t="s">
        <v>54</v>
      </c>
      <c r="C7" t="s">
        <v>61</v>
      </c>
      <c r="D7" t="s">
        <v>23</v>
      </c>
      <c r="E7" t="s">
        <v>24</v>
      </c>
      <c r="F7" s="8">
        <f t="shared" si="0"/>
        <v>2.75</v>
      </c>
      <c r="G7" s="1">
        <v>43484</v>
      </c>
      <c r="H7" s="2">
        <v>91</v>
      </c>
      <c r="I7">
        <v>0</v>
      </c>
      <c r="J7">
        <v>0</v>
      </c>
      <c r="K7" s="3"/>
      <c r="L7" t="s">
        <v>62</v>
      </c>
      <c r="M7" s="3"/>
      <c r="N7" s="9">
        <v>43484</v>
      </c>
      <c r="O7" s="3"/>
      <c r="P7" t="s">
        <v>26</v>
      </c>
      <c r="Q7" t="s">
        <v>27</v>
      </c>
      <c r="R7" t="s">
        <v>63</v>
      </c>
      <c r="S7">
        <v>6.6</v>
      </c>
      <c r="T7" s="10" t="s">
        <v>29</v>
      </c>
      <c r="U7" s="1">
        <v>43767</v>
      </c>
      <c r="V7" s="6">
        <v>491</v>
      </c>
      <c r="W7" s="6">
        <v>0</v>
      </c>
      <c r="X7" s="6">
        <v>0</v>
      </c>
      <c r="Y7" s="3"/>
      <c r="Z7" s="6" t="s">
        <v>64</v>
      </c>
      <c r="AA7" s="6" t="s">
        <v>51</v>
      </c>
      <c r="AB7" s="8">
        <v>4.666666666666667</v>
      </c>
      <c r="AC7" s="3"/>
      <c r="AD7" s="11" t="s">
        <v>65</v>
      </c>
      <c r="AE7" s="6">
        <v>149330</v>
      </c>
      <c r="AF7" s="3"/>
      <c r="AG7" s="11" t="s">
        <v>65</v>
      </c>
      <c r="AH7" s="6">
        <v>112387</v>
      </c>
      <c r="AI7" s="6">
        <v>10545</v>
      </c>
      <c r="AJ7" s="3"/>
      <c r="AK7" s="3"/>
      <c r="AL7" s="3"/>
      <c r="AM7" s="3"/>
      <c r="AN7" s="3"/>
      <c r="AO7" s="3"/>
      <c r="AP7" s="3"/>
      <c r="AQ7" s="3"/>
      <c r="AR7" s="12" t="s">
        <v>66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x14ac:dyDescent="0.35">
      <c r="A8" t="s">
        <v>20</v>
      </c>
      <c r="B8" t="s">
        <v>67</v>
      </c>
      <c r="C8" t="s">
        <v>68</v>
      </c>
      <c r="D8" t="s">
        <v>23</v>
      </c>
      <c r="E8" t="s">
        <v>24</v>
      </c>
      <c r="F8" s="8">
        <f t="shared" si="0"/>
        <v>2.75</v>
      </c>
      <c r="G8" s="1">
        <v>43484</v>
      </c>
      <c r="H8" s="2">
        <v>241</v>
      </c>
      <c r="I8">
        <v>0</v>
      </c>
      <c r="J8">
        <v>0</v>
      </c>
      <c r="K8" s="3"/>
      <c r="L8" t="s">
        <v>69</v>
      </c>
      <c r="M8" s="3"/>
      <c r="N8" s="9">
        <v>43484</v>
      </c>
      <c r="O8" s="3"/>
      <c r="P8" t="s">
        <v>26</v>
      </c>
      <c r="Q8" t="s">
        <v>27</v>
      </c>
      <c r="R8" t="s">
        <v>70</v>
      </c>
      <c r="S8">
        <v>6.6</v>
      </c>
      <c r="T8" s="10" t="s">
        <v>29</v>
      </c>
      <c r="U8" s="1">
        <v>43767</v>
      </c>
      <c r="V8" s="6">
        <v>3852</v>
      </c>
      <c r="W8" s="6">
        <v>68</v>
      </c>
      <c r="X8" s="6">
        <v>657</v>
      </c>
      <c r="Y8" s="3"/>
      <c r="Z8" s="6" t="s">
        <v>71</v>
      </c>
      <c r="AA8" s="6" t="s">
        <v>51</v>
      </c>
      <c r="AB8" s="8">
        <v>2.6666666666666665</v>
      </c>
      <c r="AC8" s="3"/>
      <c r="AD8" s="11" t="s">
        <v>52</v>
      </c>
      <c r="AE8" s="6">
        <v>121350</v>
      </c>
      <c r="AF8" s="3"/>
      <c r="AG8" s="11" t="s">
        <v>52</v>
      </c>
      <c r="AH8" s="6">
        <v>54195</v>
      </c>
      <c r="AI8" s="6">
        <v>4404</v>
      </c>
      <c r="AJ8" s="3"/>
      <c r="AK8" s="3"/>
      <c r="AL8" s="3"/>
      <c r="AM8" s="3"/>
      <c r="AN8" s="3"/>
      <c r="AO8" s="3"/>
      <c r="AP8" s="3"/>
      <c r="AQ8" s="3"/>
      <c r="AR8" s="11">
        <v>5.6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x14ac:dyDescent="0.35">
      <c r="A9" t="s">
        <v>20</v>
      </c>
      <c r="B9" t="s">
        <v>67</v>
      </c>
      <c r="C9" t="s">
        <v>72</v>
      </c>
      <c r="D9" t="s">
        <v>23</v>
      </c>
      <c r="E9" t="s">
        <v>24</v>
      </c>
      <c r="F9" s="8">
        <f t="shared" si="0"/>
        <v>2.75</v>
      </c>
      <c r="G9" s="1">
        <v>43484</v>
      </c>
      <c r="H9" s="2">
        <v>29</v>
      </c>
      <c r="I9">
        <v>0</v>
      </c>
      <c r="J9">
        <v>0</v>
      </c>
      <c r="K9" s="3"/>
      <c r="L9" t="s">
        <v>73</v>
      </c>
      <c r="M9" s="3"/>
      <c r="N9" s="9">
        <v>43484</v>
      </c>
      <c r="O9" s="3"/>
      <c r="P9" t="s">
        <v>26</v>
      </c>
      <c r="Q9" t="s">
        <v>27</v>
      </c>
      <c r="R9" t="s">
        <v>74</v>
      </c>
      <c r="S9">
        <v>6.6</v>
      </c>
      <c r="T9" s="10" t="s">
        <v>29</v>
      </c>
      <c r="U9" s="1">
        <v>43767</v>
      </c>
      <c r="V9" s="6">
        <v>714</v>
      </c>
      <c r="W9" s="6">
        <v>165</v>
      </c>
      <c r="X9" s="6">
        <v>210</v>
      </c>
      <c r="Y9" s="3"/>
      <c r="Z9" s="6" t="s">
        <v>75</v>
      </c>
      <c r="AA9" s="6" t="s">
        <v>24</v>
      </c>
      <c r="AB9" s="8">
        <v>0.5</v>
      </c>
      <c r="AC9" s="3"/>
      <c r="AD9" s="11" t="s">
        <v>60</v>
      </c>
      <c r="AE9" s="6">
        <v>573018</v>
      </c>
      <c r="AF9" s="3"/>
      <c r="AG9" s="11" t="s">
        <v>60</v>
      </c>
      <c r="AH9">
        <v>357884</v>
      </c>
      <c r="AI9">
        <v>29435</v>
      </c>
      <c r="AJ9" s="3"/>
      <c r="AK9" s="3"/>
      <c r="AL9" s="3"/>
      <c r="AM9" s="3"/>
      <c r="AN9" s="3"/>
      <c r="AO9" s="3"/>
      <c r="AP9" s="3"/>
      <c r="AQ9" s="3"/>
      <c r="AR9" s="12" t="s">
        <v>76</v>
      </c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x14ac:dyDescent="0.35">
      <c r="A10" t="s">
        <v>20</v>
      </c>
      <c r="B10" t="s">
        <v>67</v>
      </c>
      <c r="C10" t="s">
        <v>77</v>
      </c>
      <c r="D10" t="s">
        <v>23</v>
      </c>
      <c r="E10" t="s">
        <v>24</v>
      </c>
      <c r="F10" s="8">
        <f t="shared" si="0"/>
        <v>2.75</v>
      </c>
      <c r="G10" s="1">
        <v>43484</v>
      </c>
      <c r="H10" s="2">
        <v>89</v>
      </c>
      <c r="I10">
        <v>0</v>
      </c>
      <c r="J10">
        <v>0</v>
      </c>
      <c r="K10" s="3"/>
      <c r="L10" t="s">
        <v>78</v>
      </c>
      <c r="M10" s="3"/>
      <c r="N10" s="9">
        <v>43484</v>
      </c>
      <c r="O10" s="3"/>
      <c r="P10" t="s">
        <v>26</v>
      </c>
      <c r="Q10" t="s">
        <v>27</v>
      </c>
      <c r="R10" t="s">
        <v>79</v>
      </c>
      <c r="S10">
        <v>6.6</v>
      </c>
      <c r="T10" s="10" t="s">
        <v>29</v>
      </c>
      <c r="U10" s="1">
        <v>43767</v>
      </c>
      <c r="V10" s="6">
        <v>38</v>
      </c>
      <c r="W10" s="6">
        <v>2</v>
      </c>
      <c r="X10" s="6">
        <v>9</v>
      </c>
      <c r="Y10" s="3"/>
      <c r="Z10" s="6" t="s">
        <v>80</v>
      </c>
      <c r="AA10" s="6" t="s">
        <v>24</v>
      </c>
      <c r="AB10" s="8">
        <v>2.8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11">
        <v>5.9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x14ac:dyDescent="0.35">
      <c r="A11" t="s">
        <v>20</v>
      </c>
      <c r="B11" t="s">
        <v>67</v>
      </c>
      <c r="C11" t="s">
        <v>81</v>
      </c>
      <c r="D11" t="s">
        <v>23</v>
      </c>
      <c r="E11" t="s">
        <v>24</v>
      </c>
      <c r="F11" s="8">
        <f t="shared" si="0"/>
        <v>2.75</v>
      </c>
      <c r="G11" s="1">
        <v>43484</v>
      </c>
      <c r="H11" s="2">
        <v>251</v>
      </c>
      <c r="I11">
        <v>0</v>
      </c>
      <c r="J11">
        <v>0</v>
      </c>
      <c r="K11" s="3"/>
      <c r="L11" t="s">
        <v>82</v>
      </c>
      <c r="M11" s="3"/>
      <c r="N11" s="9">
        <v>43484</v>
      </c>
      <c r="O11" s="3"/>
      <c r="P11" t="s">
        <v>26</v>
      </c>
      <c r="Q11" t="s">
        <v>27</v>
      </c>
      <c r="R11" t="s">
        <v>83</v>
      </c>
      <c r="S11">
        <v>6.6</v>
      </c>
      <c r="T11" s="10" t="s">
        <v>29</v>
      </c>
      <c r="U11" s="1">
        <v>43767</v>
      </c>
      <c r="V11" s="6">
        <v>150</v>
      </c>
      <c r="W11" s="6">
        <v>54</v>
      </c>
      <c r="X11" s="6">
        <v>96</v>
      </c>
      <c r="Y11" s="3"/>
      <c r="Z11" s="6" t="s">
        <v>84</v>
      </c>
      <c r="AA11" s="6" t="s">
        <v>51</v>
      </c>
      <c r="AB11" s="8">
        <v>3.75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12" t="s">
        <v>85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x14ac:dyDescent="0.35">
      <c r="A12" t="s">
        <v>20</v>
      </c>
      <c r="B12" t="s">
        <v>67</v>
      </c>
      <c r="C12" t="s">
        <v>86</v>
      </c>
      <c r="D12" t="s">
        <v>23</v>
      </c>
      <c r="E12" t="s">
        <v>24</v>
      </c>
      <c r="F12" s="8">
        <f t="shared" si="0"/>
        <v>2.75</v>
      </c>
      <c r="G12" s="1">
        <v>43484</v>
      </c>
      <c r="H12" s="2">
        <v>134</v>
      </c>
      <c r="I12">
        <v>0</v>
      </c>
      <c r="J12">
        <v>0</v>
      </c>
      <c r="K12" s="3"/>
      <c r="L12" t="s">
        <v>87</v>
      </c>
      <c r="M12" s="3"/>
      <c r="N12" s="9">
        <v>43484</v>
      </c>
      <c r="O12" s="3"/>
      <c r="P12" t="s">
        <v>88</v>
      </c>
      <c r="Q12" t="s">
        <v>76</v>
      </c>
      <c r="R12" t="s">
        <v>89</v>
      </c>
      <c r="S12">
        <v>6.6</v>
      </c>
      <c r="T12" s="10" t="s">
        <v>29</v>
      </c>
      <c r="U12" s="1">
        <v>43767</v>
      </c>
      <c r="V12" s="6">
        <v>312</v>
      </c>
      <c r="W12" s="6">
        <v>33</v>
      </c>
      <c r="X12" s="6">
        <v>279</v>
      </c>
      <c r="Y12" s="3"/>
      <c r="Z12" s="6" t="s">
        <v>90</v>
      </c>
      <c r="AA12" s="6" t="s">
        <v>51</v>
      </c>
      <c r="AB12" s="8">
        <v>4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11">
        <v>6.1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x14ac:dyDescent="0.35">
      <c r="A13" t="s">
        <v>20</v>
      </c>
      <c r="B13" t="s">
        <v>67</v>
      </c>
      <c r="C13" t="s">
        <v>91</v>
      </c>
      <c r="D13" t="s">
        <v>23</v>
      </c>
      <c r="E13" t="s">
        <v>24</v>
      </c>
      <c r="F13" s="8">
        <f t="shared" si="0"/>
        <v>2.75</v>
      </c>
      <c r="G13" s="1">
        <v>43484</v>
      </c>
      <c r="H13" s="2">
        <v>168</v>
      </c>
      <c r="I13">
        <v>0</v>
      </c>
      <c r="J13">
        <v>0</v>
      </c>
      <c r="K13" s="3"/>
      <c r="L13" t="s">
        <v>92</v>
      </c>
      <c r="M13" s="3"/>
      <c r="N13" s="9">
        <v>43484</v>
      </c>
      <c r="O13" s="3"/>
      <c r="P13" t="s">
        <v>88</v>
      </c>
      <c r="Q13" t="s">
        <v>76</v>
      </c>
      <c r="R13" t="s">
        <v>93</v>
      </c>
      <c r="S13">
        <v>6.6</v>
      </c>
      <c r="T13" s="10" t="s">
        <v>29</v>
      </c>
      <c r="U13" s="1">
        <v>43767</v>
      </c>
      <c r="V13" s="6">
        <v>343</v>
      </c>
      <c r="W13" s="6">
        <v>15</v>
      </c>
      <c r="X13" s="6">
        <v>177</v>
      </c>
      <c r="Y13" s="3"/>
      <c r="Z13" s="6" t="s">
        <v>94</v>
      </c>
      <c r="AA13" s="6" t="s">
        <v>51</v>
      </c>
      <c r="AB13" s="8">
        <v>9.75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12" t="s">
        <v>95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x14ac:dyDescent="0.35">
      <c r="A14" t="s">
        <v>20</v>
      </c>
      <c r="B14" t="s">
        <v>66</v>
      </c>
      <c r="C14" t="s">
        <v>96</v>
      </c>
      <c r="D14" t="s">
        <v>23</v>
      </c>
      <c r="E14" t="s">
        <v>24</v>
      </c>
      <c r="F14" s="8">
        <f t="shared" si="0"/>
        <v>2.75</v>
      </c>
      <c r="G14" s="1">
        <v>43484</v>
      </c>
      <c r="H14" s="2">
        <v>34</v>
      </c>
      <c r="I14">
        <v>0</v>
      </c>
      <c r="J14">
        <v>0</v>
      </c>
      <c r="K14" s="3"/>
      <c r="L14" t="s">
        <v>26</v>
      </c>
      <c r="M14" s="3"/>
      <c r="N14" s="9">
        <v>43484</v>
      </c>
      <c r="O14" s="3"/>
      <c r="P14" t="s">
        <v>88</v>
      </c>
      <c r="Q14" t="s">
        <v>76</v>
      </c>
      <c r="R14" t="s">
        <v>97</v>
      </c>
      <c r="S14">
        <v>6.6</v>
      </c>
      <c r="T14" s="10" t="s">
        <v>29</v>
      </c>
      <c r="U14" s="1">
        <v>43767</v>
      </c>
      <c r="V14" s="6">
        <v>305</v>
      </c>
      <c r="W14" s="6">
        <v>14</v>
      </c>
      <c r="X14" s="6">
        <v>247</v>
      </c>
      <c r="Y14" s="3"/>
      <c r="Z14" s="6" t="s">
        <v>98</v>
      </c>
      <c r="AA14" s="6" t="s">
        <v>99</v>
      </c>
      <c r="AB14" s="8">
        <v>4.625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12" t="s">
        <v>100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x14ac:dyDescent="0.35">
      <c r="A15" t="s">
        <v>20</v>
      </c>
      <c r="B15" t="s">
        <v>66</v>
      </c>
      <c r="C15" t="s">
        <v>101</v>
      </c>
      <c r="D15" t="s">
        <v>23</v>
      </c>
      <c r="E15" t="s">
        <v>24</v>
      </c>
      <c r="F15" s="8">
        <f t="shared" si="0"/>
        <v>2.75</v>
      </c>
      <c r="G15" s="1">
        <v>43484</v>
      </c>
      <c r="H15" s="2">
        <v>62</v>
      </c>
      <c r="I15">
        <v>0</v>
      </c>
      <c r="J15">
        <v>0</v>
      </c>
      <c r="K15" s="3"/>
      <c r="L15" t="s">
        <v>88</v>
      </c>
      <c r="M15" s="3"/>
      <c r="N15" s="9">
        <v>43484</v>
      </c>
      <c r="O15" s="3"/>
      <c r="P15" t="s">
        <v>88</v>
      </c>
      <c r="Q15" t="s">
        <v>76</v>
      </c>
      <c r="R15" t="s">
        <v>102</v>
      </c>
      <c r="S15">
        <v>6.6</v>
      </c>
      <c r="T15" s="10" t="s">
        <v>29</v>
      </c>
      <c r="U15" s="1">
        <v>43767</v>
      </c>
      <c r="V15" s="6">
        <v>6713</v>
      </c>
      <c r="W15" s="6">
        <v>1681</v>
      </c>
      <c r="X15" s="6">
        <v>4016</v>
      </c>
      <c r="Y15" s="3"/>
      <c r="Z15" s="6" t="s">
        <v>103</v>
      </c>
      <c r="AA15" s="6" t="s">
        <v>99</v>
      </c>
      <c r="AB15" s="8">
        <v>5.2857142857142856</v>
      </c>
      <c r="AC15" s="3"/>
      <c r="AD15" t="s">
        <v>1</v>
      </c>
      <c r="AE15" t="s">
        <v>34</v>
      </c>
      <c r="AF15" t="s">
        <v>104</v>
      </c>
      <c r="AG15" s="3"/>
      <c r="AH15" s="3"/>
      <c r="AI15" s="3"/>
      <c r="AJ15" s="3"/>
      <c r="AK15" t="s">
        <v>11</v>
      </c>
      <c r="AL15" t="s">
        <v>105</v>
      </c>
      <c r="AM15" s="3"/>
      <c r="AN15" t="s">
        <v>1</v>
      </c>
      <c r="AO15" s="13" t="s">
        <v>106</v>
      </c>
      <c r="AP15" t="s">
        <v>104</v>
      </c>
      <c r="AQ15" s="3"/>
      <c r="AR15" s="12" t="s">
        <v>107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x14ac:dyDescent="0.35">
      <c r="A16" t="s">
        <v>20</v>
      </c>
      <c r="B16" t="s">
        <v>66</v>
      </c>
      <c r="C16" t="s">
        <v>108</v>
      </c>
      <c r="D16" t="s">
        <v>23</v>
      </c>
      <c r="E16" t="s">
        <v>24</v>
      </c>
      <c r="F16" s="8">
        <f t="shared" si="0"/>
        <v>2.75</v>
      </c>
      <c r="G16" s="1">
        <v>43484</v>
      </c>
      <c r="H16" s="2">
        <v>74</v>
      </c>
      <c r="I16">
        <v>0</v>
      </c>
      <c r="J16">
        <v>0</v>
      </c>
      <c r="K16" s="3"/>
      <c r="L16" t="s">
        <v>20</v>
      </c>
      <c r="M16" s="3"/>
      <c r="N16" s="9">
        <v>43484</v>
      </c>
      <c r="O16" s="3"/>
      <c r="P16" t="s">
        <v>88</v>
      </c>
      <c r="Q16" t="s">
        <v>76</v>
      </c>
      <c r="R16" t="s">
        <v>109</v>
      </c>
      <c r="S16">
        <v>6.6</v>
      </c>
      <c r="T16" s="10" t="s">
        <v>29</v>
      </c>
      <c r="U16" s="1">
        <v>43767</v>
      </c>
      <c r="V16" s="6">
        <v>2770</v>
      </c>
      <c r="W16" s="6">
        <v>111</v>
      </c>
      <c r="X16" s="6">
        <v>863</v>
      </c>
      <c r="Y16" s="3"/>
      <c r="Z16" s="3"/>
      <c r="AA16" s="3"/>
      <c r="AB16" s="3"/>
      <c r="AC16" s="3"/>
      <c r="AD16" s="11" t="s">
        <v>59</v>
      </c>
      <c r="AE16" s="6">
        <v>194615</v>
      </c>
      <c r="AF16" s="6">
        <v>7060</v>
      </c>
      <c r="AG16" s="3"/>
      <c r="AH16" s="3"/>
      <c r="AI16" s="3"/>
      <c r="AJ16" s="3"/>
      <c r="AK16" s="11">
        <v>5.4</v>
      </c>
      <c r="AL16">
        <v>1</v>
      </c>
      <c r="AM16" s="3"/>
      <c r="AN16" s="11" t="s">
        <v>27</v>
      </c>
      <c r="AO16" s="6">
        <v>112344</v>
      </c>
      <c r="AP16" s="6">
        <v>11626</v>
      </c>
      <c r="AQ16" s="3"/>
      <c r="AR16" s="11">
        <v>6.5</v>
      </c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x14ac:dyDescent="0.35">
      <c r="A17" t="s">
        <v>20</v>
      </c>
      <c r="B17" t="s">
        <v>66</v>
      </c>
      <c r="C17" t="s">
        <v>110</v>
      </c>
      <c r="D17" t="s">
        <v>23</v>
      </c>
      <c r="E17" t="s">
        <v>24</v>
      </c>
      <c r="F17" s="8">
        <f t="shared" si="0"/>
        <v>2.75</v>
      </c>
      <c r="G17" s="1">
        <v>43484</v>
      </c>
      <c r="H17" s="2">
        <v>45</v>
      </c>
      <c r="I17">
        <v>0</v>
      </c>
      <c r="J17">
        <v>0</v>
      </c>
      <c r="K17" s="3"/>
      <c r="L17" s="3"/>
      <c r="M17" s="3"/>
      <c r="N17" s="9">
        <v>43484</v>
      </c>
      <c r="O17" s="3"/>
      <c r="P17" t="s">
        <v>88</v>
      </c>
      <c r="Q17" t="s">
        <v>76</v>
      </c>
      <c r="R17" t="s">
        <v>111</v>
      </c>
      <c r="S17">
        <v>6.6</v>
      </c>
      <c r="T17" s="10" t="s">
        <v>29</v>
      </c>
      <c r="U17" s="1">
        <v>43767</v>
      </c>
      <c r="V17" s="6">
        <v>20704</v>
      </c>
      <c r="W17" s="6">
        <v>18997</v>
      </c>
      <c r="X17" s="6">
        <v>1707</v>
      </c>
      <c r="Y17" s="3"/>
      <c r="Z17" t="s">
        <v>112</v>
      </c>
      <c r="AA17" t="s">
        <v>113</v>
      </c>
      <c r="AB17" t="s">
        <v>114</v>
      </c>
      <c r="AC17" s="3"/>
      <c r="AD17" s="11" t="s">
        <v>65</v>
      </c>
      <c r="AE17" s="6">
        <v>149330</v>
      </c>
      <c r="AF17" s="6">
        <v>10545</v>
      </c>
      <c r="AG17" s="3"/>
      <c r="AH17" s="3"/>
      <c r="AI17" s="3"/>
      <c r="AJ17" s="3"/>
      <c r="AK17" s="11">
        <v>5.5</v>
      </c>
      <c r="AL17">
        <v>5</v>
      </c>
      <c r="AM17" s="3"/>
      <c r="AN17" s="11" t="s">
        <v>76</v>
      </c>
      <c r="AO17" s="6">
        <v>46286</v>
      </c>
      <c r="AP17" s="6">
        <v>22474</v>
      </c>
      <c r="AQ17" s="3"/>
      <c r="AR17" s="12" t="s">
        <v>46</v>
      </c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x14ac:dyDescent="0.35">
      <c r="A18" t="s">
        <v>20</v>
      </c>
      <c r="B18" t="s">
        <v>66</v>
      </c>
      <c r="C18" t="s">
        <v>115</v>
      </c>
      <c r="D18" t="s">
        <v>23</v>
      </c>
      <c r="E18" t="s">
        <v>24</v>
      </c>
      <c r="F18" s="8">
        <f t="shared" si="0"/>
        <v>2.75</v>
      </c>
      <c r="G18" s="1">
        <v>43484</v>
      </c>
      <c r="H18" s="2">
        <v>21</v>
      </c>
      <c r="I18">
        <v>0</v>
      </c>
      <c r="J18">
        <v>0</v>
      </c>
      <c r="K18" s="3"/>
      <c r="L18" s="3"/>
      <c r="M18" s="3"/>
      <c r="N18" s="9">
        <v>43484</v>
      </c>
      <c r="O18" s="3"/>
      <c r="P18" t="s">
        <v>88</v>
      </c>
      <c r="Q18" t="s">
        <v>76</v>
      </c>
      <c r="R18" t="s">
        <v>116</v>
      </c>
      <c r="S18">
        <v>6.6</v>
      </c>
      <c r="T18" s="10" t="s">
        <v>29</v>
      </c>
      <c r="U18" s="1">
        <v>43767</v>
      </c>
      <c r="V18" s="6">
        <v>649</v>
      </c>
      <c r="W18" s="6">
        <v>10</v>
      </c>
      <c r="X18" s="6">
        <v>524</v>
      </c>
      <c r="Y18" s="3"/>
      <c r="Z18" s="11" t="s">
        <v>117</v>
      </c>
      <c r="AA18" s="6">
        <v>209064</v>
      </c>
      <c r="AB18" s="6">
        <v>31400</v>
      </c>
      <c r="AC18" s="3"/>
      <c r="AD18" s="11" t="s">
        <v>118</v>
      </c>
      <c r="AE18" s="6">
        <v>139872</v>
      </c>
      <c r="AF18" s="6">
        <v>12689</v>
      </c>
      <c r="AG18" s="3"/>
      <c r="AH18" s="3"/>
      <c r="AI18" s="3"/>
      <c r="AJ18" s="3"/>
      <c r="AK18" s="11">
        <v>5.6</v>
      </c>
      <c r="AL18">
        <v>1</v>
      </c>
      <c r="AM18" s="3"/>
      <c r="AN18" s="11" t="s">
        <v>100</v>
      </c>
      <c r="AO18" s="6">
        <v>4616</v>
      </c>
      <c r="AP18" s="6">
        <v>1002</v>
      </c>
      <c r="AQ18" s="3"/>
      <c r="AR18" s="12" t="s">
        <v>52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x14ac:dyDescent="0.35">
      <c r="A19" t="s">
        <v>26</v>
      </c>
      <c r="B19" t="s">
        <v>27</v>
      </c>
      <c r="C19" t="s">
        <v>119</v>
      </c>
      <c r="D19" t="s">
        <v>33</v>
      </c>
      <c r="E19" t="s">
        <v>24</v>
      </c>
      <c r="F19" s="8">
        <f t="shared" ref="F19:F25" si="1">CONVERT(54,"hr","day")</f>
        <v>2.25</v>
      </c>
      <c r="G19" s="1">
        <v>43541</v>
      </c>
      <c r="H19" s="2">
        <v>5</v>
      </c>
      <c r="I19">
        <v>0</v>
      </c>
      <c r="J19">
        <v>0</v>
      </c>
      <c r="K19" s="3"/>
      <c r="L19" s="3"/>
      <c r="M19" s="3"/>
      <c r="N19" s="9">
        <v>43541</v>
      </c>
      <c r="O19" s="3"/>
      <c r="P19" t="s">
        <v>88</v>
      </c>
      <c r="Q19" t="s">
        <v>76</v>
      </c>
      <c r="R19" t="s">
        <v>120</v>
      </c>
      <c r="S19">
        <v>6.6</v>
      </c>
      <c r="T19" s="10" t="s">
        <v>29</v>
      </c>
      <c r="U19" s="1">
        <v>43767</v>
      </c>
      <c r="V19" s="6">
        <v>2099</v>
      </c>
      <c r="W19" s="6">
        <v>535</v>
      </c>
      <c r="X19" s="6">
        <v>1456</v>
      </c>
      <c r="Y19" s="3"/>
      <c r="Z19" s="11" t="s">
        <v>98</v>
      </c>
      <c r="AA19" s="6">
        <v>3701081</v>
      </c>
      <c r="AB19" s="6">
        <v>2944998</v>
      </c>
      <c r="AC19" s="3"/>
      <c r="AD19" s="11" t="s">
        <v>52</v>
      </c>
      <c r="AE19" s="6">
        <v>121350</v>
      </c>
      <c r="AF19" s="6">
        <v>4404</v>
      </c>
      <c r="AG19" s="3"/>
      <c r="AH19" s="3"/>
      <c r="AI19" s="3"/>
      <c r="AJ19" s="3"/>
      <c r="AK19" s="11">
        <v>5.9</v>
      </c>
      <c r="AL19">
        <v>7</v>
      </c>
      <c r="AM19" s="3"/>
      <c r="AN19" s="11" t="s">
        <v>60</v>
      </c>
      <c r="AO19">
        <v>163246</v>
      </c>
      <c r="AP19">
        <v>35102</v>
      </c>
      <c r="AQ19" s="3"/>
      <c r="AR19" s="11">
        <v>6.6</v>
      </c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x14ac:dyDescent="0.35">
      <c r="A20" t="s">
        <v>26</v>
      </c>
      <c r="B20" t="s">
        <v>121</v>
      </c>
      <c r="C20" t="s">
        <v>122</v>
      </c>
      <c r="D20" t="s">
        <v>33</v>
      </c>
      <c r="E20" t="s">
        <v>24</v>
      </c>
      <c r="F20" s="8">
        <f t="shared" si="1"/>
        <v>2.25</v>
      </c>
      <c r="G20" s="1">
        <v>43541</v>
      </c>
      <c r="H20" s="2">
        <v>16</v>
      </c>
      <c r="I20">
        <v>0</v>
      </c>
      <c r="J20">
        <v>0</v>
      </c>
      <c r="K20" s="3"/>
      <c r="L20" s="3"/>
      <c r="M20" s="3"/>
      <c r="N20" s="9">
        <v>43541</v>
      </c>
      <c r="O20" s="3"/>
      <c r="P20" t="s">
        <v>88</v>
      </c>
      <c r="Q20" t="s">
        <v>76</v>
      </c>
      <c r="R20" t="s">
        <v>123</v>
      </c>
      <c r="S20">
        <v>6.6</v>
      </c>
      <c r="T20" s="10" t="s">
        <v>29</v>
      </c>
      <c r="U20" s="1">
        <v>43767</v>
      </c>
      <c r="V20" s="6">
        <v>305</v>
      </c>
      <c r="W20" s="6">
        <v>21</v>
      </c>
      <c r="X20" s="6">
        <v>238</v>
      </c>
      <c r="Y20" s="3"/>
      <c r="Z20" s="11" t="s">
        <v>103</v>
      </c>
      <c r="AA20" s="6">
        <v>3925679</v>
      </c>
      <c r="AB20" s="6">
        <v>456105</v>
      </c>
      <c r="AC20" s="3"/>
      <c r="AD20" s="11" t="s">
        <v>124</v>
      </c>
      <c r="AE20" s="6">
        <v>120420</v>
      </c>
      <c r="AF20" s="6">
        <v>9889</v>
      </c>
      <c r="AG20" s="3"/>
      <c r="AH20" s="3"/>
      <c r="AI20" s="3"/>
      <c r="AJ20" s="3"/>
      <c r="AK20" s="11">
        <v>6.1</v>
      </c>
      <c r="AL20">
        <v>16</v>
      </c>
      <c r="AM20" s="3"/>
      <c r="AN20" s="3"/>
      <c r="AO20" s="3"/>
      <c r="AP20" s="3"/>
      <c r="AQ20" s="3"/>
      <c r="AR20" s="12" t="s">
        <v>76</v>
      </c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x14ac:dyDescent="0.35">
      <c r="A21" t="s">
        <v>26</v>
      </c>
      <c r="B21" t="s">
        <v>121</v>
      </c>
      <c r="C21" t="s">
        <v>125</v>
      </c>
      <c r="D21" t="s">
        <v>33</v>
      </c>
      <c r="E21" t="s">
        <v>24</v>
      </c>
      <c r="F21" s="8">
        <f t="shared" si="1"/>
        <v>2.25</v>
      </c>
      <c r="G21" s="1">
        <v>43541</v>
      </c>
      <c r="H21" s="2">
        <v>105</v>
      </c>
      <c r="I21">
        <v>0</v>
      </c>
      <c r="J21">
        <v>0</v>
      </c>
      <c r="K21" s="3"/>
      <c r="L21" s="3"/>
      <c r="M21" s="3"/>
      <c r="N21" s="9">
        <v>43541</v>
      </c>
      <c r="O21" s="3"/>
      <c r="P21" t="s">
        <v>88</v>
      </c>
      <c r="Q21" t="s">
        <v>76</v>
      </c>
      <c r="R21" t="s">
        <v>126</v>
      </c>
      <c r="S21">
        <v>6.6</v>
      </c>
      <c r="T21" s="10" t="s">
        <v>29</v>
      </c>
      <c r="U21" s="1">
        <v>43767</v>
      </c>
      <c r="V21" s="6">
        <v>11896</v>
      </c>
      <c r="W21" s="6">
        <v>1057</v>
      </c>
      <c r="X21" s="6">
        <v>2006</v>
      </c>
      <c r="Y21" s="3"/>
      <c r="Z21" s="11" t="s">
        <v>60</v>
      </c>
      <c r="AA21" s="6">
        <v>7835824</v>
      </c>
      <c r="AB21" s="6">
        <v>3432503</v>
      </c>
      <c r="AC21" s="3"/>
      <c r="AD21" s="11" t="s">
        <v>60</v>
      </c>
      <c r="AE21" s="6">
        <v>725587</v>
      </c>
      <c r="AF21" s="6">
        <v>44587</v>
      </c>
      <c r="AG21" s="3"/>
      <c r="AH21" s="3"/>
      <c r="AI21" s="3"/>
      <c r="AJ21" s="3"/>
      <c r="AK21" s="11">
        <v>6.5</v>
      </c>
      <c r="AL21">
        <v>8</v>
      </c>
      <c r="AM21" s="3"/>
      <c r="AN21" s="3"/>
      <c r="AO21" s="3"/>
      <c r="AP21" s="3"/>
      <c r="AQ21" s="3"/>
      <c r="AR21" s="12" t="s">
        <v>27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x14ac:dyDescent="0.35">
      <c r="A22" t="s">
        <v>26</v>
      </c>
      <c r="B22" t="s">
        <v>121</v>
      </c>
      <c r="C22" t="s">
        <v>127</v>
      </c>
      <c r="D22" t="s">
        <v>33</v>
      </c>
      <c r="E22" t="s">
        <v>24</v>
      </c>
      <c r="F22" s="8">
        <f t="shared" si="1"/>
        <v>2.25</v>
      </c>
      <c r="G22" s="1">
        <v>43541</v>
      </c>
      <c r="H22" s="2">
        <v>997</v>
      </c>
      <c r="I22">
        <v>0</v>
      </c>
      <c r="J22">
        <v>0</v>
      </c>
      <c r="K22" s="3"/>
      <c r="L22" s="3"/>
      <c r="M22" s="3"/>
      <c r="N22" s="9">
        <v>43541</v>
      </c>
      <c r="O22" s="3"/>
      <c r="P22" t="s">
        <v>26</v>
      </c>
      <c r="Q22" t="s">
        <v>128</v>
      </c>
      <c r="R22" t="s">
        <v>129</v>
      </c>
      <c r="S22">
        <v>6.6</v>
      </c>
      <c r="T22" s="10" t="s">
        <v>29</v>
      </c>
      <c r="U22" s="1">
        <v>43767</v>
      </c>
      <c r="V22" s="6">
        <v>1</v>
      </c>
      <c r="W22" s="6">
        <v>1</v>
      </c>
      <c r="X22" s="6">
        <v>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11">
        <v>6.6</v>
      </c>
      <c r="AL22">
        <v>24</v>
      </c>
      <c r="AM22" s="3"/>
      <c r="AN22" s="3"/>
      <c r="AO22" s="3"/>
      <c r="AP22" s="3"/>
      <c r="AQ22" s="3"/>
      <c r="AR22" s="12" t="s">
        <v>128</v>
      </c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x14ac:dyDescent="0.35">
      <c r="A23" t="s">
        <v>26</v>
      </c>
      <c r="B23" t="s">
        <v>121</v>
      </c>
      <c r="C23" t="s">
        <v>130</v>
      </c>
      <c r="D23" t="s">
        <v>33</v>
      </c>
      <c r="E23" t="s">
        <v>24</v>
      </c>
      <c r="F23" s="8">
        <f t="shared" si="1"/>
        <v>2.25</v>
      </c>
      <c r="G23" s="1">
        <v>43541</v>
      </c>
      <c r="H23" s="2">
        <v>56</v>
      </c>
      <c r="I23">
        <v>4</v>
      </c>
      <c r="J23">
        <v>15</v>
      </c>
      <c r="K23" s="3"/>
      <c r="L23" s="3"/>
      <c r="M23" s="3"/>
      <c r="N23" s="9">
        <v>43541</v>
      </c>
      <c r="O23" s="3"/>
      <c r="P23" t="s">
        <v>26</v>
      </c>
      <c r="Q23" t="s">
        <v>128</v>
      </c>
      <c r="R23" t="s">
        <v>131</v>
      </c>
      <c r="S23">
        <v>6.6</v>
      </c>
      <c r="T23" s="10" t="s">
        <v>29</v>
      </c>
      <c r="U23" s="1">
        <v>43767</v>
      </c>
      <c r="V23" s="6">
        <v>200</v>
      </c>
      <c r="W23" s="6">
        <v>65</v>
      </c>
      <c r="X23" s="6">
        <v>135</v>
      </c>
      <c r="Y23" s="3"/>
      <c r="Z23" t="s">
        <v>112</v>
      </c>
      <c r="AA23" t="s">
        <v>132</v>
      </c>
      <c r="AB23" t="s">
        <v>133</v>
      </c>
      <c r="AC23" t="s">
        <v>134</v>
      </c>
      <c r="AD23" s="3"/>
      <c r="AE23" s="3"/>
      <c r="AF23" s="3"/>
      <c r="AG23" s="3"/>
      <c r="AH23" s="3"/>
      <c r="AI23" s="3"/>
      <c r="AJ23" s="3"/>
      <c r="AK23" s="11">
        <v>6.8</v>
      </c>
      <c r="AL23">
        <v>25</v>
      </c>
      <c r="AM23" s="3"/>
      <c r="AN23" s="3"/>
      <c r="AO23" s="3"/>
      <c r="AP23" s="3"/>
      <c r="AQ23" s="3"/>
      <c r="AR23" s="12" t="s">
        <v>135</v>
      </c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x14ac:dyDescent="0.35">
      <c r="A24" t="s">
        <v>26</v>
      </c>
      <c r="B24" t="s">
        <v>128</v>
      </c>
      <c r="C24" t="s">
        <v>136</v>
      </c>
      <c r="D24" t="s">
        <v>33</v>
      </c>
      <c r="E24" t="s">
        <v>24</v>
      </c>
      <c r="F24" s="8">
        <f t="shared" si="1"/>
        <v>2.25</v>
      </c>
      <c r="G24" s="1">
        <v>43541</v>
      </c>
      <c r="H24" s="2">
        <v>227</v>
      </c>
      <c r="I24">
        <v>0</v>
      </c>
      <c r="J24">
        <v>0</v>
      </c>
      <c r="K24" s="3"/>
      <c r="L24" s="3"/>
      <c r="M24" s="3"/>
      <c r="N24" s="9">
        <v>43541</v>
      </c>
      <c r="O24" s="3"/>
      <c r="P24" t="s">
        <v>88</v>
      </c>
      <c r="Q24" t="s">
        <v>135</v>
      </c>
      <c r="R24" t="s">
        <v>137</v>
      </c>
      <c r="S24">
        <v>6.6</v>
      </c>
      <c r="T24" s="10" t="s">
        <v>29</v>
      </c>
      <c r="U24" s="1">
        <v>43767</v>
      </c>
      <c r="V24" s="6">
        <v>18</v>
      </c>
      <c r="W24" s="6">
        <v>1</v>
      </c>
      <c r="X24" s="6">
        <v>17</v>
      </c>
      <c r="Y24" s="3"/>
      <c r="Z24" s="11" t="s">
        <v>90</v>
      </c>
      <c r="AA24">
        <v>6</v>
      </c>
      <c r="AB24">
        <v>4</v>
      </c>
      <c r="AC24">
        <v>13</v>
      </c>
      <c r="AD24" s="3"/>
      <c r="AE24" s="3"/>
      <c r="AF24" s="3"/>
      <c r="AG24" s="3"/>
      <c r="AH24" s="3"/>
      <c r="AI24" s="3"/>
      <c r="AJ24" s="3"/>
      <c r="AK24" s="11" t="s">
        <v>60</v>
      </c>
      <c r="AL24">
        <v>87</v>
      </c>
      <c r="AM24" s="3"/>
      <c r="AN24" s="3"/>
      <c r="AO24" s="3"/>
      <c r="AP24" s="3"/>
      <c r="AQ24" s="3"/>
      <c r="AR24" s="12" t="s">
        <v>138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x14ac:dyDescent="0.35">
      <c r="A25" t="s">
        <v>26</v>
      </c>
      <c r="B25" t="s">
        <v>128</v>
      </c>
      <c r="C25" t="s">
        <v>129</v>
      </c>
      <c r="D25" t="s">
        <v>33</v>
      </c>
      <c r="E25" t="s">
        <v>24</v>
      </c>
      <c r="F25" s="8">
        <f t="shared" si="1"/>
        <v>2.25</v>
      </c>
      <c r="G25" s="1">
        <v>43541</v>
      </c>
      <c r="H25" s="2">
        <v>203</v>
      </c>
      <c r="I25">
        <v>0</v>
      </c>
      <c r="J25">
        <v>0</v>
      </c>
      <c r="K25" s="3"/>
      <c r="L25" s="3"/>
      <c r="M25" s="3"/>
      <c r="N25" s="9">
        <v>43541</v>
      </c>
      <c r="O25" s="3"/>
      <c r="P25" t="s">
        <v>88</v>
      </c>
      <c r="Q25" t="s">
        <v>138</v>
      </c>
      <c r="R25" t="s">
        <v>139</v>
      </c>
      <c r="S25">
        <v>6.6</v>
      </c>
      <c r="T25" s="10" t="s">
        <v>29</v>
      </c>
      <c r="U25" s="1">
        <v>43767</v>
      </c>
      <c r="V25" s="6">
        <v>38</v>
      </c>
      <c r="W25" s="6">
        <v>14</v>
      </c>
      <c r="X25" s="6">
        <v>24</v>
      </c>
      <c r="Y25" s="3"/>
      <c r="Z25" s="11" t="s">
        <v>98</v>
      </c>
      <c r="AA25">
        <v>4</v>
      </c>
      <c r="AB25">
        <v>31</v>
      </c>
      <c r="AC25">
        <v>0</v>
      </c>
      <c r="AD25" s="3"/>
      <c r="AE25" s="3"/>
      <c r="AF25" s="3"/>
      <c r="AG25" s="3"/>
      <c r="AH25" s="3"/>
      <c r="AI25" s="3"/>
      <c r="AJ25" s="3"/>
      <c r="AM25" s="3"/>
      <c r="AN25" s="3"/>
      <c r="AO25" s="3"/>
      <c r="AP25" s="3"/>
      <c r="AQ25" s="3"/>
      <c r="AR25" s="11">
        <v>6.8</v>
      </c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x14ac:dyDescent="0.35">
      <c r="A26" t="s">
        <v>56</v>
      </c>
      <c r="B26" t="s">
        <v>140</v>
      </c>
      <c r="C26" t="s">
        <v>141</v>
      </c>
      <c r="D26" t="s">
        <v>44</v>
      </c>
      <c r="E26" t="s">
        <v>24</v>
      </c>
      <c r="F26" s="8">
        <f>CONVERT(96,"hr","day")</f>
        <v>4</v>
      </c>
      <c r="G26" s="1">
        <v>43645</v>
      </c>
      <c r="H26" s="2">
        <v>30</v>
      </c>
      <c r="I26">
        <v>0</v>
      </c>
      <c r="J26">
        <v>0</v>
      </c>
      <c r="K26" s="3"/>
      <c r="L26" s="3"/>
      <c r="M26" s="3"/>
      <c r="N26" s="9">
        <v>43645</v>
      </c>
      <c r="O26" s="3"/>
      <c r="P26" t="s">
        <v>92</v>
      </c>
      <c r="Q26" t="s">
        <v>85</v>
      </c>
      <c r="R26" t="s">
        <v>142</v>
      </c>
      <c r="S26">
        <v>5.9</v>
      </c>
      <c r="T26" s="10" t="s">
        <v>143</v>
      </c>
      <c r="U26" s="1">
        <v>43787</v>
      </c>
      <c r="V26" s="6">
        <v>21</v>
      </c>
      <c r="W26" s="6">
        <v>0</v>
      </c>
      <c r="X26" s="6">
        <v>21</v>
      </c>
      <c r="Y26" s="3"/>
      <c r="Z26" s="11" t="s">
        <v>103</v>
      </c>
      <c r="AA26">
        <v>57</v>
      </c>
      <c r="AB26">
        <v>369</v>
      </c>
      <c r="AC26">
        <v>6</v>
      </c>
      <c r="AD26" s="3"/>
      <c r="AE26" s="3"/>
      <c r="AF26" s="3"/>
      <c r="AG26" s="3"/>
      <c r="AH26" s="3"/>
      <c r="AI26" s="3"/>
      <c r="AJ26" s="3"/>
      <c r="AK26" t="s">
        <v>11</v>
      </c>
      <c r="AL26" t="s">
        <v>144</v>
      </c>
      <c r="AM26" t="s">
        <v>1</v>
      </c>
      <c r="AN26" t="s">
        <v>145</v>
      </c>
      <c r="AO26" t="s">
        <v>146</v>
      </c>
      <c r="AP26" s="3"/>
      <c r="AQ26" s="3"/>
      <c r="AR26" s="12" t="s">
        <v>76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x14ac:dyDescent="0.35">
      <c r="A27" t="s">
        <v>56</v>
      </c>
      <c r="B27" t="s">
        <v>107</v>
      </c>
      <c r="C27" t="s">
        <v>147</v>
      </c>
      <c r="D27" t="s">
        <v>44</v>
      </c>
      <c r="E27" t="s">
        <v>24</v>
      </c>
      <c r="F27" s="8">
        <f>CONVERT(96,"hr","day")</f>
        <v>4</v>
      </c>
      <c r="G27" s="1">
        <v>43645</v>
      </c>
      <c r="H27" s="2">
        <v>28</v>
      </c>
      <c r="I27">
        <v>0</v>
      </c>
      <c r="J27">
        <v>0</v>
      </c>
      <c r="K27" s="3"/>
      <c r="L27" s="3"/>
      <c r="M27" s="3"/>
      <c r="N27" s="9">
        <v>43645</v>
      </c>
      <c r="O27" s="3"/>
      <c r="P27" t="s">
        <v>92</v>
      </c>
      <c r="Q27" t="s">
        <v>85</v>
      </c>
      <c r="R27" t="s">
        <v>148</v>
      </c>
      <c r="S27">
        <v>5.9</v>
      </c>
      <c r="T27" s="10" t="s">
        <v>143</v>
      </c>
      <c r="U27" s="1">
        <v>43787</v>
      </c>
      <c r="V27" s="6">
        <v>66</v>
      </c>
      <c r="W27" s="6">
        <v>1</v>
      </c>
      <c r="X27" s="6">
        <v>1</v>
      </c>
      <c r="Y27" s="3"/>
      <c r="Z27" s="11" t="s">
        <v>60</v>
      </c>
      <c r="AA27">
        <v>67</v>
      </c>
      <c r="AB27">
        <v>404</v>
      </c>
      <c r="AC27">
        <v>19</v>
      </c>
      <c r="AD27" s="3"/>
      <c r="AE27" s="3"/>
      <c r="AF27" s="3"/>
      <c r="AG27" s="3"/>
      <c r="AH27" s="3"/>
      <c r="AI27" s="3"/>
      <c r="AJ27" s="3"/>
      <c r="AK27" s="11">
        <v>5.4</v>
      </c>
      <c r="AL27" t="s">
        <v>149</v>
      </c>
      <c r="AM27" t="s">
        <v>53</v>
      </c>
      <c r="AN27">
        <v>63</v>
      </c>
      <c r="AO27">
        <v>8</v>
      </c>
      <c r="AP27" s="3"/>
      <c r="AQ27" s="3"/>
      <c r="AR27" s="12" t="s">
        <v>27</v>
      </c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x14ac:dyDescent="0.35">
      <c r="A28" t="s">
        <v>56</v>
      </c>
      <c r="B28" t="s">
        <v>107</v>
      </c>
      <c r="C28" t="s">
        <v>150</v>
      </c>
      <c r="D28" t="s">
        <v>44</v>
      </c>
      <c r="E28" t="s">
        <v>24</v>
      </c>
      <c r="F28" s="8">
        <f>CONVERT(96,"hr","day")</f>
        <v>4</v>
      </c>
      <c r="G28" s="1">
        <v>43645</v>
      </c>
      <c r="H28" s="2">
        <v>10</v>
      </c>
      <c r="I28">
        <v>0</v>
      </c>
      <c r="J28">
        <v>0</v>
      </c>
      <c r="K28" s="3"/>
      <c r="L28" s="3"/>
      <c r="M28" s="3"/>
      <c r="N28" s="9">
        <v>43645</v>
      </c>
      <c r="O28" s="3"/>
      <c r="P28" t="s">
        <v>92</v>
      </c>
      <c r="Q28" t="s">
        <v>85</v>
      </c>
      <c r="R28" t="s">
        <v>151</v>
      </c>
      <c r="S28">
        <v>5.9</v>
      </c>
      <c r="T28" s="10" t="s">
        <v>143</v>
      </c>
      <c r="U28" s="1">
        <v>43787</v>
      </c>
      <c r="V28" s="6">
        <v>164</v>
      </c>
      <c r="W28" s="6">
        <v>0</v>
      </c>
      <c r="X28" s="6">
        <v>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11">
        <v>5.5</v>
      </c>
      <c r="AL28" t="s">
        <v>108</v>
      </c>
      <c r="AM28" t="s">
        <v>152</v>
      </c>
      <c r="AN28">
        <v>25</v>
      </c>
      <c r="AO28">
        <v>0</v>
      </c>
      <c r="AP28" s="3"/>
      <c r="AQ28" s="3"/>
      <c r="AR28" s="12" t="s">
        <v>128</v>
      </c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x14ac:dyDescent="0.35">
      <c r="A29" t="s">
        <v>42</v>
      </c>
      <c r="B29" t="s">
        <v>153</v>
      </c>
      <c r="C29" t="s">
        <v>154</v>
      </c>
      <c r="D29" t="s">
        <v>50</v>
      </c>
      <c r="E29" t="s">
        <v>51</v>
      </c>
      <c r="F29" s="8">
        <f t="shared" ref="F29:F49" si="2">CONVERT(92,"hr","day")</f>
        <v>3.8333333333333335</v>
      </c>
      <c r="G29" s="1">
        <v>43661</v>
      </c>
      <c r="H29" s="2">
        <v>1</v>
      </c>
      <c r="I29">
        <v>0</v>
      </c>
      <c r="J29">
        <v>1</v>
      </c>
      <c r="K29" s="3"/>
      <c r="L29" s="3"/>
      <c r="M29" s="3"/>
      <c r="N29" s="9">
        <v>43661</v>
      </c>
      <c r="O29" s="3"/>
      <c r="P29" t="s">
        <v>92</v>
      </c>
      <c r="Q29" t="s">
        <v>85</v>
      </c>
      <c r="R29" t="s">
        <v>155</v>
      </c>
      <c r="S29">
        <v>5.9</v>
      </c>
      <c r="T29" s="10" t="s">
        <v>143</v>
      </c>
      <c r="U29" s="1">
        <v>43787</v>
      </c>
      <c r="V29" s="6">
        <v>657</v>
      </c>
      <c r="W29" s="6">
        <v>386</v>
      </c>
      <c r="X29" s="6">
        <v>271</v>
      </c>
      <c r="Y29" s="3"/>
      <c r="Z29" t="s">
        <v>23</v>
      </c>
      <c r="AA29" t="s">
        <v>156</v>
      </c>
      <c r="AB29" s="3"/>
      <c r="AC29" s="3"/>
      <c r="AD29" s="3"/>
      <c r="AE29" s="3"/>
      <c r="AF29" s="3"/>
      <c r="AG29" s="3"/>
      <c r="AH29" s="3"/>
      <c r="AI29" s="3"/>
      <c r="AJ29" s="3"/>
      <c r="AK29" s="11">
        <v>6.1</v>
      </c>
      <c r="AL29" t="s">
        <v>147</v>
      </c>
      <c r="AM29" t="s">
        <v>107</v>
      </c>
      <c r="AN29">
        <v>256</v>
      </c>
      <c r="AO29">
        <v>18</v>
      </c>
      <c r="AP29" s="3"/>
      <c r="AQ29" s="3"/>
      <c r="AR29" s="12" t="s">
        <v>157</v>
      </c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x14ac:dyDescent="0.35">
      <c r="A30" t="s">
        <v>48</v>
      </c>
      <c r="B30" t="s">
        <v>158</v>
      </c>
      <c r="C30" t="s">
        <v>159</v>
      </c>
      <c r="D30" t="s">
        <v>50</v>
      </c>
      <c r="E30" t="s">
        <v>51</v>
      </c>
      <c r="F30" s="8">
        <f t="shared" si="2"/>
        <v>3.8333333333333335</v>
      </c>
      <c r="G30" s="1">
        <v>43661</v>
      </c>
      <c r="H30" s="2">
        <v>74</v>
      </c>
      <c r="I30">
        <v>0</v>
      </c>
      <c r="J30">
        <v>0</v>
      </c>
      <c r="K30" s="3"/>
      <c r="L30" s="3"/>
      <c r="M30" s="3"/>
      <c r="N30" s="9">
        <v>43661</v>
      </c>
      <c r="O30" s="3"/>
      <c r="P30" t="s">
        <v>92</v>
      </c>
      <c r="Q30" t="s">
        <v>85</v>
      </c>
      <c r="R30" t="s">
        <v>160</v>
      </c>
      <c r="S30">
        <v>5.9</v>
      </c>
      <c r="T30" s="10" t="s">
        <v>143</v>
      </c>
      <c r="U30" s="1">
        <v>43787</v>
      </c>
      <c r="V30" s="6">
        <v>141</v>
      </c>
      <c r="W30" s="6">
        <v>23</v>
      </c>
      <c r="X30" s="6">
        <v>121</v>
      </c>
      <c r="Y30" s="3"/>
      <c r="Z30" s="11" t="s">
        <v>24</v>
      </c>
      <c r="AA30" s="14">
        <v>12.3</v>
      </c>
      <c r="AB30" s="3"/>
      <c r="AC30" s="3"/>
      <c r="AD30" s="3"/>
      <c r="AE30" s="3"/>
      <c r="AF30" s="3"/>
      <c r="AG30" s="3"/>
      <c r="AH30" s="3"/>
      <c r="AI30" s="3"/>
      <c r="AJ30" s="3"/>
      <c r="AK30" s="11">
        <v>6.5</v>
      </c>
      <c r="AL30" t="s">
        <v>161</v>
      </c>
      <c r="AM30" t="s">
        <v>46</v>
      </c>
      <c r="AN30">
        <v>48</v>
      </c>
      <c r="AO30">
        <v>0</v>
      </c>
      <c r="AP30" s="3"/>
      <c r="AQ30" s="3"/>
      <c r="AR30" s="12" t="s">
        <v>135</v>
      </c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x14ac:dyDescent="0.35">
      <c r="A31" t="s">
        <v>48</v>
      </c>
      <c r="B31" t="s">
        <v>158</v>
      </c>
      <c r="C31" t="s">
        <v>162</v>
      </c>
      <c r="D31" t="s">
        <v>50</v>
      </c>
      <c r="E31" t="s">
        <v>51</v>
      </c>
      <c r="F31" s="8">
        <f t="shared" si="2"/>
        <v>3.8333333333333335</v>
      </c>
      <c r="G31" s="1">
        <v>43661</v>
      </c>
      <c r="H31" s="2">
        <v>2</v>
      </c>
      <c r="I31">
        <v>0</v>
      </c>
      <c r="J31">
        <v>0</v>
      </c>
      <c r="K31" s="3"/>
      <c r="L31" s="3"/>
      <c r="M31" s="3"/>
      <c r="N31" s="9">
        <v>43661</v>
      </c>
      <c r="O31" s="3"/>
      <c r="P31" t="s">
        <v>92</v>
      </c>
      <c r="Q31" t="s">
        <v>85</v>
      </c>
      <c r="R31" t="s">
        <v>163</v>
      </c>
      <c r="S31">
        <v>5.9</v>
      </c>
      <c r="T31" s="10" t="s">
        <v>143</v>
      </c>
      <c r="U31" s="1">
        <v>43787</v>
      </c>
      <c r="V31" s="6">
        <v>63</v>
      </c>
      <c r="W31" s="6">
        <v>49</v>
      </c>
      <c r="X31" s="6">
        <v>0</v>
      </c>
      <c r="Y31" s="3"/>
      <c r="Z31" s="12" t="s">
        <v>23</v>
      </c>
      <c r="AA31" s="14">
        <v>2.75</v>
      </c>
      <c r="AB31" s="3"/>
      <c r="AC31" s="3"/>
      <c r="AD31" s="3"/>
      <c r="AE31" s="3"/>
      <c r="AF31" s="3"/>
      <c r="AG31" s="3"/>
      <c r="AH31" s="3"/>
      <c r="AI31" s="3"/>
      <c r="AJ31" s="3"/>
      <c r="AK31" s="11">
        <v>6.6</v>
      </c>
      <c r="AL31" t="s">
        <v>126</v>
      </c>
      <c r="AM31" t="s">
        <v>76</v>
      </c>
      <c r="AN31">
        <v>563</v>
      </c>
      <c r="AO31">
        <v>23</v>
      </c>
      <c r="AP31" s="3"/>
      <c r="AQ31" s="3"/>
      <c r="AR31" s="12" t="s">
        <v>138</v>
      </c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x14ac:dyDescent="0.35">
      <c r="A32" t="s">
        <v>48</v>
      </c>
      <c r="B32" t="s">
        <v>158</v>
      </c>
      <c r="C32" t="s">
        <v>164</v>
      </c>
      <c r="D32" t="s">
        <v>50</v>
      </c>
      <c r="E32" t="s">
        <v>51</v>
      </c>
      <c r="F32" s="8">
        <f t="shared" si="2"/>
        <v>3.8333333333333335</v>
      </c>
      <c r="G32" s="1">
        <v>43661</v>
      </c>
      <c r="H32" s="2">
        <v>1</v>
      </c>
      <c r="I32">
        <v>0</v>
      </c>
      <c r="J32">
        <v>0</v>
      </c>
      <c r="K32" s="3"/>
      <c r="L32" s="3"/>
      <c r="M32" s="3"/>
      <c r="N32" s="9">
        <v>43661</v>
      </c>
      <c r="O32" s="3"/>
      <c r="P32" t="s">
        <v>92</v>
      </c>
      <c r="Q32" t="s">
        <v>85</v>
      </c>
      <c r="R32" t="s">
        <v>165</v>
      </c>
      <c r="S32">
        <v>5.9</v>
      </c>
      <c r="T32" s="10" t="s">
        <v>143</v>
      </c>
      <c r="U32" s="1">
        <v>43787</v>
      </c>
      <c r="V32" s="6">
        <v>2</v>
      </c>
      <c r="W32" s="6">
        <v>0</v>
      </c>
      <c r="X32" s="6">
        <v>2</v>
      </c>
      <c r="Y32" s="3"/>
      <c r="Z32" s="12" t="s">
        <v>33</v>
      </c>
      <c r="AA32" s="14">
        <v>2.25</v>
      </c>
      <c r="AB32" s="3"/>
      <c r="AC32" s="3"/>
      <c r="AD32" s="3"/>
      <c r="AE32" s="3"/>
      <c r="AF32" s="3"/>
      <c r="AG32" s="3"/>
      <c r="AH32" s="3"/>
      <c r="AI32" s="3"/>
      <c r="AJ32" s="3"/>
      <c r="AK32" s="11">
        <v>6.8</v>
      </c>
      <c r="AL32" t="s">
        <v>70</v>
      </c>
      <c r="AM32" t="s">
        <v>166</v>
      </c>
      <c r="AN32">
        <v>210</v>
      </c>
      <c r="AO32">
        <v>13</v>
      </c>
      <c r="AP32" s="3"/>
      <c r="AQ32" s="3"/>
      <c r="AR32" s="11" t="s">
        <v>60</v>
      </c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x14ac:dyDescent="0.35">
      <c r="A33" t="s">
        <v>48</v>
      </c>
      <c r="B33" t="s">
        <v>158</v>
      </c>
      <c r="C33" t="s">
        <v>167</v>
      </c>
      <c r="D33" t="s">
        <v>50</v>
      </c>
      <c r="E33" t="s">
        <v>51</v>
      </c>
      <c r="F33" s="8">
        <f t="shared" si="2"/>
        <v>3.8333333333333335</v>
      </c>
      <c r="G33" s="1">
        <v>43661</v>
      </c>
      <c r="H33" s="2">
        <v>0</v>
      </c>
      <c r="I33">
        <v>0</v>
      </c>
      <c r="K33" s="3"/>
      <c r="L33" s="3"/>
      <c r="M33" s="3"/>
      <c r="N33" s="9">
        <v>43661</v>
      </c>
      <c r="O33" s="3"/>
      <c r="P33" t="s">
        <v>26</v>
      </c>
      <c r="Q33" t="s">
        <v>27</v>
      </c>
      <c r="R33" t="s">
        <v>28</v>
      </c>
      <c r="S33">
        <v>6.8</v>
      </c>
      <c r="T33" s="10" t="s">
        <v>168</v>
      </c>
      <c r="U33" s="1">
        <v>43814</v>
      </c>
      <c r="V33" s="6">
        <v>6993</v>
      </c>
      <c r="W33" s="6">
        <v>1936</v>
      </c>
      <c r="X33" s="6">
        <v>3793</v>
      </c>
      <c r="Y33" s="3"/>
      <c r="Z33" s="12" t="s">
        <v>44</v>
      </c>
      <c r="AA33" s="14">
        <v>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x14ac:dyDescent="0.35">
      <c r="A34" t="s">
        <v>48</v>
      </c>
      <c r="B34" t="s">
        <v>158</v>
      </c>
      <c r="C34" t="s">
        <v>169</v>
      </c>
      <c r="D34" t="s">
        <v>50</v>
      </c>
      <c r="E34" t="s">
        <v>51</v>
      </c>
      <c r="F34" s="8">
        <f t="shared" si="2"/>
        <v>3.8333333333333335</v>
      </c>
      <c r="G34" s="1">
        <v>43661</v>
      </c>
      <c r="H34" s="2">
        <v>5</v>
      </c>
      <c r="I34">
        <v>0</v>
      </c>
      <c r="J34">
        <v>0</v>
      </c>
      <c r="K34" s="3"/>
      <c r="L34" s="3"/>
      <c r="M34" s="3"/>
      <c r="N34" s="9">
        <v>43661</v>
      </c>
      <c r="O34" s="3"/>
      <c r="P34" t="s">
        <v>26</v>
      </c>
      <c r="Q34" t="s">
        <v>27</v>
      </c>
      <c r="R34" t="s">
        <v>32</v>
      </c>
      <c r="S34">
        <v>6.8</v>
      </c>
      <c r="T34" s="10" t="s">
        <v>168</v>
      </c>
      <c r="U34" s="1">
        <v>43814</v>
      </c>
      <c r="V34" s="6">
        <v>3666</v>
      </c>
      <c r="W34" s="6">
        <v>289</v>
      </c>
      <c r="X34" s="6">
        <v>925</v>
      </c>
      <c r="Y34" s="3"/>
      <c r="Z34" s="12" t="s">
        <v>75</v>
      </c>
      <c r="AA34" s="14">
        <v>0.5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x14ac:dyDescent="0.35">
      <c r="A35" t="s">
        <v>48</v>
      </c>
      <c r="B35" t="s">
        <v>158</v>
      </c>
      <c r="C35" t="s">
        <v>170</v>
      </c>
      <c r="D35" t="s">
        <v>50</v>
      </c>
      <c r="E35" t="s">
        <v>51</v>
      </c>
      <c r="F35" s="8">
        <f t="shared" si="2"/>
        <v>3.8333333333333335</v>
      </c>
      <c r="G35" s="1">
        <v>43661</v>
      </c>
      <c r="H35" s="2">
        <v>9</v>
      </c>
      <c r="I35">
        <v>0</v>
      </c>
      <c r="J35">
        <v>0</v>
      </c>
      <c r="K35" s="3"/>
      <c r="L35" s="3"/>
      <c r="M35" s="3"/>
      <c r="N35" s="9">
        <v>43661</v>
      </c>
      <c r="O35" s="3"/>
      <c r="P35" t="s">
        <v>26</v>
      </c>
      <c r="Q35" t="s">
        <v>27</v>
      </c>
      <c r="R35" t="s">
        <v>43</v>
      </c>
      <c r="S35">
        <v>6.8</v>
      </c>
      <c r="T35" s="10" t="s">
        <v>168</v>
      </c>
      <c r="U35" s="1">
        <v>43814</v>
      </c>
      <c r="V35" s="6">
        <v>9223</v>
      </c>
      <c r="W35" s="6">
        <v>775</v>
      </c>
      <c r="X35" s="6">
        <v>8091</v>
      </c>
      <c r="Y35" s="3"/>
      <c r="Z35" s="12" t="s">
        <v>80</v>
      </c>
      <c r="AA35" s="14">
        <v>2.8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x14ac:dyDescent="0.35">
      <c r="A36" t="s">
        <v>48</v>
      </c>
      <c r="B36" t="s">
        <v>158</v>
      </c>
      <c r="C36" t="s">
        <v>171</v>
      </c>
      <c r="D36" t="s">
        <v>50</v>
      </c>
      <c r="E36" t="s">
        <v>51</v>
      </c>
      <c r="F36" s="8">
        <f t="shared" si="2"/>
        <v>3.8333333333333335</v>
      </c>
      <c r="G36" s="1">
        <v>43661</v>
      </c>
      <c r="H36" s="2">
        <v>297</v>
      </c>
      <c r="I36">
        <v>0</v>
      </c>
      <c r="J36">
        <v>0</v>
      </c>
      <c r="K36" s="3"/>
      <c r="L36" s="3"/>
      <c r="M36" s="3"/>
      <c r="N36" s="9">
        <v>43661</v>
      </c>
      <c r="O36" s="3"/>
      <c r="P36" t="s">
        <v>26</v>
      </c>
      <c r="Q36" t="s">
        <v>27</v>
      </c>
      <c r="R36" t="s">
        <v>49</v>
      </c>
      <c r="S36">
        <v>6.8</v>
      </c>
      <c r="T36" s="10" t="s">
        <v>168</v>
      </c>
      <c r="U36" s="1">
        <v>43814</v>
      </c>
      <c r="V36" s="6">
        <v>13938</v>
      </c>
      <c r="W36" s="6">
        <v>523</v>
      </c>
      <c r="X36" s="6">
        <v>3619</v>
      </c>
      <c r="Y36" s="3"/>
      <c r="Z36" s="11" t="s">
        <v>51</v>
      </c>
      <c r="AA36" s="14">
        <v>34.095238095238102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x14ac:dyDescent="0.35">
      <c r="A37" t="s">
        <v>48</v>
      </c>
      <c r="B37" t="s">
        <v>158</v>
      </c>
      <c r="C37" t="s">
        <v>172</v>
      </c>
      <c r="D37" t="s">
        <v>50</v>
      </c>
      <c r="E37" t="s">
        <v>51</v>
      </c>
      <c r="F37" s="8">
        <f t="shared" si="2"/>
        <v>3.8333333333333335</v>
      </c>
      <c r="G37" s="1">
        <v>43661</v>
      </c>
      <c r="H37" s="2">
        <v>8</v>
      </c>
      <c r="I37">
        <v>0</v>
      </c>
      <c r="J37">
        <v>0</v>
      </c>
      <c r="K37" s="3"/>
      <c r="L37" s="3"/>
      <c r="M37" s="3"/>
      <c r="N37" s="9">
        <v>43661</v>
      </c>
      <c r="O37" s="3"/>
      <c r="P37" t="s">
        <v>26</v>
      </c>
      <c r="Q37" t="s">
        <v>27</v>
      </c>
      <c r="R37" t="s">
        <v>57</v>
      </c>
      <c r="S37">
        <v>6.8</v>
      </c>
      <c r="T37" s="10" t="s">
        <v>168</v>
      </c>
      <c r="U37" s="1">
        <v>43814</v>
      </c>
      <c r="V37" s="6">
        <v>15939</v>
      </c>
      <c r="W37" s="6">
        <v>2530</v>
      </c>
      <c r="X37" s="6">
        <v>5244</v>
      </c>
      <c r="Y37" s="3"/>
      <c r="Z37" s="12" t="s">
        <v>50</v>
      </c>
      <c r="AA37" s="14">
        <v>3.8333333333333335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x14ac:dyDescent="0.35">
      <c r="A38" t="s">
        <v>48</v>
      </c>
      <c r="B38" t="s">
        <v>158</v>
      </c>
      <c r="C38" t="s">
        <v>173</v>
      </c>
      <c r="D38" t="s">
        <v>50</v>
      </c>
      <c r="E38" t="s">
        <v>51</v>
      </c>
      <c r="F38" s="8">
        <f t="shared" si="2"/>
        <v>3.8333333333333335</v>
      </c>
      <c r="G38" s="1">
        <v>43661</v>
      </c>
      <c r="H38" s="2">
        <v>219</v>
      </c>
      <c r="I38">
        <v>0</v>
      </c>
      <c r="J38">
        <v>0</v>
      </c>
      <c r="K38" s="3"/>
      <c r="L38" s="3"/>
      <c r="M38" s="3"/>
      <c r="N38" s="9">
        <v>43661</v>
      </c>
      <c r="O38" s="3"/>
      <c r="P38" t="s">
        <v>26</v>
      </c>
      <c r="Q38" t="s">
        <v>27</v>
      </c>
      <c r="R38" t="s">
        <v>63</v>
      </c>
      <c r="S38">
        <v>6.8</v>
      </c>
      <c r="T38" s="10" t="s">
        <v>168</v>
      </c>
      <c r="U38" s="1">
        <v>43814</v>
      </c>
      <c r="V38" s="6">
        <v>10937</v>
      </c>
      <c r="W38" s="6">
        <v>111</v>
      </c>
      <c r="X38" s="6">
        <v>2319</v>
      </c>
      <c r="Y38" s="3"/>
      <c r="Z38" s="12" t="s">
        <v>58</v>
      </c>
      <c r="AA38" s="14">
        <v>5.4285714285714288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x14ac:dyDescent="0.35">
      <c r="A39" t="s">
        <v>48</v>
      </c>
      <c r="B39" t="s">
        <v>158</v>
      </c>
      <c r="C39" t="s">
        <v>174</v>
      </c>
      <c r="D39" t="s">
        <v>50</v>
      </c>
      <c r="E39" t="s">
        <v>51</v>
      </c>
      <c r="F39" s="8">
        <f t="shared" si="2"/>
        <v>3.8333333333333335</v>
      </c>
      <c r="G39" s="1">
        <v>43661</v>
      </c>
      <c r="H39" s="2">
        <v>2</v>
      </c>
      <c r="I39">
        <v>0</v>
      </c>
      <c r="J39">
        <v>0</v>
      </c>
      <c r="K39" s="3"/>
      <c r="L39" s="3"/>
      <c r="M39" s="3"/>
      <c r="N39" s="9">
        <v>43661</v>
      </c>
      <c r="O39" s="3"/>
      <c r="P39" t="s">
        <v>26</v>
      </c>
      <c r="Q39" t="s">
        <v>27</v>
      </c>
      <c r="R39" t="s">
        <v>70</v>
      </c>
      <c r="S39">
        <v>6.8</v>
      </c>
      <c r="T39" s="10" t="s">
        <v>168</v>
      </c>
      <c r="U39" s="1">
        <v>43814</v>
      </c>
      <c r="V39" s="6">
        <v>14477</v>
      </c>
      <c r="W39" s="6">
        <v>1612</v>
      </c>
      <c r="X39" s="6">
        <v>8967</v>
      </c>
      <c r="Y39" s="3"/>
      <c r="Z39" s="12" t="s">
        <v>64</v>
      </c>
      <c r="AA39" s="14">
        <v>4.666666666666667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x14ac:dyDescent="0.35">
      <c r="A40" t="s">
        <v>56</v>
      </c>
      <c r="B40" t="s">
        <v>95</v>
      </c>
      <c r="C40" t="s">
        <v>175</v>
      </c>
      <c r="D40" t="s">
        <v>50</v>
      </c>
      <c r="E40" t="s">
        <v>51</v>
      </c>
      <c r="F40" s="8">
        <f t="shared" si="2"/>
        <v>3.8333333333333335</v>
      </c>
      <c r="G40" s="1">
        <v>43661</v>
      </c>
      <c r="H40" s="2">
        <v>2</v>
      </c>
      <c r="I40">
        <v>0</v>
      </c>
      <c r="J40">
        <v>0</v>
      </c>
      <c r="K40" s="3"/>
      <c r="L40" s="3"/>
      <c r="M40" s="3"/>
      <c r="N40" s="9">
        <v>43661</v>
      </c>
      <c r="O40" s="3"/>
      <c r="P40" t="s">
        <v>26</v>
      </c>
      <c r="Q40" t="s">
        <v>27</v>
      </c>
      <c r="R40" t="s">
        <v>74</v>
      </c>
      <c r="S40">
        <v>6.8</v>
      </c>
      <c r="T40" s="10" t="s">
        <v>168</v>
      </c>
      <c r="U40" s="1">
        <v>43814</v>
      </c>
      <c r="V40" s="6">
        <v>7421</v>
      </c>
      <c r="W40" s="6">
        <v>347</v>
      </c>
      <c r="X40" s="6">
        <v>2964</v>
      </c>
      <c r="Y40" s="3"/>
      <c r="Z40" s="12" t="s">
        <v>71</v>
      </c>
      <c r="AA40" s="14">
        <v>2.6666666666666665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x14ac:dyDescent="0.35">
      <c r="A41" t="s">
        <v>56</v>
      </c>
      <c r="B41" t="s">
        <v>95</v>
      </c>
      <c r="C41" t="s">
        <v>176</v>
      </c>
      <c r="D41" t="s">
        <v>50</v>
      </c>
      <c r="E41" t="s">
        <v>51</v>
      </c>
      <c r="F41" s="8">
        <f t="shared" si="2"/>
        <v>3.8333333333333335</v>
      </c>
      <c r="G41" s="1">
        <v>43661</v>
      </c>
      <c r="H41" s="2">
        <v>20</v>
      </c>
      <c r="I41">
        <v>0</v>
      </c>
      <c r="J41">
        <v>0</v>
      </c>
      <c r="K41" s="3"/>
      <c r="L41" s="3"/>
      <c r="M41" s="3"/>
      <c r="N41" s="9">
        <v>43661</v>
      </c>
      <c r="O41" s="3"/>
      <c r="P41" t="s">
        <v>26</v>
      </c>
      <c r="Q41" t="s">
        <v>27</v>
      </c>
      <c r="R41" t="s">
        <v>79</v>
      </c>
      <c r="S41">
        <v>6.8</v>
      </c>
      <c r="T41" s="10" t="s">
        <v>168</v>
      </c>
      <c r="U41" s="1">
        <v>43814</v>
      </c>
      <c r="V41" s="6">
        <v>661</v>
      </c>
      <c r="W41" s="6">
        <v>1</v>
      </c>
      <c r="X41" s="6">
        <v>194</v>
      </c>
      <c r="Y41" s="3"/>
      <c r="Z41" s="12" t="s">
        <v>84</v>
      </c>
      <c r="AA41" s="14">
        <v>3.75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x14ac:dyDescent="0.35">
      <c r="A42" t="s">
        <v>25</v>
      </c>
      <c r="B42" t="s">
        <v>177</v>
      </c>
      <c r="C42" t="s">
        <v>178</v>
      </c>
      <c r="D42" t="s">
        <v>50</v>
      </c>
      <c r="E42" t="s">
        <v>51</v>
      </c>
      <c r="F42" s="8">
        <f t="shared" si="2"/>
        <v>3.8333333333333335</v>
      </c>
      <c r="G42" s="1">
        <v>43661</v>
      </c>
      <c r="H42" s="2">
        <v>1</v>
      </c>
      <c r="I42">
        <v>0</v>
      </c>
      <c r="J42">
        <v>0</v>
      </c>
      <c r="K42" s="3"/>
      <c r="L42" s="3"/>
      <c r="M42" s="3"/>
      <c r="N42" s="9">
        <v>43661</v>
      </c>
      <c r="O42" s="3"/>
      <c r="P42" t="s">
        <v>26</v>
      </c>
      <c r="Q42" t="s">
        <v>27</v>
      </c>
      <c r="R42" t="s">
        <v>83</v>
      </c>
      <c r="S42">
        <v>6.8</v>
      </c>
      <c r="T42" s="10" t="s">
        <v>168</v>
      </c>
      <c r="U42" s="1">
        <v>43814</v>
      </c>
      <c r="V42" s="6">
        <v>3473</v>
      </c>
      <c r="W42" s="6">
        <v>262</v>
      </c>
      <c r="X42" s="6">
        <v>3196</v>
      </c>
      <c r="Y42" s="3"/>
      <c r="Z42" s="12" t="s">
        <v>90</v>
      </c>
      <c r="AA42" s="14">
        <v>4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x14ac:dyDescent="0.35">
      <c r="A43" t="s">
        <v>25</v>
      </c>
      <c r="B43" t="s">
        <v>179</v>
      </c>
      <c r="C43" t="s">
        <v>180</v>
      </c>
      <c r="D43" t="s">
        <v>50</v>
      </c>
      <c r="E43" t="s">
        <v>51</v>
      </c>
      <c r="F43" s="8">
        <f t="shared" si="2"/>
        <v>3.8333333333333335</v>
      </c>
      <c r="G43" s="1">
        <v>43661</v>
      </c>
      <c r="H43" s="2">
        <v>2</v>
      </c>
      <c r="I43">
        <v>1</v>
      </c>
      <c r="J43">
        <v>1</v>
      </c>
      <c r="K43" s="3"/>
      <c r="L43" s="3"/>
      <c r="M43" s="3"/>
      <c r="N43" s="9">
        <v>43661</v>
      </c>
      <c r="O43" s="3"/>
      <c r="P43" t="s">
        <v>88</v>
      </c>
      <c r="Q43" t="s">
        <v>76</v>
      </c>
      <c r="R43" t="s">
        <v>89</v>
      </c>
      <c r="S43">
        <v>6.8</v>
      </c>
      <c r="T43" s="10" t="s">
        <v>168</v>
      </c>
      <c r="U43" s="1">
        <v>43814</v>
      </c>
      <c r="V43" s="6">
        <v>0</v>
      </c>
      <c r="W43" s="6">
        <v>0</v>
      </c>
      <c r="X43" s="6">
        <v>0</v>
      </c>
      <c r="Y43" s="3"/>
      <c r="Z43" s="12" t="s">
        <v>94</v>
      </c>
      <c r="AA43" s="14">
        <v>9.75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x14ac:dyDescent="0.35">
      <c r="A44" t="s">
        <v>25</v>
      </c>
      <c r="B44" t="s">
        <v>179</v>
      </c>
      <c r="C44" t="s">
        <v>181</v>
      </c>
      <c r="D44" t="s">
        <v>50</v>
      </c>
      <c r="E44" t="s">
        <v>51</v>
      </c>
      <c r="F44" s="8">
        <f t="shared" si="2"/>
        <v>3.8333333333333335</v>
      </c>
      <c r="G44" s="1">
        <v>43661</v>
      </c>
      <c r="H44" s="2">
        <v>118</v>
      </c>
      <c r="I44">
        <v>0</v>
      </c>
      <c r="J44">
        <v>0</v>
      </c>
      <c r="K44" s="3"/>
      <c r="L44" s="3"/>
      <c r="M44" s="3"/>
      <c r="N44" s="9">
        <v>43661</v>
      </c>
      <c r="O44" s="3"/>
      <c r="P44" t="s">
        <v>88</v>
      </c>
      <c r="Q44" t="s">
        <v>76</v>
      </c>
      <c r="R44" t="s">
        <v>93</v>
      </c>
      <c r="S44">
        <v>6.8</v>
      </c>
      <c r="T44" s="10" t="s">
        <v>168</v>
      </c>
      <c r="U44" s="1">
        <v>43814</v>
      </c>
      <c r="V44" s="6">
        <v>0</v>
      </c>
      <c r="W44" s="6">
        <v>0</v>
      </c>
      <c r="X44" s="6">
        <v>0</v>
      </c>
      <c r="Y44" s="3"/>
      <c r="Z44" s="11" t="s">
        <v>99</v>
      </c>
      <c r="AA44" s="14">
        <v>9.9107142857142847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x14ac:dyDescent="0.35">
      <c r="A45" t="s">
        <v>25</v>
      </c>
      <c r="B45" t="s">
        <v>182</v>
      </c>
      <c r="C45" t="s">
        <v>183</v>
      </c>
      <c r="D45" t="s">
        <v>50</v>
      </c>
      <c r="E45" t="s">
        <v>51</v>
      </c>
      <c r="F45" s="8">
        <f t="shared" si="2"/>
        <v>3.8333333333333335</v>
      </c>
      <c r="G45" s="1">
        <v>43661</v>
      </c>
      <c r="H45" s="2">
        <v>17</v>
      </c>
      <c r="I45">
        <v>0</v>
      </c>
      <c r="J45">
        <v>0</v>
      </c>
      <c r="K45" s="3"/>
      <c r="L45" s="3"/>
      <c r="M45" s="3"/>
      <c r="N45" s="9">
        <v>43661</v>
      </c>
      <c r="O45" s="3"/>
      <c r="P45" t="s">
        <v>88</v>
      </c>
      <c r="Q45" t="s">
        <v>76</v>
      </c>
      <c r="R45" t="s">
        <v>97</v>
      </c>
      <c r="S45">
        <v>6.8</v>
      </c>
      <c r="T45" s="10" t="s">
        <v>168</v>
      </c>
      <c r="U45" s="1">
        <v>43814</v>
      </c>
      <c r="V45" s="6">
        <v>0</v>
      </c>
      <c r="W45" s="6">
        <v>0</v>
      </c>
      <c r="X45" s="6">
        <v>0</v>
      </c>
      <c r="Y45" s="3"/>
      <c r="Z45" s="12" t="s">
        <v>98</v>
      </c>
      <c r="AA45" s="14">
        <v>4.625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x14ac:dyDescent="0.35">
      <c r="A46" t="s">
        <v>48</v>
      </c>
      <c r="B46" t="s">
        <v>184</v>
      </c>
      <c r="C46" t="s">
        <v>185</v>
      </c>
      <c r="D46" t="s">
        <v>50</v>
      </c>
      <c r="E46" t="s">
        <v>51</v>
      </c>
      <c r="F46" s="8">
        <f t="shared" si="2"/>
        <v>3.8333333333333335</v>
      </c>
      <c r="G46" s="1">
        <v>43661</v>
      </c>
      <c r="H46" s="2">
        <v>0</v>
      </c>
      <c r="I46">
        <v>0</v>
      </c>
      <c r="J46">
        <v>0</v>
      </c>
      <c r="K46" s="3"/>
      <c r="L46" s="3"/>
      <c r="M46" s="3"/>
      <c r="N46" s="9">
        <v>43661</v>
      </c>
      <c r="O46" s="3"/>
      <c r="P46" t="s">
        <v>88</v>
      </c>
      <c r="Q46" t="s">
        <v>76</v>
      </c>
      <c r="R46" t="s">
        <v>102</v>
      </c>
      <c r="S46">
        <v>6.8</v>
      </c>
      <c r="T46" s="10" t="s">
        <v>168</v>
      </c>
      <c r="U46" s="1">
        <v>43814</v>
      </c>
      <c r="V46" s="6">
        <v>0</v>
      </c>
      <c r="W46" s="6">
        <v>0</v>
      </c>
      <c r="X46" s="6">
        <v>0</v>
      </c>
      <c r="Y46" s="3"/>
      <c r="Z46" s="12" t="s">
        <v>103</v>
      </c>
      <c r="AA46" s="14">
        <v>5.2857142857142856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x14ac:dyDescent="0.35">
      <c r="A47" t="s">
        <v>48</v>
      </c>
      <c r="B47" t="s">
        <v>184</v>
      </c>
      <c r="C47" t="s">
        <v>186</v>
      </c>
      <c r="D47" t="s">
        <v>50</v>
      </c>
      <c r="E47" t="s">
        <v>51</v>
      </c>
      <c r="F47" s="8">
        <f t="shared" si="2"/>
        <v>3.8333333333333335</v>
      </c>
      <c r="G47" s="1">
        <v>43661</v>
      </c>
      <c r="H47" s="2">
        <v>0</v>
      </c>
      <c r="I47">
        <v>0</v>
      </c>
      <c r="J47">
        <v>0</v>
      </c>
      <c r="K47" s="3"/>
      <c r="L47" s="3"/>
      <c r="M47" s="3"/>
      <c r="N47" s="9">
        <v>43661</v>
      </c>
      <c r="O47" s="3"/>
      <c r="P47" t="s">
        <v>88</v>
      </c>
      <c r="Q47" t="s">
        <v>76</v>
      </c>
      <c r="R47" t="s">
        <v>109</v>
      </c>
      <c r="S47">
        <v>6.8</v>
      </c>
      <c r="T47" s="10" t="s">
        <v>168</v>
      </c>
      <c r="U47" s="1">
        <v>43814</v>
      </c>
      <c r="V47" s="6">
        <v>0</v>
      </c>
      <c r="W47" s="6">
        <v>0</v>
      </c>
      <c r="X47" s="6">
        <v>0</v>
      </c>
      <c r="Y47" s="3"/>
      <c r="Z47" s="11" t="s">
        <v>60</v>
      </c>
      <c r="AA47" s="14">
        <v>56.305952380952384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x14ac:dyDescent="0.35">
      <c r="A48" t="s">
        <v>48</v>
      </c>
      <c r="B48" t="s">
        <v>184</v>
      </c>
      <c r="C48" t="s">
        <v>187</v>
      </c>
      <c r="D48" t="s">
        <v>50</v>
      </c>
      <c r="E48" t="s">
        <v>51</v>
      </c>
      <c r="F48" s="8">
        <f t="shared" si="2"/>
        <v>3.8333333333333335</v>
      </c>
      <c r="G48" s="1">
        <v>43661</v>
      </c>
      <c r="H48" s="2">
        <v>0</v>
      </c>
      <c r="I48">
        <v>0</v>
      </c>
      <c r="J48">
        <v>0</v>
      </c>
      <c r="K48" s="3"/>
      <c r="L48" s="3"/>
      <c r="M48" s="3"/>
      <c r="N48" s="9">
        <v>43661</v>
      </c>
      <c r="O48" s="3"/>
      <c r="P48" t="s">
        <v>88</v>
      </c>
      <c r="Q48" t="s">
        <v>76</v>
      </c>
      <c r="R48" t="s">
        <v>111</v>
      </c>
      <c r="S48">
        <v>6.8</v>
      </c>
      <c r="T48" s="10" t="s">
        <v>168</v>
      </c>
      <c r="U48" s="1">
        <v>43814</v>
      </c>
      <c r="V48" s="6">
        <v>0</v>
      </c>
      <c r="W48" s="6">
        <v>0</v>
      </c>
      <c r="X48" s="6">
        <v>0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x14ac:dyDescent="0.35">
      <c r="A49" t="s">
        <v>48</v>
      </c>
      <c r="B49" t="s">
        <v>184</v>
      </c>
      <c r="C49" t="s">
        <v>188</v>
      </c>
      <c r="D49" t="s">
        <v>50</v>
      </c>
      <c r="E49" t="s">
        <v>51</v>
      </c>
      <c r="F49" s="8">
        <f t="shared" si="2"/>
        <v>3.8333333333333335</v>
      </c>
      <c r="G49" s="1">
        <v>43661</v>
      </c>
      <c r="H49" s="2">
        <v>0</v>
      </c>
      <c r="I49">
        <v>0</v>
      </c>
      <c r="J49">
        <v>0</v>
      </c>
      <c r="K49" s="3"/>
      <c r="L49" s="3"/>
      <c r="M49" s="3"/>
      <c r="N49" s="9">
        <v>43661</v>
      </c>
      <c r="O49" s="3"/>
      <c r="P49" t="s">
        <v>88</v>
      </c>
      <c r="Q49" t="s">
        <v>76</v>
      </c>
      <c r="R49" t="s">
        <v>116</v>
      </c>
      <c r="S49">
        <v>6.8</v>
      </c>
      <c r="T49" s="10" t="s">
        <v>168</v>
      </c>
      <c r="U49" s="1">
        <v>43814</v>
      </c>
      <c r="V49" s="6">
        <v>0</v>
      </c>
      <c r="W49" s="6">
        <v>0</v>
      </c>
      <c r="X49" s="6">
        <v>0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x14ac:dyDescent="0.35">
      <c r="A50" t="s">
        <v>42</v>
      </c>
      <c r="B50" t="s">
        <v>189</v>
      </c>
      <c r="C50" t="s">
        <v>190</v>
      </c>
      <c r="D50" t="s">
        <v>58</v>
      </c>
      <c r="E50" t="s">
        <v>51</v>
      </c>
      <c r="F50" s="8">
        <f t="shared" ref="F50:F100" si="3">CONVERT(130,"hr","day")</f>
        <v>5.416666666666667</v>
      </c>
      <c r="G50" s="1">
        <v>43680</v>
      </c>
      <c r="H50" s="2">
        <v>1</v>
      </c>
      <c r="I50">
        <v>0</v>
      </c>
      <c r="J50">
        <v>1</v>
      </c>
      <c r="K50" s="3"/>
      <c r="L50" s="3"/>
      <c r="M50" s="3"/>
      <c r="N50" s="9">
        <v>43680</v>
      </c>
      <c r="O50" s="3"/>
      <c r="P50" t="s">
        <v>88</v>
      </c>
      <c r="Q50" t="s">
        <v>76</v>
      </c>
      <c r="R50" t="s">
        <v>120</v>
      </c>
      <c r="S50">
        <v>6.8</v>
      </c>
      <c r="T50" s="10" t="s">
        <v>168</v>
      </c>
      <c r="U50" s="1">
        <v>43814</v>
      </c>
      <c r="V50" s="6">
        <v>37</v>
      </c>
      <c r="W50" s="6">
        <v>0</v>
      </c>
      <c r="X50" s="6">
        <v>32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x14ac:dyDescent="0.35">
      <c r="A51" t="s">
        <v>56</v>
      </c>
      <c r="B51" t="s">
        <v>95</v>
      </c>
      <c r="C51" t="s">
        <v>191</v>
      </c>
      <c r="D51" t="s">
        <v>58</v>
      </c>
      <c r="E51" t="s">
        <v>51</v>
      </c>
      <c r="F51" s="8">
        <f t="shared" si="3"/>
        <v>5.416666666666667</v>
      </c>
      <c r="G51" s="1">
        <v>43680</v>
      </c>
      <c r="H51" s="2">
        <v>10</v>
      </c>
      <c r="I51">
        <v>0</v>
      </c>
      <c r="J51">
        <v>0</v>
      </c>
      <c r="K51" s="3"/>
      <c r="L51" s="3"/>
      <c r="M51" s="3"/>
      <c r="N51" s="9">
        <v>43680</v>
      </c>
      <c r="O51" s="3"/>
      <c r="P51" t="s">
        <v>88</v>
      </c>
      <c r="Q51" t="s">
        <v>76</v>
      </c>
      <c r="R51" t="s">
        <v>123</v>
      </c>
      <c r="S51">
        <v>6.8</v>
      </c>
      <c r="T51" s="10" t="s">
        <v>168</v>
      </c>
      <c r="U51" s="1">
        <v>43814</v>
      </c>
      <c r="V51" s="6">
        <v>0</v>
      </c>
      <c r="W51" s="6">
        <v>0</v>
      </c>
      <c r="X51" s="6">
        <v>0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x14ac:dyDescent="0.35">
      <c r="A52" t="s">
        <v>56</v>
      </c>
      <c r="B52" t="s">
        <v>95</v>
      </c>
      <c r="C52" t="s">
        <v>192</v>
      </c>
      <c r="D52" t="s">
        <v>58</v>
      </c>
      <c r="E52" t="s">
        <v>51</v>
      </c>
      <c r="F52" s="8">
        <f t="shared" si="3"/>
        <v>5.416666666666667</v>
      </c>
      <c r="G52" s="1">
        <v>43680</v>
      </c>
      <c r="H52" s="2">
        <v>242</v>
      </c>
      <c r="I52">
        <v>0</v>
      </c>
      <c r="J52">
        <v>0</v>
      </c>
      <c r="K52" s="3"/>
      <c r="L52" s="3"/>
      <c r="M52" s="3"/>
      <c r="N52" s="9">
        <v>43680</v>
      </c>
      <c r="O52" s="3"/>
      <c r="P52" t="s">
        <v>88</v>
      </c>
      <c r="Q52" t="s">
        <v>76</v>
      </c>
      <c r="R52" t="s">
        <v>126</v>
      </c>
      <c r="S52">
        <v>6.8</v>
      </c>
      <c r="T52" s="10" t="s">
        <v>168</v>
      </c>
      <c r="U52" s="1">
        <v>43814</v>
      </c>
      <c r="V52" s="6">
        <v>0</v>
      </c>
      <c r="W52" s="6">
        <v>0</v>
      </c>
      <c r="X52" s="6">
        <v>0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x14ac:dyDescent="0.35">
      <c r="A53" t="s">
        <v>56</v>
      </c>
      <c r="B53" t="s">
        <v>95</v>
      </c>
      <c r="C53" t="s">
        <v>193</v>
      </c>
      <c r="D53" t="s">
        <v>58</v>
      </c>
      <c r="E53" t="s">
        <v>51</v>
      </c>
      <c r="F53" s="8">
        <f t="shared" si="3"/>
        <v>5.416666666666667</v>
      </c>
      <c r="G53" s="1">
        <v>43680</v>
      </c>
      <c r="H53" s="2">
        <v>8370</v>
      </c>
      <c r="I53">
        <v>0</v>
      </c>
      <c r="J53">
        <v>0</v>
      </c>
      <c r="K53" s="3"/>
      <c r="L53" s="3"/>
      <c r="M53" s="3"/>
      <c r="N53" s="9">
        <v>43680</v>
      </c>
      <c r="O53" s="3"/>
      <c r="P53" t="s">
        <v>26</v>
      </c>
      <c r="Q53" t="s">
        <v>128</v>
      </c>
      <c r="R53" t="s">
        <v>129</v>
      </c>
      <c r="S53">
        <v>6.8</v>
      </c>
      <c r="T53" s="10" t="s">
        <v>168</v>
      </c>
      <c r="U53" s="1">
        <v>43814</v>
      </c>
      <c r="V53" s="6">
        <v>0</v>
      </c>
      <c r="W53" s="6">
        <v>0</v>
      </c>
      <c r="X53" s="6">
        <v>0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x14ac:dyDescent="0.35">
      <c r="A54" t="s">
        <v>56</v>
      </c>
      <c r="B54" t="s">
        <v>95</v>
      </c>
      <c r="C54" t="s">
        <v>194</v>
      </c>
      <c r="D54" t="s">
        <v>58</v>
      </c>
      <c r="E54" t="s">
        <v>51</v>
      </c>
      <c r="F54" s="8">
        <f t="shared" si="3"/>
        <v>5.416666666666667</v>
      </c>
      <c r="G54" s="1">
        <v>43680</v>
      </c>
      <c r="H54" s="2">
        <v>1048</v>
      </c>
      <c r="I54">
        <v>42</v>
      </c>
      <c r="J54">
        <v>3</v>
      </c>
      <c r="K54" s="3"/>
      <c r="L54" s="3"/>
      <c r="M54" s="3"/>
      <c r="N54" s="9">
        <v>43680</v>
      </c>
      <c r="O54" s="3"/>
      <c r="P54" t="s">
        <v>26</v>
      </c>
      <c r="Q54" t="s">
        <v>128</v>
      </c>
      <c r="R54" t="s">
        <v>131</v>
      </c>
      <c r="S54">
        <v>6.8</v>
      </c>
      <c r="T54" s="10" t="s">
        <v>168</v>
      </c>
      <c r="U54" s="1">
        <v>43814</v>
      </c>
      <c r="V54" s="6">
        <v>0</v>
      </c>
      <c r="W54" s="6">
        <v>0</v>
      </c>
      <c r="X54" s="6">
        <v>0</v>
      </c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x14ac:dyDescent="0.35">
      <c r="A55" t="s">
        <v>56</v>
      </c>
      <c r="B55" t="s">
        <v>95</v>
      </c>
      <c r="C55" t="s">
        <v>195</v>
      </c>
      <c r="D55" t="s">
        <v>58</v>
      </c>
      <c r="E55" t="s">
        <v>51</v>
      </c>
      <c r="F55" s="8">
        <f t="shared" si="3"/>
        <v>5.416666666666667</v>
      </c>
      <c r="G55" s="1">
        <v>43680</v>
      </c>
      <c r="H55" s="2">
        <v>17</v>
      </c>
      <c r="I55">
        <v>0</v>
      </c>
      <c r="J55">
        <v>0</v>
      </c>
      <c r="K55" s="3"/>
      <c r="L55" s="3"/>
      <c r="M55" s="3"/>
      <c r="N55" s="9">
        <v>43680</v>
      </c>
      <c r="O55" s="3"/>
      <c r="P55" t="s">
        <v>88</v>
      </c>
      <c r="Q55" t="s">
        <v>135</v>
      </c>
      <c r="R55" t="s">
        <v>137</v>
      </c>
      <c r="S55">
        <v>6.8</v>
      </c>
      <c r="T55" s="10" t="s">
        <v>168</v>
      </c>
      <c r="U55" s="1">
        <v>43814</v>
      </c>
      <c r="V55" s="6">
        <v>0</v>
      </c>
      <c r="W55" s="6">
        <v>0</v>
      </c>
      <c r="X55" s="6">
        <v>0</v>
      </c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x14ac:dyDescent="0.35">
      <c r="A56" t="s">
        <v>56</v>
      </c>
      <c r="B56" t="s">
        <v>95</v>
      </c>
      <c r="C56" t="s">
        <v>196</v>
      </c>
      <c r="D56" t="s">
        <v>58</v>
      </c>
      <c r="E56" t="s">
        <v>51</v>
      </c>
      <c r="F56" s="8">
        <f t="shared" si="3"/>
        <v>5.416666666666667</v>
      </c>
      <c r="G56" s="1">
        <v>43680</v>
      </c>
      <c r="H56" s="2">
        <v>30</v>
      </c>
      <c r="I56">
        <v>0</v>
      </c>
      <c r="J56">
        <v>0</v>
      </c>
      <c r="K56" s="3"/>
      <c r="L56" s="3"/>
      <c r="M56" s="3"/>
      <c r="N56" s="9">
        <v>43680</v>
      </c>
      <c r="O56" s="3"/>
      <c r="P56" t="s">
        <v>88</v>
      </c>
      <c r="Q56" t="s">
        <v>138</v>
      </c>
      <c r="R56" t="s">
        <v>139</v>
      </c>
      <c r="S56">
        <v>6.8</v>
      </c>
      <c r="T56" s="10" t="s">
        <v>168</v>
      </c>
      <c r="U56" s="1">
        <v>43814</v>
      </c>
      <c r="V56" s="6">
        <v>153</v>
      </c>
      <c r="W56" s="6">
        <v>0</v>
      </c>
      <c r="X56" s="6">
        <v>0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x14ac:dyDescent="0.35">
      <c r="A57" t="s">
        <v>56</v>
      </c>
      <c r="B57" t="s">
        <v>140</v>
      </c>
      <c r="C57" t="s">
        <v>197</v>
      </c>
      <c r="D57" t="s">
        <v>58</v>
      </c>
      <c r="E57" t="s">
        <v>51</v>
      </c>
      <c r="F57" s="8">
        <f t="shared" si="3"/>
        <v>5.416666666666667</v>
      </c>
      <c r="G57" s="1">
        <v>43680</v>
      </c>
      <c r="H57" s="2">
        <v>6412</v>
      </c>
      <c r="I57">
        <v>0</v>
      </c>
      <c r="J57">
        <v>0</v>
      </c>
      <c r="K57" s="3"/>
      <c r="L57" s="3"/>
      <c r="M57" s="3"/>
      <c r="N57" s="9">
        <v>43680</v>
      </c>
      <c r="O57" s="3"/>
      <c r="P57" t="s">
        <v>88</v>
      </c>
      <c r="Q57" t="s">
        <v>157</v>
      </c>
      <c r="R57" t="s">
        <v>198</v>
      </c>
      <c r="S57">
        <v>6.8</v>
      </c>
      <c r="T57" s="10" t="s">
        <v>168</v>
      </c>
      <c r="U57" s="1">
        <v>43814</v>
      </c>
      <c r="V57" s="6">
        <v>175</v>
      </c>
      <c r="W57" s="6">
        <v>0</v>
      </c>
      <c r="X57" s="6">
        <v>0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x14ac:dyDescent="0.35">
      <c r="A58" t="s">
        <v>56</v>
      </c>
      <c r="B58" t="s">
        <v>100</v>
      </c>
      <c r="C58" t="s">
        <v>199</v>
      </c>
      <c r="D58" t="s">
        <v>58</v>
      </c>
      <c r="E58" t="s">
        <v>51</v>
      </c>
      <c r="F58" s="8">
        <f t="shared" si="3"/>
        <v>5.416666666666667</v>
      </c>
      <c r="G58" s="1">
        <v>43680</v>
      </c>
      <c r="H58" s="2">
        <v>390</v>
      </c>
      <c r="I58">
        <v>0</v>
      </c>
      <c r="J58">
        <v>0</v>
      </c>
      <c r="K58" s="3"/>
      <c r="L58" s="3"/>
      <c r="M58" s="3"/>
      <c r="N58" s="9">
        <v>43680</v>
      </c>
      <c r="O58" s="3"/>
      <c r="P58" t="s">
        <v>56</v>
      </c>
      <c r="Q58" t="s">
        <v>95</v>
      </c>
      <c r="R58" t="s">
        <v>175</v>
      </c>
      <c r="S58">
        <v>6.1</v>
      </c>
      <c r="T58" s="10" t="s">
        <v>200</v>
      </c>
      <c r="U58" s="1">
        <v>43577</v>
      </c>
      <c r="V58" s="6">
        <v>4</v>
      </c>
      <c r="W58" s="6">
        <v>0</v>
      </c>
      <c r="X58" s="6">
        <v>4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x14ac:dyDescent="0.35">
      <c r="A59" t="s">
        <v>56</v>
      </c>
      <c r="B59" t="s">
        <v>100</v>
      </c>
      <c r="C59" t="s">
        <v>201</v>
      </c>
      <c r="D59" t="s">
        <v>58</v>
      </c>
      <c r="E59" t="s">
        <v>51</v>
      </c>
      <c r="F59" s="8">
        <f t="shared" si="3"/>
        <v>5.416666666666667</v>
      </c>
      <c r="G59" s="1">
        <v>43680</v>
      </c>
      <c r="H59" s="2">
        <v>7</v>
      </c>
      <c r="I59">
        <v>0</v>
      </c>
      <c r="J59">
        <v>0</v>
      </c>
      <c r="K59" s="3"/>
      <c r="L59" s="3"/>
      <c r="M59" s="3"/>
      <c r="N59" s="9">
        <v>43680</v>
      </c>
      <c r="O59" s="3"/>
      <c r="P59" t="s">
        <v>56</v>
      </c>
      <c r="Q59" t="s">
        <v>95</v>
      </c>
      <c r="R59" t="s">
        <v>191</v>
      </c>
      <c r="S59">
        <v>6.1</v>
      </c>
      <c r="T59" s="10" t="s">
        <v>200</v>
      </c>
      <c r="U59" s="1">
        <v>43577</v>
      </c>
      <c r="V59" s="6">
        <v>1</v>
      </c>
      <c r="W59" s="6">
        <v>0</v>
      </c>
      <c r="X59" s="6">
        <v>0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x14ac:dyDescent="0.35">
      <c r="A60" t="s">
        <v>56</v>
      </c>
      <c r="B60" t="s">
        <v>100</v>
      </c>
      <c r="C60" t="s">
        <v>202</v>
      </c>
      <c r="D60" t="s">
        <v>58</v>
      </c>
      <c r="E60" t="s">
        <v>51</v>
      </c>
      <c r="F60" s="8">
        <f t="shared" si="3"/>
        <v>5.416666666666667</v>
      </c>
      <c r="G60" s="1">
        <v>43680</v>
      </c>
      <c r="H60" s="2">
        <v>1</v>
      </c>
      <c r="I60">
        <v>0</v>
      </c>
      <c r="J60">
        <v>0</v>
      </c>
      <c r="K60" s="3"/>
      <c r="L60" s="3"/>
      <c r="M60" s="3"/>
      <c r="N60" s="9">
        <v>43680</v>
      </c>
      <c r="O60" s="3"/>
      <c r="P60" t="s">
        <v>56</v>
      </c>
      <c r="Q60" t="s">
        <v>95</v>
      </c>
      <c r="R60" t="s">
        <v>193</v>
      </c>
      <c r="S60">
        <v>6.1</v>
      </c>
      <c r="T60" s="10" t="s">
        <v>200</v>
      </c>
      <c r="U60" s="1">
        <v>43577</v>
      </c>
      <c r="V60" s="6">
        <v>107</v>
      </c>
      <c r="W60" s="6">
        <v>1</v>
      </c>
      <c r="X60" s="6">
        <v>57</v>
      </c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x14ac:dyDescent="0.35">
      <c r="A61" t="s">
        <v>56</v>
      </c>
      <c r="B61" t="s">
        <v>107</v>
      </c>
      <c r="C61" t="s">
        <v>203</v>
      </c>
      <c r="D61" t="s">
        <v>58</v>
      </c>
      <c r="E61" t="s">
        <v>51</v>
      </c>
      <c r="F61" s="8">
        <f t="shared" si="3"/>
        <v>5.416666666666667</v>
      </c>
      <c r="G61" s="1">
        <v>43680</v>
      </c>
      <c r="H61" s="2">
        <v>574</v>
      </c>
      <c r="I61">
        <v>1</v>
      </c>
      <c r="J61">
        <v>0</v>
      </c>
      <c r="K61" s="3"/>
      <c r="L61" s="3"/>
      <c r="M61" s="3"/>
      <c r="N61" s="9">
        <v>43680</v>
      </c>
      <c r="O61" s="3"/>
      <c r="P61" t="s">
        <v>56</v>
      </c>
      <c r="Q61" t="s">
        <v>95</v>
      </c>
      <c r="R61" t="s">
        <v>204</v>
      </c>
      <c r="S61">
        <v>6.1</v>
      </c>
      <c r="T61" s="10" t="s">
        <v>200</v>
      </c>
      <c r="U61" s="1">
        <v>43577</v>
      </c>
      <c r="V61" s="6">
        <v>2</v>
      </c>
      <c r="W61" s="6">
        <v>0</v>
      </c>
      <c r="X61" s="6">
        <v>2</v>
      </c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x14ac:dyDescent="0.35">
      <c r="A62" t="s">
        <v>56</v>
      </c>
      <c r="B62" t="s">
        <v>107</v>
      </c>
      <c r="C62" t="s">
        <v>205</v>
      </c>
      <c r="D62" t="s">
        <v>58</v>
      </c>
      <c r="E62" t="s">
        <v>51</v>
      </c>
      <c r="F62" s="8">
        <f t="shared" si="3"/>
        <v>5.416666666666667</v>
      </c>
      <c r="G62" s="1">
        <v>43680</v>
      </c>
      <c r="H62" s="2">
        <v>52</v>
      </c>
      <c r="I62">
        <v>0</v>
      </c>
      <c r="J62">
        <v>0</v>
      </c>
      <c r="K62" s="3"/>
      <c r="L62" s="3"/>
      <c r="M62" s="3"/>
      <c r="N62" s="9">
        <v>43680</v>
      </c>
      <c r="O62" s="3"/>
      <c r="P62" t="s">
        <v>56</v>
      </c>
      <c r="Q62" t="s">
        <v>100</v>
      </c>
      <c r="R62" t="s">
        <v>206</v>
      </c>
      <c r="S62">
        <v>6.1</v>
      </c>
      <c r="T62" s="10" t="s">
        <v>200</v>
      </c>
      <c r="U62" s="1">
        <v>43577</v>
      </c>
      <c r="V62" s="6">
        <v>1</v>
      </c>
      <c r="W62" s="6">
        <v>0</v>
      </c>
      <c r="X62" s="6">
        <v>0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x14ac:dyDescent="0.35">
      <c r="A63" t="s">
        <v>56</v>
      </c>
      <c r="B63" t="s">
        <v>107</v>
      </c>
      <c r="C63" t="s">
        <v>147</v>
      </c>
      <c r="D63" t="s">
        <v>58</v>
      </c>
      <c r="E63" t="s">
        <v>51</v>
      </c>
      <c r="F63" s="8">
        <f t="shared" si="3"/>
        <v>5.416666666666667</v>
      </c>
      <c r="G63" s="1">
        <v>43680</v>
      </c>
      <c r="H63" s="2">
        <v>31</v>
      </c>
      <c r="I63">
        <v>0</v>
      </c>
      <c r="J63">
        <v>0</v>
      </c>
      <c r="K63" s="3"/>
      <c r="L63" s="3"/>
      <c r="M63" s="3"/>
      <c r="N63" s="9">
        <v>43680</v>
      </c>
      <c r="O63" s="3"/>
      <c r="P63" t="s">
        <v>56</v>
      </c>
      <c r="Q63" t="s">
        <v>100</v>
      </c>
      <c r="R63" t="s">
        <v>201</v>
      </c>
      <c r="S63">
        <v>6.1</v>
      </c>
      <c r="T63" s="10" t="s">
        <v>200</v>
      </c>
      <c r="U63" s="1">
        <v>43577</v>
      </c>
      <c r="V63" s="6">
        <v>39</v>
      </c>
      <c r="W63" s="6">
        <v>15</v>
      </c>
      <c r="X63" s="6">
        <v>23</v>
      </c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x14ac:dyDescent="0.35">
      <c r="A64" t="s">
        <v>56</v>
      </c>
      <c r="B64" t="s">
        <v>107</v>
      </c>
      <c r="C64" t="s">
        <v>207</v>
      </c>
      <c r="D64" t="s">
        <v>58</v>
      </c>
      <c r="E64" t="s">
        <v>51</v>
      </c>
      <c r="F64" s="8">
        <f t="shared" si="3"/>
        <v>5.416666666666667</v>
      </c>
      <c r="G64" s="1">
        <v>43680</v>
      </c>
      <c r="H64" s="2">
        <v>8</v>
      </c>
      <c r="I64">
        <v>0</v>
      </c>
      <c r="J64">
        <v>0</v>
      </c>
      <c r="K64" s="3"/>
      <c r="L64" s="3"/>
      <c r="M64" s="3"/>
      <c r="N64" s="9">
        <v>43680</v>
      </c>
      <c r="O64" s="3"/>
      <c r="P64" t="s">
        <v>56</v>
      </c>
      <c r="Q64" t="s">
        <v>100</v>
      </c>
      <c r="R64" t="s">
        <v>208</v>
      </c>
      <c r="S64">
        <v>6.1</v>
      </c>
      <c r="T64" s="10" t="s">
        <v>200</v>
      </c>
      <c r="U64" s="1">
        <v>43577</v>
      </c>
      <c r="V64" s="6">
        <v>1867</v>
      </c>
      <c r="W64" s="6">
        <v>189</v>
      </c>
      <c r="X64" s="6">
        <v>244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x14ac:dyDescent="0.35">
      <c r="A65" t="s">
        <v>56</v>
      </c>
      <c r="B65" t="s">
        <v>107</v>
      </c>
      <c r="C65" t="s">
        <v>150</v>
      </c>
      <c r="D65" t="s">
        <v>58</v>
      </c>
      <c r="E65" t="s">
        <v>51</v>
      </c>
      <c r="F65" s="8">
        <f t="shared" si="3"/>
        <v>5.416666666666667</v>
      </c>
      <c r="G65" s="1">
        <v>43680</v>
      </c>
      <c r="H65" s="2">
        <v>4</v>
      </c>
      <c r="I65">
        <v>0</v>
      </c>
      <c r="J65">
        <v>0</v>
      </c>
      <c r="K65" s="3"/>
      <c r="L65" s="3"/>
      <c r="M65" s="3"/>
      <c r="N65" s="9">
        <v>43680</v>
      </c>
      <c r="O65" s="3"/>
      <c r="P65" t="s">
        <v>56</v>
      </c>
      <c r="Q65" t="s">
        <v>100</v>
      </c>
      <c r="R65" t="s">
        <v>209</v>
      </c>
      <c r="S65">
        <v>6.1</v>
      </c>
      <c r="T65" s="10" t="s">
        <v>200</v>
      </c>
      <c r="U65" s="1">
        <v>43577</v>
      </c>
      <c r="V65" s="6">
        <v>85</v>
      </c>
      <c r="W65" s="6">
        <v>17</v>
      </c>
      <c r="X65" s="6">
        <v>68</v>
      </c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x14ac:dyDescent="0.35">
      <c r="A66" t="s">
        <v>56</v>
      </c>
      <c r="B66" t="s">
        <v>107</v>
      </c>
      <c r="C66" t="s">
        <v>210</v>
      </c>
      <c r="D66" t="s">
        <v>58</v>
      </c>
      <c r="E66" t="s">
        <v>51</v>
      </c>
      <c r="F66" s="8">
        <f t="shared" si="3"/>
        <v>5.416666666666667</v>
      </c>
      <c r="G66" s="1">
        <v>43680</v>
      </c>
      <c r="H66" s="2">
        <v>172</v>
      </c>
      <c r="I66">
        <v>0</v>
      </c>
      <c r="J66">
        <v>0</v>
      </c>
      <c r="K66" s="3"/>
      <c r="L66" s="3"/>
      <c r="M66" s="3"/>
      <c r="N66" s="9">
        <v>43680</v>
      </c>
      <c r="O66" s="3"/>
      <c r="P66" t="s">
        <v>56</v>
      </c>
      <c r="Q66" t="s">
        <v>100</v>
      </c>
      <c r="R66" t="s">
        <v>202</v>
      </c>
      <c r="S66">
        <v>6.1</v>
      </c>
      <c r="T66" s="10" t="s">
        <v>200</v>
      </c>
      <c r="U66" s="1">
        <v>43577</v>
      </c>
      <c r="V66" s="6">
        <v>320</v>
      </c>
      <c r="W66" s="6">
        <v>11</v>
      </c>
      <c r="X66" s="6">
        <v>309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x14ac:dyDescent="0.35">
      <c r="A67" t="s">
        <v>56</v>
      </c>
      <c r="B67" t="s">
        <v>107</v>
      </c>
      <c r="C67" t="s">
        <v>211</v>
      </c>
      <c r="D67" t="s">
        <v>58</v>
      </c>
      <c r="E67" t="s">
        <v>51</v>
      </c>
      <c r="F67" s="8">
        <f t="shared" si="3"/>
        <v>5.416666666666667</v>
      </c>
      <c r="G67" s="1">
        <v>43680</v>
      </c>
      <c r="H67" s="2">
        <v>3</v>
      </c>
      <c r="I67">
        <v>0</v>
      </c>
      <c r="J67">
        <v>0</v>
      </c>
      <c r="K67" s="3"/>
      <c r="L67" s="3"/>
      <c r="M67" s="3"/>
      <c r="N67" s="9">
        <v>43680</v>
      </c>
      <c r="O67" s="3"/>
      <c r="P67" t="s">
        <v>56</v>
      </c>
      <c r="Q67" t="s">
        <v>100</v>
      </c>
      <c r="R67" t="s">
        <v>212</v>
      </c>
      <c r="S67">
        <v>6.1</v>
      </c>
      <c r="T67" s="10" t="s">
        <v>200</v>
      </c>
      <c r="U67" s="1">
        <v>43577</v>
      </c>
      <c r="V67" s="6">
        <v>1</v>
      </c>
      <c r="W67" s="6">
        <v>0</v>
      </c>
      <c r="X67" s="6">
        <v>0</v>
      </c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x14ac:dyDescent="0.35">
      <c r="A68" t="s">
        <v>56</v>
      </c>
      <c r="B68" t="s">
        <v>107</v>
      </c>
      <c r="C68" t="s">
        <v>213</v>
      </c>
      <c r="D68" t="s">
        <v>58</v>
      </c>
      <c r="E68" t="s">
        <v>51</v>
      </c>
      <c r="F68" s="8">
        <f t="shared" si="3"/>
        <v>5.416666666666667</v>
      </c>
      <c r="G68" s="1">
        <v>43680</v>
      </c>
      <c r="H68" s="2">
        <v>750</v>
      </c>
      <c r="I68">
        <v>0</v>
      </c>
      <c r="J68">
        <v>0</v>
      </c>
      <c r="K68" s="3"/>
      <c r="L68" s="3"/>
      <c r="M68" s="3"/>
      <c r="N68" s="9">
        <v>43680</v>
      </c>
      <c r="O68" s="3"/>
      <c r="P68" t="s">
        <v>56</v>
      </c>
      <c r="Q68" t="s">
        <v>100</v>
      </c>
      <c r="R68" t="s">
        <v>214</v>
      </c>
      <c r="S68">
        <v>6.1</v>
      </c>
      <c r="T68" s="10" t="s">
        <v>200</v>
      </c>
      <c r="U68" s="1">
        <v>43577</v>
      </c>
      <c r="V68" s="6">
        <v>2034</v>
      </c>
      <c r="W68" s="6">
        <v>753</v>
      </c>
      <c r="X68" s="6">
        <v>1259</v>
      </c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x14ac:dyDescent="0.35">
      <c r="A69" t="s">
        <v>56</v>
      </c>
      <c r="B69" t="s">
        <v>107</v>
      </c>
      <c r="C69" t="s">
        <v>79</v>
      </c>
      <c r="D69" t="s">
        <v>58</v>
      </c>
      <c r="E69" t="s">
        <v>51</v>
      </c>
      <c r="F69" s="8">
        <f t="shared" si="3"/>
        <v>5.416666666666667</v>
      </c>
      <c r="G69" s="1">
        <v>43680</v>
      </c>
      <c r="H69" s="2">
        <v>2</v>
      </c>
      <c r="I69">
        <v>3</v>
      </c>
      <c r="J69">
        <v>0</v>
      </c>
      <c r="K69" s="3"/>
      <c r="L69" s="3"/>
      <c r="M69" s="3"/>
      <c r="N69" s="9">
        <v>43680</v>
      </c>
      <c r="O69" s="3"/>
      <c r="P69" t="s">
        <v>56</v>
      </c>
      <c r="Q69" t="s">
        <v>100</v>
      </c>
      <c r="R69" t="s">
        <v>215</v>
      </c>
      <c r="S69">
        <v>6.1</v>
      </c>
      <c r="T69" s="10" t="s">
        <v>200</v>
      </c>
      <c r="U69" s="1">
        <v>43577</v>
      </c>
      <c r="V69" s="6">
        <v>18</v>
      </c>
      <c r="W69" s="6">
        <v>6</v>
      </c>
      <c r="X69" s="6">
        <v>7</v>
      </c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x14ac:dyDescent="0.35">
      <c r="A70" t="s">
        <v>56</v>
      </c>
      <c r="B70" t="s">
        <v>107</v>
      </c>
      <c r="C70" t="s">
        <v>216</v>
      </c>
      <c r="D70" t="s">
        <v>58</v>
      </c>
      <c r="E70" t="s">
        <v>51</v>
      </c>
      <c r="F70" s="8">
        <f t="shared" si="3"/>
        <v>5.416666666666667</v>
      </c>
      <c r="G70" s="1">
        <v>43680</v>
      </c>
      <c r="H70" s="2">
        <v>1</v>
      </c>
      <c r="I70">
        <v>0</v>
      </c>
      <c r="J70">
        <v>0</v>
      </c>
      <c r="K70" s="3"/>
      <c r="L70" s="3"/>
      <c r="M70" s="3"/>
      <c r="N70" s="9">
        <v>43680</v>
      </c>
      <c r="O70" s="3"/>
      <c r="P70" t="s">
        <v>56</v>
      </c>
      <c r="Q70" t="s">
        <v>100</v>
      </c>
      <c r="R70" t="s">
        <v>217</v>
      </c>
      <c r="S70">
        <v>6.1</v>
      </c>
      <c r="T70" s="10" t="s">
        <v>200</v>
      </c>
      <c r="U70" s="1">
        <v>43577</v>
      </c>
      <c r="V70" s="6">
        <v>1</v>
      </c>
      <c r="W70" s="6">
        <v>1</v>
      </c>
      <c r="X70" s="6">
        <v>0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x14ac:dyDescent="0.35">
      <c r="A71" t="s">
        <v>31</v>
      </c>
      <c r="B71" t="s">
        <v>218</v>
      </c>
      <c r="C71" t="s">
        <v>219</v>
      </c>
      <c r="D71" t="s">
        <v>58</v>
      </c>
      <c r="E71" t="s">
        <v>51</v>
      </c>
      <c r="F71" s="8">
        <f t="shared" si="3"/>
        <v>5.416666666666667</v>
      </c>
      <c r="G71" s="1">
        <v>43680</v>
      </c>
      <c r="H71" s="2">
        <v>27</v>
      </c>
      <c r="I71">
        <v>0</v>
      </c>
      <c r="J71">
        <v>0</v>
      </c>
      <c r="K71" s="3"/>
      <c r="L71" s="3"/>
      <c r="M71" s="3"/>
      <c r="N71" s="9">
        <v>43680</v>
      </c>
      <c r="O71" s="3"/>
      <c r="P71" t="s">
        <v>56</v>
      </c>
      <c r="Q71" t="s">
        <v>100</v>
      </c>
      <c r="R71" t="s">
        <v>220</v>
      </c>
      <c r="S71">
        <v>6.1</v>
      </c>
      <c r="T71" s="10" t="s">
        <v>200</v>
      </c>
      <c r="U71" s="1">
        <v>43577</v>
      </c>
      <c r="V71" s="6">
        <v>250</v>
      </c>
      <c r="W71" s="6">
        <v>10</v>
      </c>
      <c r="X71" s="6">
        <v>174</v>
      </c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x14ac:dyDescent="0.35">
      <c r="A72" t="s">
        <v>31</v>
      </c>
      <c r="B72" t="s">
        <v>218</v>
      </c>
      <c r="C72" t="s">
        <v>57</v>
      </c>
      <c r="D72" t="s">
        <v>58</v>
      </c>
      <c r="E72" t="s">
        <v>51</v>
      </c>
      <c r="F72" s="8">
        <f t="shared" si="3"/>
        <v>5.416666666666667</v>
      </c>
      <c r="G72" s="1">
        <v>43680</v>
      </c>
      <c r="H72" s="2">
        <v>100</v>
      </c>
      <c r="I72">
        <v>0</v>
      </c>
      <c r="J72">
        <v>0</v>
      </c>
      <c r="K72" s="3"/>
      <c r="L72" s="3"/>
      <c r="M72" s="3"/>
      <c r="N72" s="9">
        <v>43680</v>
      </c>
      <c r="O72" s="3"/>
      <c r="P72" t="s">
        <v>56</v>
      </c>
      <c r="Q72" t="s">
        <v>107</v>
      </c>
      <c r="R72" t="s">
        <v>213</v>
      </c>
      <c r="S72">
        <v>6.1</v>
      </c>
      <c r="T72" s="10" t="s">
        <v>200</v>
      </c>
      <c r="U72" s="1">
        <v>43577</v>
      </c>
      <c r="V72" s="6">
        <v>288</v>
      </c>
      <c r="W72" s="6">
        <v>0</v>
      </c>
      <c r="X72" s="6">
        <v>0</v>
      </c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x14ac:dyDescent="0.35">
      <c r="A73" t="s">
        <v>31</v>
      </c>
      <c r="B73" t="s">
        <v>218</v>
      </c>
      <c r="C73" t="s">
        <v>221</v>
      </c>
      <c r="D73" t="s">
        <v>58</v>
      </c>
      <c r="E73" t="s">
        <v>51</v>
      </c>
      <c r="F73" s="8">
        <f t="shared" si="3"/>
        <v>5.416666666666667</v>
      </c>
      <c r="G73" s="1">
        <v>43680</v>
      </c>
      <c r="H73" s="2">
        <v>154</v>
      </c>
      <c r="I73">
        <v>0</v>
      </c>
      <c r="J73">
        <v>11</v>
      </c>
      <c r="K73" s="3"/>
      <c r="L73" s="3"/>
      <c r="M73" s="3"/>
      <c r="N73" s="9">
        <v>43680</v>
      </c>
      <c r="O73" s="3"/>
      <c r="P73" t="s">
        <v>56</v>
      </c>
      <c r="Q73" t="s">
        <v>107</v>
      </c>
      <c r="R73" t="s">
        <v>216</v>
      </c>
      <c r="S73">
        <v>6.1</v>
      </c>
      <c r="T73" s="10" t="s">
        <v>200</v>
      </c>
      <c r="U73" s="1">
        <v>43577</v>
      </c>
      <c r="V73" s="6">
        <v>104</v>
      </c>
      <c r="W73" s="6">
        <v>2</v>
      </c>
      <c r="X73" s="6">
        <v>83</v>
      </c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x14ac:dyDescent="0.35">
      <c r="A74" t="s">
        <v>31</v>
      </c>
      <c r="B74" t="s">
        <v>218</v>
      </c>
      <c r="C74" t="s">
        <v>222</v>
      </c>
      <c r="D74" t="s">
        <v>58</v>
      </c>
      <c r="E74" t="s">
        <v>51</v>
      </c>
      <c r="F74" s="8">
        <f t="shared" si="3"/>
        <v>5.416666666666667</v>
      </c>
      <c r="G74" s="1">
        <v>43680</v>
      </c>
      <c r="H74" s="2">
        <v>58</v>
      </c>
      <c r="I74">
        <v>0</v>
      </c>
      <c r="J74">
        <v>0</v>
      </c>
      <c r="K74" s="3"/>
      <c r="L74" s="3"/>
      <c r="M74" s="3"/>
      <c r="N74" s="9">
        <v>43680</v>
      </c>
      <c r="O74" s="3"/>
      <c r="P74" t="s">
        <v>87</v>
      </c>
      <c r="Q74" t="s">
        <v>46</v>
      </c>
      <c r="R74" t="s">
        <v>223</v>
      </c>
      <c r="S74">
        <v>6.5</v>
      </c>
      <c r="T74" s="10" t="s">
        <v>224</v>
      </c>
      <c r="U74" s="1">
        <v>43578</v>
      </c>
      <c r="V74" s="6">
        <v>28</v>
      </c>
      <c r="W74" s="6">
        <v>0</v>
      </c>
      <c r="X74" s="6">
        <v>28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x14ac:dyDescent="0.35">
      <c r="A75" t="s">
        <v>31</v>
      </c>
      <c r="B75" t="s">
        <v>218</v>
      </c>
      <c r="C75" t="s">
        <v>225</v>
      </c>
      <c r="D75" t="s">
        <v>58</v>
      </c>
      <c r="E75" t="s">
        <v>51</v>
      </c>
      <c r="F75" s="8">
        <f t="shared" si="3"/>
        <v>5.416666666666667</v>
      </c>
      <c r="G75" s="1">
        <v>43680</v>
      </c>
      <c r="H75" s="2">
        <v>13</v>
      </c>
      <c r="I75">
        <v>0</v>
      </c>
      <c r="J75">
        <v>0</v>
      </c>
      <c r="K75" s="3"/>
      <c r="L75" s="3"/>
      <c r="M75" s="3"/>
      <c r="N75" s="9">
        <v>43680</v>
      </c>
      <c r="O75" s="3"/>
      <c r="P75" t="s">
        <v>87</v>
      </c>
      <c r="Q75" t="s">
        <v>46</v>
      </c>
      <c r="R75" t="s">
        <v>161</v>
      </c>
      <c r="S75">
        <v>6.5</v>
      </c>
      <c r="T75" s="10" t="s">
        <v>224</v>
      </c>
      <c r="U75" s="1">
        <v>43578</v>
      </c>
      <c r="V75" s="6">
        <v>5</v>
      </c>
      <c r="W75" s="6">
        <v>0</v>
      </c>
      <c r="X75" s="6">
        <v>5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x14ac:dyDescent="0.35">
      <c r="A76" t="s">
        <v>31</v>
      </c>
      <c r="B76" t="s">
        <v>218</v>
      </c>
      <c r="C76" t="s">
        <v>226</v>
      </c>
      <c r="D76" t="s">
        <v>58</v>
      </c>
      <c r="E76" t="s">
        <v>51</v>
      </c>
      <c r="F76" s="8">
        <f t="shared" si="3"/>
        <v>5.416666666666667</v>
      </c>
      <c r="G76" s="1">
        <v>43680</v>
      </c>
      <c r="H76" s="2">
        <v>142</v>
      </c>
      <c r="I76">
        <v>0</v>
      </c>
      <c r="J76">
        <v>0</v>
      </c>
      <c r="K76" s="3"/>
      <c r="L76" s="3"/>
      <c r="M76" s="3"/>
      <c r="N76" s="9">
        <v>43680</v>
      </c>
      <c r="O76" s="3"/>
      <c r="P76" t="s">
        <v>87</v>
      </c>
      <c r="Q76" t="s">
        <v>52</v>
      </c>
      <c r="R76" t="s">
        <v>227</v>
      </c>
      <c r="S76">
        <v>6.5</v>
      </c>
      <c r="T76" s="10" t="s">
        <v>224</v>
      </c>
      <c r="U76" s="1">
        <v>43578</v>
      </c>
      <c r="V76" s="6">
        <v>26</v>
      </c>
      <c r="W76" s="6">
        <v>1</v>
      </c>
      <c r="X76" s="6">
        <v>25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x14ac:dyDescent="0.35">
      <c r="A77" t="s">
        <v>31</v>
      </c>
      <c r="B77" t="s">
        <v>218</v>
      </c>
      <c r="C77" t="s">
        <v>228</v>
      </c>
      <c r="D77" t="s">
        <v>58</v>
      </c>
      <c r="E77" t="s">
        <v>51</v>
      </c>
      <c r="F77" s="8">
        <f t="shared" si="3"/>
        <v>5.416666666666667</v>
      </c>
      <c r="G77" s="1">
        <v>43680</v>
      </c>
      <c r="H77" s="2">
        <v>2615</v>
      </c>
      <c r="I77">
        <v>0</v>
      </c>
      <c r="J77">
        <v>0</v>
      </c>
      <c r="K77" s="3"/>
      <c r="L77" s="3"/>
      <c r="M77" s="3"/>
      <c r="N77" s="9">
        <v>43680</v>
      </c>
      <c r="O77" s="3"/>
      <c r="P77" t="s">
        <v>87</v>
      </c>
      <c r="Q77" t="s">
        <v>52</v>
      </c>
      <c r="R77" t="s">
        <v>229</v>
      </c>
      <c r="S77">
        <v>6.5</v>
      </c>
      <c r="T77" s="10" t="s">
        <v>224</v>
      </c>
      <c r="U77" s="1">
        <v>43578</v>
      </c>
      <c r="V77" s="6">
        <v>6</v>
      </c>
      <c r="W77" s="6">
        <v>0</v>
      </c>
      <c r="X77" s="6">
        <v>6</v>
      </c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x14ac:dyDescent="0.35">
      <c r="A78" t="s">
        <v>31</v>
      </c>
      <c r="B78" t="s">
        <v>230</v>
      </c>
      <c r="C78" t="s">
        <v>231</v>
      </c>
      <c r="D78" t="s">
        <v>58</v>
      </c>
      <c r="E78" t="s">
        <v>51</v>
      </c>
      <c r="F78" s="8">
        <f t="shared" si="3"/>
        <v>5.416666666666667</v>
      </c>
      <c r="G78" s="1">
        <v>43680</v>
      </c>
      <c r="H78" s="2">
        <v>9</v>
      </c>
      <c r="I78">
        <v>0</v>
      </c>
      <c r="J78">
        <v>0</v>
      </c>
      <c r="K78" s="3"/>
      <c r="L78" s="3"/>
      <c r="M78" s="3"/>
      <c r="N78" s="9">
        <v>43680</v>
      </c>
      <c r="O78" s="3"/>
      <c r="P78" t="s">
        <v>87</v>
      </c>
      <c r="Q78" t="s">
        <v>52</v>
      </c>
      <c r="R78" t="s">
        <v>232</v>
      </c>
      <c r="S78">
        <v>6.5</v>
      </c>
      <c r="T78" s="10" t="s">
        <v>224</v>
      </c>
      <c r="U78" s="1">
        <v>43578</v>
      </c>
      <c r="V78" s="6">
        <v>2</v>
      </c>
      <c r="W78" s="6">
        <v>0</v>
      </c>
      <c r="X78" s="6">
        <v>2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x14ac:dyDescent="0.35">
      <c r="A79" t="s">
        <v>31</v>
      </c>
      <c r="B79" t="s">
        <v>230</v>
      </c>
      <c r="C79" t="s">
        <v>233</v>
      </c>
      <c r="D79" t="s">
        <v>58</v>
      </c>
      <c r="E79" t="s">
        <v>51</v>
      </c>
      <c r="F79" s="8">
        <f t="shared" si="3"/>
        <v>5.416666666666667</v>
      </c>
      <c r="G79" s="1">
        <v>43680</v>
      </c>
      <c r="H79" s="2">
        <v>752</v>
      </c>
      <c r="I79">
        <v>0</v>
      </c>
      <c r="J79">
        <v>0</v>
      </c>
      <c r="K79" s="3"/>
      <c r="L79" s="3"/>
      <c r="M79" s="3"/>
      <c r="N79" s="9">
        <v>43680</v>
      </c>
      <c r="O79" s="3"/>
      <c r="P79" t="s">
        <v>87</v>
      </c>
      <c r="Q79" t="s">
        <v>52</v>
      </c>
      <c r="R79" t="s">
        <v>234</v>
      </c>
      <c r="S79">
        <v>6.5</v>
      </c>
      <c r="T79" s="10" t="s">
        <v>224</v>
      </c>
      <c r="U79" s="1">
        <v>43578</v>
      </c>
      <c r="V79" s="6">
        <v>119</v>
      </c>
      <c r="W79" s="6">
        <v>0</v>
      </c>
      <c r="X79" s="6">
        <v>112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x14ac:dyDescent="0.35">
      <c r="A80" t="s">
        <v>31</v>
      </c>
      <c r="B80" t="s">
        <v>230</v>
      </c>
      <c r="C80" t="s">
        <v>235</v>
      </c>
      <c r="D80" t="s">
        <v>58</v>
      </c>
      <c r="E80" t="s">
        <v>51</v>
      </c>
      <c r="F80" s="8">
        <f t="shared" si="3"/>
        <v>5.416666666666667</v>
      </c>
      <c r="G80" s="1">
        <v>43680</v>
      </c>
      <c r="H80" s="2">
        <v>3446</v>
      </c>
      <c r="I80">
        <v>0</v>
      </c>
      <c r="J80">
        <v>0</v>
      </c>
      <c r="K80" s="3"/>
      <c r="L80" s="3"/>
      <c r="M80" s="3"/>
      <c r="N80" s="9">
        <v>43680</v>
      </c>
      <c r="O80" s="3"/>
      <c r="P80" t="s">
        <v>87</v>
      </c>
      <c r="Q80" t="s">
        <v>52</v>
      </c>
      <c r="R80" t="s">
        <v>236</v>
      </c>
      <c r="S80">
        <v>6.5</v>
      </c>
      <c r="T80" s="10" t="s">
        <v>224</v>
      </c>
      <c r="U80" s="1">
        <v>43578</v>
      </c>
      <c r="V80" s="6">
        <v>64</v>
      </c>
      <c r="W80" s="6">
        <v>0</v>
      </c>
      <c r="X80" s="6">
        <v>64</v>
      </c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x14ac:dyDescent="0.35">
      <c r="A81" t="s">
        <v>31</v>
      </c>
      <c r="B81" t="s">
        <v>230</v>
      </c>
      <c r="C81" t="s">
        <v>237</v>
      </c>
      <c r="D81" t="s">
        <v>58</v>
      </c>
      <c r="E81" t="s">
        <v>51</v>
      </c>
      <c r="F81" s="8">
        <f t="shared" si="3"/>
        <v>5.416666666666667</v>
      </c>
      <c r="G81" s="1">
        <v>43680</v>
      </c>
      <c r="H81" s="2">
        <v>91</v>
      </c>
      <c r="I81">
        <v>0</v>
      </c>
      <c r="J81">
        <v>0</v>
      </c>
      <c r="K81" s="3"/>
      <c r="L81" s="3"/>
      <c r="M81" s="3"/>
      <c r="N81" s="9">
        <v>43680</v>
      </c>
      <c r="O81" s="3"/>
      <c r="P81" t="s">
        <v>87</v>
      </c>
      <c r="Q81" t="s">
        <v>52</v>
      </c>
      <c r="R81" t="s">
        <v>238</v>
      </c>
      <c r="S81">
        <v>6.5</v>
      </c>
      <c r="T81" s="10" t="s">
        <v>224</v>
      </c>
      <c r="U81" s="1">
        <v>43578</v>
      </c>
      <c r="V81" s="6">
        <v>2</v>
      </c>
      <c r="W81" s="6">
        <v>0</v>
      </c>
      <c r="X81" s="6">
        <v>2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x14ac:dyDescent="0.35">
      <c r="A82" t="s">
        <v>31</v>
      </c>
      <c r="B82" t="s">
        <v>230</v>
      </c>
      <c r="C82" t="s">
        <v>239</v>
      </c>
      <c r="D82" t="s">
        <v>58</v>
      </c>
      <c r="E82" t="s">
        <v>51</v>
      </c>
      <c r="F82" s="8">
        <f t="shared" si="3"/>
        <v>5.416666666666667</v>
      </c>
      <c r="G82" s="1">
        <v>43680</v>
      </c>
      <c r="H82" s="2">
        <v>1</v>
      </c>
      <c r="I82">
        <v>0</v>
      </c>
      <c r="J82">
        <v>0</v>
      </c>
      <c r="K82" s="3"/>
      <c r="L82" s="3"/>
      <c r="M82" s="3"/>
      <c r="N82" s="9">
        <v>43680</v>
      </c>
      <c r="O82" s="3"/>
      <c r="P82" t="s">
        <v>88</v>
      </c>
      <c r="Q82" t="s">
        <v>76</v>
      </c>
      <c r="R82" t="s">
        <v>111</v>
      </c>
      <c r="S82">
        <v>5.6</v>
      </c>
      <c r="T82" s="10" t="s">
        <v>240</v>
      </c>
      <c r="U82" s="1">
        <v>43655</v>
      </c>
      <c r="V82" s="6">
        <v>153</v>
      </c>
      <c r="W82" s="6">
        <v>0</v>
      </c>
      <c r="X82" s="6">
        <v>0</v>
      </c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x14ac:dyDescent="0.35">
      <c r="A83" t="s">
        <v>78</v>
      </c>
      <c r="B83" t="s">
        <v>241</v>
      </c>
      <c r="C83" t="s">
        <v>242</v>
      </c>
      <c r="D83" t="s">
        <v>58</v>
      </c>
      <c r="E83" t="s">
        <v>51</v>
      </c>
      <c r="F83" s="8">
        <f t="shared" si="3"/>
        <v>5.416666666666667</v>
      </c>
      <c r="G83" s="1">
        <v>43680</v>
      </c>
      <c r="H83" s="2">
        <v>8955</v>
      </c>
      <c r="I83">
        <v>0</v>
      </c>
      <c r="J83">
        <v>0</v>
      </c>
      <c r="K83" s="3"/>
      <c r="L83" s="3"/>
      <c r="M83" s="3"/>
      <c r="N83" s="9">
        <v>43680</v>
      </c>
      <c r="O83" s="3"/>
      <c r="P83" t="s">
        <v>20</v>
      </c>
      <c r="Q83" t="s">
        <v>66</v>
      </c>
      <c r="R83" t="s">
        <v>243</v>
      </c>
      <c r="S83">
        <v>5.5</v>
      </c>
      <c r="T83" s="10" t="s">
        <v>244</v>
      </c>
      <c r="U83" s="1">
        <v>43659</v>
      </c>
      <c r="V83" s="6">
        <v>1184</v>
      </c>
      <c r="W83" s="6">
        <v>40</v>
      </c>
      <c r="X83" s="6">
        <v>1144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x14ac:dyDescent="0.35">
      <c r="A84" t="s">
        <v>78</v>
      </c>
      <c r="B84" t="s">
        <v>241</v>
      </c>
      <c r="C84" t="s">
        <v>245</v>
      </c>
      <c r="D84" t="s">
        <v>58</v>
      </c>
      <c r="E84" t="s">
        <v>51</v>
      </c>
      <c r="F84" s="8">
        <f t="shared" si="3"/>
        <v>5.416666666666667</v>
      </c>
      <c r="G84" s="1">
        <v>43680</v>
      </c>
      <c r="H84" s="2">
        <v>5229</v>
      </c>
      <c r="I84">
        <v>0</v>
      </c>
      <c r="J84">
        <v>0</v>
      </c>
      <c r="K84" s="3"/>
      <c r="L84" s="3"/>
      <c r="M84" s="3"/>
      <c r="N84" s="9">
        <v>43680</v>
      </c>
      <c r="O84" s="3"/>
      <c r="P84" t="s">
        <v>20</v>
      </c>
      <c r="Q84" t="s">
        <v>66</v>
      </c>
      <c r="R84" t="s">
        <v>246</v>
      </c>
      <c r="S84">
        <v>5.5</v>
      </c>
      <c r="T84" s="10" t="s">
        <v>244</v>
      </c>
      <c r="U84" s="1">
        <v>43659</v>
      </c>
      <c r="V84" s="6">
        <v>400</v>
      </c>
      <c r="W84" s="6">
        <v>4</v>
      </c>
      <c r="X84" s="6">
        <v>396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x14ac:dyDescent="0.35">
      <c r="A85" t="s">
        <v>78</v>
      </c>
      <c r="B85" t="s">
        <v>241</v>
      </c>
      <c r="C85" t="s">
        <v>247</v>
      </c>
      <c r="D85" t="s">
        <v>58</v>
      </c>
      <c r="E85" t="s">
        <v>51</v>
      </c>
      <c r="F85" s="8">
        <f t="shared" si="3"/>
        <v>5.416666666666667</v>
      </c>
      <c r="G85" s="1">
        <v>43680</v>
      </c>
      <c r="H85" s="2">
        <v>1067</v>
      </c>
      <c r="I85">
        <v>0</v>
      </c>
      <c r="J85">
        <v>0</v>
      </c>
      <c r="K85" s="3"/>
      <c r="L85" s="3"/>
      <c r="M85" s="3"/>
      <c r="N85" s="9">
        <v>43680</v>
      </c>
      <c r="O85" s="3"/>
      <c r="P85" t="s">
        <v>20</v>
      </c>
      <c r="Q85" t="s">
        <v>66</v>
      </c>
      <c r="R85" t="s">
        <v>108</v>
      </c>
      <c r="S85">
        <v>5.5</v>
      </c>
      <c r="T85" s="10" t="s">
        <v>244</v>
      </c>
      <c r="U85" s="1">
        <v>43659</v>
      </c>
      <c r="V85" s="6">
        <v>147</v>
      </c>
      <c r="W85" s="6">
        <v>1</v>
      </c>
      <c r="X85" s="6">
        <v>146</v>
      </c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x14ac:dyDescent="0.35">
      <c r="A86" t="s">
        <v>78</v>
      </c>
      <c r="B86" t="s">
        <v>248</v>
      </c>
      <c r="C86" t="s">
        <v>249</v>
      </c>
      <c r="D86" t="s">
        <v>58</v>
      </c>
      <c r="E86" t="s">
        <v>51</v>
      </c>
      <c r="F86" s="8">
        <f t="shared" si="3"/>
        <v>5.416666666666667</v>
      </c>
      <c r="G86" s="1">
        <v>43680</v>
      </c>
      <c r="H86" s="2">
        <v>1</v>
      </c>
      <c r="I86">
        <v>0</v>
      </c>
      <c r="J86">
        <v>0</v>
      </c>
      <c r="K86" s="3"/>
      <c r="L86" s="3"/>
      <c r="M86" s="3"/>
      <c r="N86" s="9">
        <v>43680</v>
      </c>
      <c r="O86" s="3"/>
      <c r="P86" t="s">
        <v>20</v>
      </c>
      <c r="Q86" t="s">
        <v>66</v>
      </c>
      <c r="R86" t="s">
        <v>110</v>
      </c>
      <c r="S86">
        <v>5.5</v>
      </c>
      <c r="T86" s="10" t="s">
        <v>244</v>
      </c>
      <c r="U86" s="1">
        <v>43659</v>
      </c>
      <c r="V86" s="6">
        <v>8</v>
      </c>
      <c r="W86" s="6">
        <v>1</v>
      </c>
      <c r="X86" s="6">
        <v>7</v>
      </c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x14ac:dyDescent="0.35">
      <c r="A87" t="s">
        <v>78</v>
      </c>
      <c r="B87" t="s">
        <v>248</v>
      </c>
      <c r="C87" t="s">
        <v>250</v>
      </c>
      <c r="D87" t="s">
        <v>58</v>
      </c>
      <c r="E87" t="s">
        <v>51</v>
      </c>
      <c r="F87" s="8">
        <f t="shared" si="3"/>
        <v>5.416666666666667</v>
      </c>
      <c r="G87" s="1">
        <v>43680</v>
      </c>
      <c r="H87" s="2">
        <v>8</v>
      </c>
      <c r="I87">
        <v>2</v>
      </c>
      <c r="J87">
        <v>6</v>
      </c>
      <c r="K87" s="3"/>
      <c r="L87" s="3"/>
      <c r="M87" s="3"/>
      <c r="N87" s="9">
        <v>43680</v>
      </c>
      <c r="O87" s="3"/>
      <c r="P87" t="s">
        <v>20</v>
      </c>
      <c r="Q87" t="s">
        <v>66</v>
      </c>
      <c r="R87" t="s">
        <v>251</v>
      </c>
      <c r="S87">
        <v>5.5</v>
      </c>
      <c r="T87" s="10" t="s">
        <v>244</v>
      </c>
      <c r="U87" s="1">
        <v>43659</v>
      </c>
      <c r="V87" s="6">
        <v>476</v>
      </c>
      <c r="W87" s="6">
        <v>7</v>
      </c>
      <c r="X87" s="6">
        <v>469</v>
      </c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x14ac:dyDescent="0.35">
      <c r="A88" t="s">
        <v>78</v>
      </c>
      <c r="B88" t="s">
        <v>248</v>
      </c>
      <c r="C88" t="s">
        <v>252</v>
      </c>
      <c r="D88" t="s">
        <v>58</v>
      </c>
      <c r="E88" t="s">
        <v>51</v>
      </c>
      <c r="F88" s="8">
        <f t="shared" si="3"/>
        <v>5.416666666666667</v>
      </c>
      <c r="G88" s="1">
        <v>43680</v>
      </c>
      <c r="H88" s="2">
        <v>249</v>
      </c>
      <c r="I88">
        <v>0</v>
      </c>
      <c r="J88">
        <v>0</v>
      </c>
      <c r="K88" s="3"/>
      <c r="L88" s="3"/>
      <c r="M88" s="3"/>
      <c r="N88" s="9">
        <v>43680</v>
      </c>
      <c r="O88" s="3"/>
      <c r="P88" t="s">
        <v>48</v>
      </c>
      <c r="Q88" t="s">
        <v>53</v>
      </c>
      <c r="R88" t="s">
        <v>149</v>
      </c>
      <c r="S88">
        <v>5.4</v>
      </c>
      <c r="T88" s="10" t="s">
        <v>253</v>
      </c>
      <c r="U88" s="1">
        <v>43673</v>
      </c>
      <c r="V88" s="6">
        <v>1025</v>
      </c>
      <c r="W88" s="6">
        <v>182</v>
      </c>
      <c r="X88" s="6">
        <v>27</v>
      </c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x14ac:dyDescent="0.35">
      <c r="A89" t="s">
        <v>78</v>
      </c>
      <c r="B89" t="s">
        <v>248</v>
      </c>
      <c r="C89" t="s">
        <v>254</v>
      </c>
      <c r="D89" t="s">
        <v>58</v>
      </c>
      <c r="E89" t="s">
        <v>51</v>
      </c>
      <c r="F89" s="8">
        <f t="shared" si="3"/>
        <v>5.416666666666667</v>
      </c>
      <c r="G89" s="1">
        <v>43680</v>
      </c>
      <c r="H89" s="2">
        <v>79</v>
      </c>
      <c r="I89">
        <v>1</v>
      </c>
      <c r="J89">
        <v>13</v>
      </c>
      <c r="K89" s="3"/>
      <c r="L89" s="3"/>
      <c r="M89" s="3"/>
      <c r="N89" s="9">
        <v>43680</v>
      </c>
      <c r="O89" s="3"/>
      <c r="P89" s="15"/>
      <c r="Q89" s="15"/>
      <c r="R89" s="15"/>
      <c r="S89" s="15"/>
      <c r="T89" s="15"/>
      <c r="U89" s="15"/>
      <c r="V89" s="15"/>
      <c r="W89" s="15"/>
      <c r="X89" s="15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x14ac:dyDescent="0.35">
      <c r="A90" t="s">
        <v>78</v>
      </c>
      <c r="B90" t="s">
        <v>248</v>
      </c>
      <c r="C90" t="s">
        <v>255</v>
      </c>
      <c r="D90" t="s">
        <v>58</v>
      </c>
      <c r="E90" t="s">
        <v>51</v>
      </c>
      <c r="F90" s="8">
        <f t="shared" si="3"/>
        <v>5.416666666666667</v>
      </c>
      <c r="G90" s="1">
        <v>43680</v>
      </c>
      <c r="H90" s="2">
        <v>22</v>
      </c>
      <c r="I90">
        <v>5</v>
      </c>
      <c r="J90">
        <v>17</v>
      </c>
      <c r="K90" s="3"/>
      <c r="L90" s="3"/>
      <c r="M90" s="3"/>
      <c r="N90" s="9">
        <v>43680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x14ac:dyDescent="0.35">
      <c r="A91" t="s">
        <v>25</v>
      </c>
      <c r="B91" t="s">
        <v>177</v>
      </c>
      <c r="C91" t="s">
        <v>256</v>
      </c>
      <c r="D91" t="s">
        <v>58</v>
      </c>
      <c r="E91" t="s">
        <v>51</v>
      </c>
      <c r="F91" s="8">
        <f t="shared" si="3"/>
        <v>5.416666666666667</v>
      </c>
      <c r="G91" s="1">
        <v>43680</v>
      </c>
      <c r="H91" s="2">
        <v>4</v>
      </c>
      <c r="I91">
        <v>0</v>
      </c>
      <c r="J91">
        <v>0</v>
      </c>
      <c r="K91" s="3"/>
      <c r="L91" s="3"/>
      <c r="M91" s="3"/>
      <c r="N91" s="9">
        <v>43680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x14ac:dyDescent="0.35">
      <c r="A92" t="s">
        <v>25</v>
      </c>
      <c r="B92" t="s">
        <v>257</v>
      </c>
      <c r="C92" t="s">
        <v>258</v>
      </c>
      <c r="D92" t="s">
        <v>58</v>
      </c>
      <c r="E92" t="s">
        <v>51</v>
      </c>
      <c r="F92" s="8">
        <f t="shared" si="3"/>
        <v>5.416666666666667</v>
      </c>
      <c r="G92" s="1">
        <v>43680</v>
      </c>
      <c r="H92" s="2">
        <v>26</v>
      </c>
      <c r="I92">
        <v>1</v>
      </c>
      <c r="J92">
        <v>7</v>
      </c>
      <c r="K92" s="3"/>
      <c r="L92" s="3"/>
      <c r="M92" s="3"/>
      <c r="N92" s="9">
        <v>43680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x14ac:dyDescent="0.35">
      <c r="A93" t="s">
        <v>25</v>
      </c>
      <c r="B93" t="s">
        <v>257</v>
      </c>
      <c r="C93" t="s">
        <v>259</v>
      </c>
      <c r="D93" t="s">
        <v>58</v>
      </c>
      <c r="E93" t="s">
        <v>51</v>
      </c>
      <c r="F93" s="8">
        <f t="shared" si="3"/>
        <v>5.416666666666667</v>
      </c>
      <c r="G93" s="1">
        <v>43680</v>
      </c>
      <c r="H93" s="2">
        <v>2</v>
      </c>
      <c r="I93">
        <v>0</v>
      </c>
      <c r="J93">
        <v>2</v>
      </c>
      <c r="K93" s="3"/>
      <c r="L93" s="3"/>
      <c r="M93" s="3"/>
      <c r="N93" s="9">
        <v>43680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x14ac:dyDescent="0.35">
      <c r="A94" t="s">
        <v>25</v>
      </c>
      <c r="B94" t="s">
        <v>257</v>
      </c>
      <c r="C94" t="s">
        <v>260</v>
      </c>
      <c r="D94" t="s">
        <v>58</v>
      </c>
      <c r="E94" t="s">
        <v>51</v>
      </c>
      <c r="F94" s="8">
        <f t="shared" si="3"/>
        <v>5.416666666666667</v>
      </c>
      <c r="G94" s="1">
        <v>43680</v>
      </c>
      <c r="H94" s="2">
        <v>1</v>
      </c>
      <c r="I94">
        <v>0</v>
      </c>
      <c r="J94">
        <v>1</v>
      </c>
      <c r="K94" s="3"/>
      <c r="L94" s="3"/>
      <c r="M94" s="3"/>
      <c r="N94" s="9">
        <v>43680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x14ac:dyDescent="0.35">
      <c r="A95" t="s">
        <v>25</v>
      </c>
      <c r="B95" t="s">
        <v>257</v>
      </c>
      <c r="C95" t="s">
        <v>261</v>
      </c>
      <c r="D95" t="s">
        <v>58</v>
      </c>
      <c r="E95" t="s">
        <v>51</v>
      </c>
      <c r="F95" s="8">
        <f t="shared" si="3"/>
        <v>5.416666666666667</v>
      </c>
      <c r="G95" s="1">
        <v>43680</v>
      </c>
      <c r="H95" s="2">
        <v>348</v>
      </c>
      <c r="I95">
        <v>0</v>
      </c>
      <c r="J95">
        <v>12</v>
      </c>
      <c r="K95" s="3"/>
      <c r="L95" s="3"/>
      <c r="M95" s="3"/>
      <c r="N95" s="9">
        <v>43680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x14ac:dyDescent="0.35">
      <c r="A96" t="s">
        <v>25</v>
      </c>
      <c r="B96" t="s">
        <v>257</v>
      </c>
      <c r="C96" t="s">
        <v>262</v>
      </c>
      <c r="D96" t="s">
        <v>58</v>
      </c>
      <c r="E96" t="s">
        <v>51</v>
      </c>
      <c r="F96" s="8">
        <f t="shared" si="3"/>
        <v>5.416666666666667</v>
      </c>
      <c r="G96" s="1">
        <v>43680</v>
      </c>
      <c r="H96" s="2">
        <v>5</v>
      </c>
      <c r="I96">
        <v>0</v>
      </c>
      <c r="J96">
        <v>2</v>
      </c>
      <c r="K96" s="3"/>
      <c r="L96" s="3"/>
      <c r="M96" s="3"/>
      <c r="N96" s="9">
        <v>43680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x14ac:dyDescent="0.35">
      <c r="A97" t="s">
        <v>25</v>
      </c>
      <c r="B97" t="s">
        <v>257</v>
      </c>
      <c r="C97" t="s">
        <v>263</v>
      </c>
      <c r="D97" t="s">
        <v>58</v>
      </c>
      <c r="E97" t="s">
        <v>51</v>
      </c>
      <c r="F97" s="8">
        <f t="shared" si="3"/>
        <v>5.416666666666667</v>
      </c>
      <c r="G97" s="1">
        <v>43680</v>
      </c>
      <c r="H97" s="2">
        <v>9</v>
      </c>
      <c r="I97">
        <v>0</v>
      </c>
      <c r="J97">
        <v>0</v>
      </c>
      <c r="K97" s="3"/>
      <c r="L97" s="3"/>
      <c r="M97" s="3"/>
      <c r="N97" s="9">
        <v>43680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x14ac:dyDescent="0.35">
      <c r="A98" t="s">
        <v>25</v>
      </c>
      <c r="B98" t="s">
        <v>257</v>
      </c>
      <c r="C98" t="s">
        <v>264</v>
      </c>
      <c r="D98" t="s">
        <v>58</v>
      </c>
      <c r="E98" t="s">
        <v>51</v>
      </c>
      <c r="F98" s="8">
        <f t="shared" si="3"/>
        <v>5.416666666666667</v>
      </c>
      <c r="G98" s="1">
        <v>43680</v>
      </c>
      <c r="H98" s="2">
        <v>1</v>
      </c>
      <c r="I98">
        <v>1</v>
      </c>
      <c r="J98">
        <v>0</v>
      </c>
      <c r="K98" s="3"/>
      <c r="L98" s="3"/>
      <c r="M98" s="3"/>
      <c r="N98" s="9">
        <v>43680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x14ac:dyDescent="0.35">
      <c r="A99" t="s">
        <v>25</v>
      </c>
      <c r="B99" t="s">
        <v>257</v>
      </c>
      <c r="C99" t="s">
        <v>265</v>
      </c>
      <c r="D99" t="s">
        <v>58</v>
      </c>
      <c r="E99" t="s">
        <v>51</v>
      </c>
      <c r="F99" s="8">
        <f t="shared" si="3"/>
        <v>5.416666666666667</v>
      </c>
      <c r="G99" s="1">
        <v>43680</v>
      </c>
      <c r="H99" s="2">
        <v>20</v>
      </c>
      <c r="I99">
        <v>0</v>
      </c>
      <c r="J99">
        <v>0</v>
      </c>
      <c r="K99" s="3"/>
      <c r="L99" s="3"/>
      <c r="M99" s="3"/>
      <c r="N99" s="9">
        <v>43680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x14ac:dyDescent="0.35">
      <c r="A100" t="s">
        <v>25</v>
      </c>
      <c r="B100" t="s">
        <v>182</v>
      </c>
      <c r="C100" t="s">
        <v>266</v>
      </c>
      <c r="D100" t="s">
        <v>58</v>
      </c>
      <c r="E100" t="s">
        <v>51</v>
      </c>
      <c r="F100" s="8">
        <f t="shared" si="3"/>
        <v>5.416666666666667</v>
      </c>
      <c r="G100" s="1">
        <v>43680</v>
      </c>
      <c r="H100" s="2">
        <v>1</v>
      </c>
      <c r="I100">
        <v>0</v>
      </c>
      <c r="J100">
        <v>0</v>
      </c>
      <c r="K100" s="3"/>
      <c r="L100" s="3"/>
      <c r="M100" s="3"/>
      <c r="N100" s="9">
        <v>43680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x14ac:dyDescent="0.35">
      <c r="A101" t="s">
        <v>42</v>
      </c>
      <c r="B101" t="s">
        <v>153</v>
      </c>
      <c r="C101" t="s">
        <v>267</v>
      </c>
      <c r="D101" t="s">
        <v>64</v>
      </c>
      <c r="E101" t="s">
        <v>51</v>
      </c>
      <c r="F101" s="8">
        <f t="shared" ref="F101:F128" si="4">CONVERT(112,"hr","day")</f>
        <v>4.666666666666667</v>
      </c>
      <c r="G101" s="1">
        <v>43697</v>
      </c>
      <c r="H101" s="2">
        <v>10</v>
      </c>
      <c r="I101">
        <v>0</v>
      </c>
      <c r="J101">
        <v>1</v>
      </c>
      <c r="K101" s="3"/>
      <c r="L101" s="3"/>
      <c r="M101" s="3"/>
      <c r="N101" s="9">
        <v>43697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x14ac:dyDescent="0.35">
      <c r="A102" t="s">
        <v>42</v>
      </c>
      <c r="B102" t="s">
        <v>153</v>
      </c>
      <c r="C102" t="s">
        <v>268</v>
      </c>
      <c r="D102" t="s">
        <v>64</v>
      </c>
      <c r="E102" t="s">
        <v>51</v>
      </c>
      <c r="F102" s="8">
        <f t="shared" si="4"/>
        <v>4.666666666666667</v>
      </c>
      <c r="G102" s="1">
        <v>43697</v>
      </c>
      <c r="H102" s="2">
        <v>1239</v>
      </c>
      <c r="I102">
        <v>1</v>
      </c>
      <c r="J102">
        <v>21</v>
      </c>
      <c r="K102" s="3"/>
      <c r="L102" s="3"/>
      <c r="M102" s="3"/>
      <c r="N102" s="9">
        <v>43697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x14ac:dyDescent="0.35">
      <c r="A103" t="s">
        <v>42</v>
      </c>
      <c r="B103" t="s">
        <v>153</v>
      </c>
      <c r="C103" t="s">
        <v>269</v>
      </c>
      <c r="D103" t="s">
        <v>64</v>
      </c>
      <c r="E103" t="s">
        <v>51</v>
      </c>
      <c r="F103" s="8">
        <f t="shared" si="4"/>
        <v>4.666666666666667</v>
      </c>
      <c r="G103" s="1">
        <v>43697</v>
      </c>
      <c r="H103" s="2">
        <v>319</v>
      </c>
      <c r="I103">
        <v>0</v>
      </c>
      <c r="J103">
        <v>0</v>
      </c>
      <c r="K103" s="3"/>
      <c r="L103" s="3"/>
      <c r="M103" s="3"/>
      <c r="N103" s="9">
        <v>43697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x14ac:dyDescent="0.35">
      <c r="A104" t="s">
        <v>42</v>
      </c>
      <c r="B104" t="s">
        <v>153</v>
      </c>
      <c r="C104" t="s">
        <v>270</v>
      </c>
      <c r="D104" t="s">
        <v>64</v>
      </c>
      <c r="E104" t="s">
        <v>51</v>
      </c>
      <c r="F104" s="8">
        <f t="shared" si="4"/>
        <v>4.666666666666667</v>
      </c>
      <c r="G104" s="1">
        <v>43697</v>
      </c>
      <c r="H104" s="2">
        <v>608</v>
      </c>
      <c r="I104">
        <v>0</v>
      </c>
      <c r="J104">
        <v>0</v>
      </c>
      <c r="K104" s="3"/>
      <c r="L104" s="3"/>
      <c r="M104" s="3"/>
      <c r="N104" s="9">
        <v>43697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x14ac:dyDescent="0.35">
      <c r="A105" t="s">
        <v>42</v>
      </c>
      <c r="B105" t="s">
        <v>153</v>
      </c>
      <c r="C105" t="s">
        <v>154</v>
      </c>
      <c r="D105" t="s">
        <v>64</v>
      </c>
      <c r="E105" t="s">
        <v>51</v>
      </c>
      <c r="F105" s="8">
        <f t="shared" si="4"/>
        <v>4.666666666666667</v>
      </c>
      <c r="G105" s="1">
        <v>43697</v>
      </c>
      <c r="H105" s="2">
        <v>422</v>
      </c>
      <c r="I105">
        <v>0</v>
      </c>
      <c r="J105">
        <v>0</v>
      </c>
      <c r="K105" s="3"/>
      <c r="L105" s="3"/>
      <c r="M105" s="3"/>
      <c r="N105" s="9">
        <v>43697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x14ac:dyDescent="0.35">
      <c r="A106" t="s">
        <v>42</v>
      </c>
      <c r="B106" t="s">
        <v>153</v>
      </c>
      <c r="C106" t="s">
        <v>271</v>
      </c>
      <c r="D106" t="s">
        <v>64</v>
      </c>
      <c r="E106" t="s">
        <v>51</v>
      </c>
      <c r="F106" s="8">
        <f t="shared" si="4"/>
        <v>4.666666666666667</v>
      </c>
      <c r="G106" s="1">
        <v>43697</v>
      </c>
      <c r="H106" s="2">
        <v>73</v>
      </c>
      <c r="I106">
        <v>0</v>
      </c>
      <c r="J106">
        <v>0</v>
      </c>
      <c r="K106" s="3"/>
      <c r="L106" s="3"/>
      <c r="M106" s="3"/>
      <c r="N106" s="9">
        <v>43697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x14ac:dyDescent="0.35">
      <c r="A107" t="s">
        <v>42</v>
      </c>
      <c r="B107" t="s">
        <v>153</v>
      </c>
      <c r="C107" t="s">
        <v>272</v>
      </c>
      <c r="D107" t="s">
        <v>64</v>
      </c>
      <c r="E107" t="s">
        <v>51</v>
      </c>
      <c r="F107" s="8">
        <f t="shared" si="4"/>
        <v>4.666666666666667</v>
      </c>
      <c r="G107" s="1">
        <v>43697</v>
      </c>
      <c r="H107" s="2">
        <v>5</v>
      </c>
      <c r="I107">
        <v>0</v>
      </c>
      <c r="J107">
        <v>0</v>
      </c>
      <c r="K107" s="3"/>
      <c r="L107" s="3"/>
      <c r="M107" s="3"/>
      <c r="N107" s="9">
        <v>43697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x14ac:dyDescent="0.35">
      <c r="A108" t="s">
        <v>42</v>
      </c>
      <c r="B108" t="s">
        <v>153</v>
      </c>
      <c r="C108" t="s">
        <v>273</v>
      </c>
      <c r="D108" t="s">
        <v>64</v>
      </c>
      <c r="E108" t="s">
        <v>51</v>
      </c>
      <c r="F108" s="8">
        <f t="shared" si="4"/>
        <v>4.666666666666667</v>
      </c>
      <c r="G108" s="1">
        <v>43697</v>
      </c>
      <c r="H108" s="2">
        <v>7838</v>
      </c>
      <c r="I108">
        <v>10</v>
      </c>
      <c r="J108">
        <v>16</v>
      </c>
      <c r="K108" s="3"/>
      <c r="L108" s="3"/>
      <c r="M108" s="3"/>
      <c r="N108" s="9">
        <v>43697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x14ac:dyDescent="0.35">
      <c r="A109" t="s">
        <v>42</v>
      </c>
      <c r="B109" t="s">
        <v>153</v>
      </c>
      <c r="C109" t="s">
        <v>274</v>
      </c>
      <c r="D109" t="s">
        <v>64</v>
      </c>
      <c r="E109" t="s">
        <v>51</v>
      </c>
      <c r="F109" s="8">
        <f t="shared" si="4"/>
        <v>4.666666666666667</v>
      </c>
      <c r="G109" s="1">
        <v>43697</v>
      </c>
      <c r="H109" s="2">
        <v>64</v>
      </c>
      <c r="I109">
        <v>0</v>
      </c>
      <c r="J109">
        <v>0</v>
      </c>
      <c r="K109" s="3"/>
      <c r="L109" s="3"/>
      <c r="M109" s="3"/>
      <c r="N109" s="9">
        <v>43697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x14ac:dyDescent="0.35">
      <c r="A110" t="s">
        <v>42</v>
      </c>
      <c r="B110" t="s">
        <v>153</v>
      </c>
      <c r="C110" t="s">
        <v>275</v>
      </c>
      <c r="D110" t="s">
        <v>64</v>
      </c>
      <c r="E110" t="s">
        <v>51</v>
      </c>
      <c r="F110" s="8">
        <f t="shared" si="4"/>
        <v>4.666666666666667</v>
      </c>
      <c r="G110" s="1">
        <v>43697</v>
      </c>
      <c r="H110" s="2">
        <v>376</v>
      </c>
      <c r="I110">
        <v>0</v>
      </c>
      <c r="J110">
        <v>0</v>
      </c>
      <c r="K110" s="3"/>
      <c r="L110" s="3"/>
      <c r="M110" s="3"/>
      <c r="N110" s="9">
        <v>43697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x14ac:dyDescent="0.35">
      <c r="A111" t="s">
        <v>42</v>
      </c>
      <c r="B111" t="s">
        <v>153</v>
      </c>
      <c r="C111" t="s">
        <v>276</v>
      </c>
      <c r="D111" t="s">
        <v>64</v>
      </c>
      <c r="E111" t="s">
        <v>51</v>
      </c>
      <c r="F111" s="8">
        <f t="shared" si="4"/>
        <v>4.666666666666667</v>
      </c>
      <c r="G111" s="1">
        <v>43697</v>
      </c>
      <c r="H111" s="2">
        <v>375</v>
      </c>
      <c r="I111">
        <v>0</v>
      </c>
      <c r="J111">
        <v>0</v>
      </c>
      <c r="K111" s="3"/>
      <c r="L111" s="3"/>
      <c r="M111" s="3"/>
      <c r="N111" s="9">
        <v>43697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x14ac:dyDescent="0.35">
      <c r="A112" t="s">
        <v>42</v>
      </c>
      <c r="B112" t="s">
        <v>153</v>
      </c>
      <c r="C112" t="s">
        <v>277</v>
      </c>
      <c r="D112" t="s">
        <v>64</v>
      </c>
      <c r="E112" t="s">
        <v>51</v>
      </c>
      <c r="F112" s="8">
        <f t="shared" si="4"/>
        <v>4.666666666666667</v>
      </c>
      <c r="G112" s="1">
        <v>43697</v>
      </c>
      <c r="H112" s="2">
        <v>1171</v>
      </c>
      <c r="I112">
        <v>0</v>
      </c>
      <c r="J112">
        <v>0</v>
      </c>
      <c r="K112" s="3"/>
      <c r="L112" s="3"/>
      <c r="M112" s="3"/>
      <c r="N112" s="9">
        <v>43697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x14ac:dyDescent="0.35">
      <c r="A113" t="s">
        <v>42</v>
      </c>
      <c r="B113" t="s">
        <v>153</v>
      </c>
      <c r="C113" t="s">
        <v>278</v>
      </c>
      <c r="D113" t="s">
        <v>64</v>
      </c>
      <c r="E113" t="s">
        <v>51</v>
      </c>
      <c r="F113" s="8">
        <f t="shared" si="4"/>
        <v>4.666666666666667</v>
      </c>
      <c r="G113" s="1">
        <v>43697</v>
      </c>
      <c r="H113" s="2">
        <v>2169</v>
      </c>
      <c r="I113">
        <v>3</v>
      </c>
      <c r="J113">
        <v>8</v>
      </c>
      <c r="K113" s="3"/>
      <c r="L113" s="3"/>
      <c r="M113" s="3"/>
      <c r="N113" s="9">
        <v>43697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35">
      <c r="A114" t="s">
        <v>42</v>
      </c>
      <c r="B114" t="s">
        <v>153</v>
      </c>
      <c r="C114" t="s">
        <v>279</v>
      </c>
      <c r="D114" t="s">
        <v>64</v>
      </c>
      <c r="E114" t="s">
        <v>51</v>
      </c>
      <c r="F114" s="8">
        <f t="shared" si="4"/>
        <v>4.666666666666667</v>
      </c>
      <c r="G114" s="1">
        <v>43697</v>
      </c>
      <c r="H114" s="2">
        <v>1279</v>
      </c>
      <c r="I114">
        <v>7</v>
      </c>
      <c r="J114">
        <v>0</v>
      </c>
      <c r="K114" s="3"/>
      <c r="L114" s="3"/>
      <c r="M114" s="3"/>
      <c r="N114" s="9">
        <v>43697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35">
      <c r="A115" t="s">
        <v>42</v>
      </c>
      <c r="B115" t="s">
        <v>153</v>
      </c>
      <c r="C115" t="s">
        <v>280</v>
      </c>
      <c r="D115" t="s">
        <v>64</v>
      </c>
      <c r="E115" t="s">
        <v>51</v>
      </c>
      <c r="F115" s="8">
        <f t="shared" si="4"/>
        <v>4.666666666666667</v>
      </c>
      <c r="G115" s="1">
        <v>43697</v>
      </c>
      <c r="H115" s="2">
        <v>2363</v>
      </c>
      <c r="I115">
        <v>0</v>
      </c>
      <c r="J115">
        <v>0</v>
      </c>
      <c r="K115" s="3"/>
      <c r="L115" s="3"/>
      <c r="M115" s="3"/>
      <c r="N115" s="9">
        <v>43697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35">
      <c r="A116" t="s">
        <v>42</v>
      </c>
      <c r="B116" t="s">
        <v>153</v>
      </c>
      <c r="C116" t="s">
        <v>281</v>
      </c>
      <c r="D116" t="s">
        <v>64</v>
      </c>
      <c r="E116" t="s">
        <v>51</v>
      </c>
      <c r="F116" s="8">
        <f t="shared" si="4"/>
        <v>4.666666666666667</v>
      </c>
      <c r="G116" s="1">
        <v>43697</v>
      </c>
      <c r="H116" s="2">
        <v>401</v>
      </c>
      <c r="I116">
        <v>0</v>
      </c>
      <c r="J116">
        <v>0</v>
      </c>
      <c r="K116" s="3"/>
      <c r="L116" s="3"/>
      <c r="M116" s="3"/>
      <c r="N116" s="9">
        <v>43697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x14ac:dyDescent="0.35">
      <c r="A117" t="s">
        <v>42</v>
      </c>
      <c r="B117" t="s">
        <v>153</v>
      </c>
      <c r="C117" t="s">
        <v>282</v>
      </c>
      <c r="D117" t="s">
        <v>64</v>
      </c>
      <c r="E117" t="s">
        <v>51</v>
      </c>
      <c r="F117" s="8">
        <f t="shared" si="4"/>
        <v>4.666666666666667</v>
      </c>
      <c r="G117" s="1">
        <v>43697</v>
      </c>
      <c r="H117" s="2">
        <v>16</v>
      </c>
      <c r="I117">
        <v>0</v>
      </c>
      <c r="J117">
        <v>0</v>
      </c>
      <c r="K117" s="3"/>
      <c r="L117" s="3"/>
      <c r="M117" s="3"/>
      <c r="N117" s="9">
        <v>43697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35">
      <c r="A118" t="s">
        <v>42</v>
      </c>
      <c r="B118" t="s">
        <v>153</v>
      </c>
      <c r="C118" t="s">
        <v>283</v>
      </c>
      <c r="D118" t="s">
        <v>64</v>
      </c>
      <c r="E118" t="s">
        <v>51</v>
      </c>
      <c r="F118" s="8">
        <f t="shared" si="4"/>
        <v>4.666666666666667</v>
      </c>
      <c r="G118" s="1">
        <v>43697</v>
      </c>
      <c r="H118" s="2">
        <v>585</v>
      </c>
      <c r="I118">
        <v>2</v>
      </c>
      <c r="J118">
        <v>20</v>
      </c>
      <c r="K118" s="3"/>
      <c r="L118" s="3"/>
      <c r="M118" s="3"/>
      <c r="N118" s="9">
        <v>43697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x14ac:dyDescent="0.35">
      <c r="A119" t="s">
        <v>42</v>
      </c>
      <c r="B119" t="s">
        <v>284</v>
      </c>
      <c r="C119" t="s">
        <v>285</v>
      </c>
      <c r="D119" t="s">
        <v>64</v>
      </c>
      <c r="E119" t="s">
        <v>51</v>
      </c>
      <c r="F119" s="8">
        <f t="shared" si="4"/>
        <v>4.666666666666667</v>
      </c>
      <c r="G119" s="1">
        <v>43697</v>
      </c>
      <c r="H119" s="2">
        <v>17</v>
      </c>
      <c r="I119">
        <v>1</v>
      </c>
      <c r="J119">
        <v>1</v>
      </c>
      <c r="K119" s="3"/>
      <c r="L119" s="3"/>
      <c r="M119" s="3"/>
      <c r="N119" s="9">
        <v>43697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35">
      <c r="A120" t="s">
        <v>42</v>
      </c>
      <c r="B120" t="s">
        <v>284</v>
      </c>
      <c r="C120" t="s">
        <v>286</v>
      </c>
      <c r="D120" t="s">
        <v>64</v>
      </c>
      <c r="E120" t="s">
        <v>51</v>
      </c>
      <c r="F120" s="8">
        <f t="shared" si="4"/>
        <v>4.666666666666667</v>
      </c>
      <c r="G120" s="1">
        <v>43697</v>
      </c>
      <c r="H120" s="2">
        <v>49</v>
      </c>
      <c r="I120">
        <v>0</v>
      </c>
      <c r="J120">
        <v>0</v>
      </c>
      <c r="K120" s="3"/>
      <c r="L120" s="3"/>
      <c r="M120" s="3"/>
      <c r="N120" s="9">
        <v>43697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x14ac:dyDescent="0.35">
      <c r="A121" t="s">
        <v>42</v>
      </c>
      <c r="B121" t="s">
        <v>284</v>
      </c>
      <c r="C121" t="s">
        <v>287</v>
      </c>
      <c r="D121" t="s">
        <v>64</v>
      </c>
      <c r="E121" t="s">
        <v>51</v>
      </c>
      <c r="F121" s="8">
        <f t="shared" si="4"/>
        <v>4.666666666666667</v>
      </c>
      <c r="G121" s="1">
        <v>43697</v>
      </c>
      <c r="H121" s="2">
        <v>1</v>
      </c>
      <c r="I121">
        <v>1</v>
      </c>
      <c r="J121">
        <v>0</v>
      </c>
      <c r="K121" s="3"/>
      <c r="L121" s="3"/>
      <c r="M121" s="3"/>
      <c r="N121" s="9">
        <v>43697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x14ac:dyDescent="0.35">
      <c r="A122" t="s">
        <v>42</v>
      </c>
      <c r="B122" t="s">
        <v>284</v>
      </c>
      <c r="C122" t="s">
        <v>288</v>
      </c>
      <c r="D122" t="s">
        <v>64</v>
      </c>
      <c r="E122" t="s">
        <v>51</v>
      </c>
      <c r="F122" s="8">
        <f t="shared" si="4"/>
        <v>4.666666666666667</v>
      </c>
      <c r="G122" s="1">
        <v>43697</v>
      </c>
      <c r="H122" s="2">
        <v>1</v>
      </c>
      <c r="I122">
        <v>0</v>
      </c>
      <c r="J122">
        <v>0</v>
      </c>
      <c r="K122" s="3"/>
      <c r="L122" s="3"/>
      <c r="M122" s="3"/>
      <c r="N122" s="9">
        <v>43697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x14ac:dyDescent="0.35">
      <c r="A123" t="s">
        <v>42</v>
      </c>
      <c r="B123" t="s">
        <v>284</v>
      </c>
      <c r="C123" t="s">
        <v>289</v>
      </c>
      <c r="D123" t="s">
        <v>64</v>
      </c>
      <c r="E123" t="s">
        <v>51</v>
      </c>
      <c r="F123" s="8">
        <f t="shared" si="4"/>
        <v>4.666666666666667</v>
      </c>
      <c r="G123" s="1">
        <v>43697</v>
      </c>
      <c r="H123" s="2">
        <v>32</v>
      </c>
      <c r="I123">
        <v>0</v>
      </c>
      <c r="J123">
        <v>0</v>
      </c>
      <c r="K123" s="3"/>
      <c r="L123" s="3"/>
      <c r="M123" s="3"/>
      <c r="N123" s="9">
        <v>43697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35">
      <c r="A124" t="s">
        <v>42</v>
      </c>
      <c r="B124" t="s">
        <v>290</v>
      </c>
      <c r="C124" t="s">
        <v>291</v>
      </c>
      <c r="D124" t="s">
        <v>64</v>
      </c>
      <c r="E124" t="s">
        <v>51</v>
      </c>
      <c r="F124" s="8">
        <f t="shared" si="4"/>
        <v>4.666666666666667</v>
      </c>
      <c r="G124" s="1">
        <v>43697</v>
      </c>
      <c r="H124" s="2">
        <v>720</v>
      </c>
      <c r="I124">
        <v>0</v>
      </c>
      <c r="J124">
        <v>0</v>
      </c>
      <c r="K124" s="3"/>
      <c r="L124" s="3"/>
      <c r="M124" s="3"/>
      <c r="N124" s="9">
        <v>43697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x14ac:dyDescent="0.35">
      <c r="A125" t="s">
        <v>48</v>
      </c>
      <c r="B125" t="s">
        <v>53</v>
      </c>
      <c r="C125" t="s">
        <v>149</v>
      </c>
      <c r="D125" t="s">
        <v>64</v>
      </c>
      <c r="E125" t="s">
        <v>51</v>
      </c>
      <c r="F125" s="8">
        <f t="shared" si="4"/>
        <v>4.666666666666667</v>
      </c>
      <c r="G125" s="1">
        <v>43697</v>
      </c>
      <c r="H125" s="2">
        <v>35</v>
      </c>
      <c r="I125">
        <v>0</v>
      </c>
      <c r="J125">
        <v>0</v>
      </c>
      <c r="K125" s="3"/>
      <c r="L125" s="3"/>
      <c r="M125" s="3"/>
      <c r="N125" s="9">
        <v>43697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35">
      <c r="A126" t="s">
        <v>56</v>
      </c>
      <c r="B126" t="s">
        <v>107</v>
      </c>
      <c r="C126" t="s">
        <v>292</v>
      </c>
      <c r="D126" t="s">
        <v>64</v>
      </c>
      <c r="E126" t="s">
        <v>51</v>
      </c>
      <c r="F126" s="8">
        <f t="shared" si="4"/>
        <v>4.666666666666667</v>
      </c>
      <c r="G126" s="1">
        <v>43697</v>
      </c>
      <c r="H126" s="2">
        <v>54</v>
      </c>
      <c r="I126">
        <v>0</v>
      </c>
      <c r="J126">
        <v>0</v>
      </c>
      <c r="K126" s="3"/>
      <c r="L126" s="3"/>
      <c r="M126" s="3"/>
      <c r="N126" s="9">
        <v>43697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x14ac:dyDescent="0.35">
      <c r="A127" t="s">
        <v>56</v>
      </c>
      <c r="B127" t="s">
        <v>107</v>
      </c>
      <c r="C127" t="s">
        <v>207</v>
      </c>
      <c r="D127" t="s">
        <v>64</v>
      </c>
      <c r="E127" t="s">
        <v>51</v>
      </c>
      <c r="F127" s="8">
        <f t="shared" si="4"/>
        <v>4.666666666666667</v>
      </c>
      <c r="G127" s="1">
        <v>43697</v>
      </c>
      <c r="H127" s="2">
        <v>45</v>
      </c>
      <c r="I127">
        <v>0</v>
      </c>
      <c r="J127">
        <v>0</v>
      </c>
      <c r="K127" s="3"/>
      <c r="L127" s="3"/>
      <c r="M127" s="3"/>
      <c r="N127" s="9">
        <v>43697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35">
      <c r="A128" t="s">
        <v>56</v>
      </c>
      <c r="B128" t="s">
        <v>107</v>
      </c>
      <c r="C128" t="s">
        <v>79</v>
      </c>
      <c r="D128" t="s">
        <v>64</v>
      </c>
      <c r="E128" t="s">
        <v>51</v>
      </c>
      <c r="F128" s="8">
        <f t="shared" si="4"/>
        <v>4.666666666666667</v>
      </c>
      <c r="G128" s="1">
        <v>43697</v>
      </c>
      <c r="H128" s="2">
        <v>191</v>
      </c>
      <c r="I128">
        <v>0</v>
      </c>
      <c r="J128">
        <v>0</v>
      </c>
      <c r="K128" s="3"/>
      <c r="L128" s="3"/>
      <c r="M128" s="3"/>
      <c r="N128" s="9">
        <v>43697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x14ac:dyDescent="0.35">
      <c r="A129" t="s">
        <v>42</v>
      </c>
      <c r="B129" t="s">
        <v>153</v>
      </c>
      <c r="C129" t="s">
        <v>276</v>
      </c>
      <c r="D129" t="s">
        <v>71</v>
      </c>
      <c r="E129" t="s">
        <v>51</v>
      </c>
      <c r="F129" s="8">
        <f t="shared" ref="F129:F147" si="5">CONVERT(64,"hr","day")</f>
        <v>2.6666666666666665</v>
      </c>
      <c r="G129" s="1">
        <v>43703</v>
      </c>
      <c r="H129" s="2">
        <v>9</v>
      </c>
      <c r="I129">
        <v>0</v>
      </c>
      <c r="J129">
        <v>0</v>
      </c>
      <c r="K129" s="3"/>
      <c r="L129" s="3"/>
      <c r="M129" s="3"/>
      <c r="N129" s="9">
        <v>43703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x14ac:dyDescent="0.35">
      <c r="A130" t="s">
        <v>42</v>
      </c>
      <c r="B130" t="s">
        <v>290</v>
      </c>
      <c r="C130" t="s">
        <v>293</v>
      </c>
      <c r="D130" t="s">
        <v>71</v>
      </c>
      <c r="E130" t="s">
        <v>51</v>
      </c>
      <c r="F130" s="8">
        <f t="shared" si="5"/>
        <v>2.6666666666666665</v>
      </c>
      <c r="G130" s="1">
        <v>43703</v>
      </c>
      <c r="H130" s="2">
        <v>2428</v>
      </c>
      <c r="I130">
        <v>0</v>
      </c>
      <c r="J130">
        <v>0</v>
      </c>
      <c r="K130" s="3"/>
      <c r="L130" s="3"/>
      <c r="M130" s="3"/>
      <c r="N130" s="9">
        <v>43703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x14ac:dyDescent="0.35">
      <c r="A131" t="s">
        <v>42</v>
      </c>
      <c r="B131" t="s">
        <v>290</v>
      </c>
      <c r="C131" t="s">
        <v>294</v>
      </c>
      <c r="D131" t="s">
        <v>71</v>
      </c>
      <c r="E131" t="s">
        <v>51</v>
      </c>
      <c r="F131" s="8">
        <f t="shared" si="5"/>
        <v>2.6666666666666665</v>
      </c>
      <c r="G131" s="1">
        <v>43703</v>
      </c>
      <c r="H131" s="2">
        <v>16</v>
      </c>
      <c r="I131">
        <v>0</v>
      </c>
      <c r="J131">
        <v>0</v>
      </c>
      <c r="K131" s="3"/>
      <c r="L131" s="3"/>
      <c r="M131" s="3"/>
      <c r="N131" s="9">
        <v>43703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x14ac:dyDescent="0.35">
      <c r="A132" t="s">
        <v>42</v>
      </c>
      <c r="B132" t="s">
        <v>290</v>
      </c>
      <c r="C132" t="s">
        <v>295</v>
      </c>
      <c r="D132" t="s">
        <v>71</v>
      </c>
      <c r="E132" t="s">
        <v>51</v>
      </c>
      <c r="F132" s="8">
        <f t="shared" si="5"/>
        <v>2.6666666666666665</v>
      </c>
      <c r="G132" s="1">
        <v>43703</v>
      </c>
      <c r="H132" s="2">
        <v>2</v>
      </c>
      <c r="I132">
        <v>0</v>
      </c>
      <c r="J132">
        <v>0</v>
      </c>
      <c r="K132" s="3"/>
      <c r="L132" s="3"/>
      <c r="M132" s="3"/>
      <c r="N132" s="9">
        <v>43703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x14ac:dyDescent="0.35">
      <c r="A133" t="s">
        <v>42</v>
      </c>
      <c r="B133" t="s">
        <v>290</v>
      </c>
      <c r="C133" t="s">
        <v>291</v>
      </c>
      <c r="D133" t="s">
        <v>71</v>
      </c>
      <c r="E133" t="s">
        <v>51</v>
      </c>
      <c r="F133" s="8">
        <f t="shared" si="5"/>
        <v>2.6666666666666665</v>
      </c>
      <c r="G133" s="1">
        <v>43703</v>
      </c>
      <c r="H133" s="2">
        <v>1030</v>
      </c>
      <c r="I133">
        <v>0</v>
      </c>
      <c r="J133">
        <v>0</v>
      </c>
      <c r="K133" s="3"/>
      <c r="L133" s="3"/>
      <c r="M133" s="3"/>
      <c r="N133" s="9">
        <v>43703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x14ac:dyDescent="0.35">
      <c r="A134" t="s">
        <v>56</v>
      </c>
      <c r="B134" t="s">
        <v>296</v>
      </c>
      <c r="C134" t="s">
        <v>297</v>
      </c>
      <c r="D134" t="s">
        <v>71</v>
      </c>
      <c r="E134" t="s">
        <v>51</v>
      </c>
      <c r="F134" s="8">
        <f t="shared" si="5"/>
        <v>2.6666666666666665</v>
      </c>
      <c r="G134" s="1">
        <v>43703</v>
      </c>
      <c r="H134" s="2">
        <v>56</v>
      </c>
      <c r="I134">
        <v>0</v>
      </c>
      <c r="J134">
        <v>0</v>
      </c>
      <c r="K134" s="3"/>
      <c r="L134" s="3"/>
      <c r="M134" s="3"/>
      <c r="N134" s="9">
        <v>43703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x14ac:dyDescent="0.35">
      <c r="A135" t="s">
        <v>56</v>
      </c>
      <c r="B135" t="s">
        <v>296</v>
      </c>
      <c r="C135" t="s">
        <v>298</v>
      </c>
      <c r="D135" t="s">
        <v>71</v>
      </c>
      <c r="E135" t="s">
        <v>51</v>
      </c>
      <c r="F135" s="8">
        <f t="shared" si="5"/>
        <v>2.6666666666666665</v>
      </c>
      <c r="G135" s="1">
        <v>43703</v>
      </c>
      <c r="H135" s="2">
        <v>208</v>
      </c>
      <c r="I135">
        <v>0</v>
      </c>
      <c r="J135">
        <v>0</v>
      </c>
      <c r="K135" s="3"/>
      <c r="L135" s="3"/>
      <c r="M135" s="3"/>
      <c r="N135" s="9">
        <v>43703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x14ac:dyDescent="0.35">
      <c r="A136" t="s">
        <v>56</v>
      </c>
      <c r="B136" t="s">
        <v>296</v>
      </c>
      <c r="C136" t="s">
        <v>299</v>
      </c>
      <c r="D136" t="s">
        <v>71</v>
      </c>
      <c r="E136" t="s">
        <v>51</v>
      </c>
      <c r="F136" s="8">
        <f t="shared" si="5"/>
        <v>2.6666666666666665</v>
      </c>
      <c r="G136" s="1">
        <v>43703</v>
      </c>
      <c r="H136" s="2">
        <v>188</v>
      </c>
      <c r="I136">
        <v>0</v>
      </c>
      <c r="J136">
        <v>0</v>
      </c>
      <c r="K136" s="3"/>
      <c r="L136" s="3"/>
      <c r="M136" s="3"/>
      <c r="N136" s="9">
        <v>43703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x14ac:dyDescent="0.35">
      <c r="A137" t="s">
        <v>56</v>
      </c>
      <c r="B137" t="s">
        <v>296</v>
      </c>
      <c r="C137" t="s">
        <v>300</v>
      </c>
      <c r="D137" t="s">
        <v>71</v>
      </c>
      <c r="E137" t="s">
        <v>51</v>
      </c>
      <c r="F137" s="8">
        <f t="shared" si="5"/>
        <v>2.6666666666666665</v>
      </c>
      <c r="G137" s="1">
        <v>43703</v>
      </c>
      <c r="H137" s="2">
        <v>39</v>
      </c>
      <c r="I137">
        <v>0</v>
      </c>
      <c r="J137">
        <v>0</v>
      </c>
      <c r="K137" s="3"/>
      <c r="L137" s="3"/>
      <c r="M137" s="3"/>
      <c r="N137" s="9">
        <v>43703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x14ac:dyDescent="0.35">
      <c r="A138" t="s">
        <v>56</v>
      </c>
      <c r="B138" t="s">
        <v>107</v>
      </c>
      <c r="C138" t="s">
        <v>79</v>
      </c>
      <c r="D138" t="s">
        <v>71</v>
      </c>
      <c r="E138" t="s">
        <v>51</v>
      </c>
      <c r="F138" s="8">
        <f t="shared" si="5"/>
        <v>2.6666666666666665</v>
      </c>
      <c r="G138" s="1">
        <v>43703</v>
      </c>
      <c r="H138" s="2">
        <v>61</v>
      </c>
      <c r="I138">
        <v>0</v>
      </c>
      <c r="J138">
        <v>0</v>
      </c>
      <c r="K138" s="3"/>
      <c r="L138" s="3"/>
      <c r="M138" s="3"/>
      <c r="N138" s="9">
        <v>43703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x14ac:dyDescent="0.35">
      <c r="A139" t="s">
        <v>25</v>
      </c>
      <c r="B139" t="s">
        <v>177</v>
      </c>
      <c r="C139" t="s">
        <v>301</v>
      </c>
      <c r="D139" t="s">
        <v>71</v>
      </c>
      <c r="E139" t="s">
        <v>51</v>
      </c>
      <c r="F139" s="8">
        <f t="shared" si="5"/>
        <v>2.6666666666666665</v>
      </c>
      <c r="G139" s="1">
        <v>43703</v>
      </c>
      <c r="H139" s="2">
        <v>70</v>
      </c>
      <c r="I139">
        <v>0</v>
      </c>
      <c r="J139">
        <v>0</v>
      </c>
      <c r="K139" s="3"/>
      <c r="L139" s="3"/>
      <c r="M139" s="3"/>
      <c r="N139" s="9">
        <v>43703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x14ac:dyDescent="0.35">
      <c r="A140" t="s">
        <v>25</v>
      </c>
      <c r="B140" t="s">
        <v>177</v>
      </c>
      <c r="C140" t="s">
        <v>302</v>
      </c>
      <c r="D140" t="s">
        <v>71</v>
      </c>
      <c r="E140" t="s">
        <v>51</v>
      </c>
      <c r="F140" s="8">
        <f t="shared" si="5"/>
        <v>2.6666666666666665</v>
      </c>
      <c r="G140" s="1">
        <v>43703</v>
      </c>
      <c r="H140" s="2">
        <v>5</v>
      </c>
      <c r="I140">
        <v>0</v>
      </c>
      <c r="J140">
        <v>0</v>
      </c>
      <c r="K140" s="3"/>
      <c r="L140" s="3"/>
      <c r="M140" s="3"/>
      <c r="N140" s="9">
        <v>43703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x14ac:dyDescent="0.35">
      <c r="A141" t="s">
        <v>25</v>
      </c>
      <c r="B141" t="s">
        <v>177</v>
      </c>
      <c r="C141" t="s">
        <v>303</v>
      </c>
      <c r="D141" t="s">
        <v>71</v>
      </c>
      <c r="E141" t="s">
        <v>51</v>
      </c>
      <c r="F141" s="8">
        <f t="shared" si="5"/>
        <v>2.6666666666666665</v>
      </c>
      <c r="G141" s="1">
        <v>43703</v>
      </c>
      <c r="H141" s="2">
        <v>4</v>
      </c>
      <c r="I141">
        <v>0</v>
      </c>
      <c r="J141">
        <v>0</v>
      </c>
      <c r="K141" s="3"/>
      <c r="L141" s="3"/>
      <c r="M141" s="3"/>
      <c r="N141" s="9">
        <v>43703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x14ac:dyDescent="0.35">
      <c r="A142" t="s">
        <v>25</v>
      </c>
      <c r="B142" t="s">
        <v>179</v>
      </c>
      <c r="C142" t="s">
        <v>181</v>
      </c>
      <c r="D142" t="s">
        <v>71</v>
      </c>
      <c r="E142" t="s">
        <v>51</v>
      </c>
      <c r="F142" s="8">
        <f t="shared" si="5"/>
        <v>2.6666666666666665</v>
      </c>
      <c r="G142" s="1">
        <v>43703</v>
      </c>
      <c r="H142" s="2">
        <v>17</v>
      </c>
      <c r="I142">
        <v>8</v>
      </c>
      <c r="J142">
        <v>0</v>
      </c>
      <c r="K142" s="3"/>
      <c r="L142" s="3"/>
      <c r="M142" s="3"/>
      <c r="N142" s="9">
        <v>43703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x14ac:dyDescent="0.35">
      <c r="A143" t="s">
        <v>25</v>
      </c>
      <c r="B143" t="s">
        <v>257</v>
      </c>
      <c r="C143" t="s">
        <v>260</v>
      </c>
      <c r="D143" t="s">
        <v>71</v>
      </c>
      <c r="E143" t="s">
        <v>51</v>
      </c>
      <c r="F143" s="8">
        <f t="shared" si="5"/>
        <v>2.6666666666666665</v>
      </c>
      <c r="G143" s="1">
        <v>43703</v>
      </c>
      <c r="H143" s="2">
        <v>3</v>
      </c>
      <c r="I143">
        <v>0</v>
      </c>
      <c r="J143">
        <v>0</v>
      </c>
      <c r="K143" s="3"/>
      <c r="L143" s="3"/>
      <c r="M143" s="3"/>
      <c r="N143" s="9">
        <v>43703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x14ac:dyDescent="0.35">
      <c r="A144" t="s">
        <v>25</v>
      </c>
      <c r="B144" t="s">
        <v>257</v>
      </c>
      <c r="C144" t="s">
        <v>261</v>
      </c>
      <c r="D144" t="s">
        <v>71</v>
      </c>
      <c r="E144" t="s">
        <v>51</v>
      </c>
      <c r="F144" s="8">
        <f t="shared" si="5"/>
        <v>2.6666666666666665</v>
      </c>
      <c r="G144" s="1">
        <v>43703</v>
      </c>
      <c r="H144" s="2">
        <v>52</v>
      </c>
      <c r="I144">
        <v>0</v>
      </c>
      <c r="J144">
        <v>0</v>
      </c>
      <c r="K144" s="3"/>
      <c r="L144" s="3"/>
      <c r="M144" s="3"/>
      <c r="N144" s="9">
        <v>43703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x14ac:dyDescent="0.35">
      <c r="A145" t="s">
        <v>25</v>
      </c>
      <c r="B145" t="s">
        <v>257</v>
      </c>
      <c r="C145" t="s">
        <v>265</v>
      </c>
      <c r="D145" t="s">
        <v>71</v>
      </c>
      <c r="E145" t="s">
        <v>51</v>
      </c>
      <c r="F145" s="8">
        <f t="shared" si="5"/>
        <v>2.6666666666666665</v>
      </c>
      <c r="G145" s="1">
        <v>43703</v>
      </c>
      <c r="H145" s="2">
        <v>3</v>
      </c>
      <c r="I145">
        <v>0</v>
      </c>
      <c r="J145">
        <v>0</v>
      </c>
      <c r="K145" s="3"/>
      <c r="L145" s="3"/>
      <c r="M145" s="3"/>
      <c r="N145" s="9">
        <v>43703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x14ac:dyDescent="0.35">
      <c r="A146" t="s">
        <v>25</v>
      </c>
      <c r="B146" t="s">
        <v>304</v>
      </c>
      <c r="C146" t="s">
        <v>305</v>
      </c>
      <c r="D146" t="s">
        <v>71</v>
      </c>
      <c r="E146" t="s">
        <v>51</v>
      </c>
      <c r="F146" s="8">
        <f t="shared" si="5"/>
        <v>2.6666666666666665</v>
      </c>
      <c r="G146" s="1">
        <v>43703</v>
      </c>
      <c r="H146" s="2">
        <v>3</v>
      </c>
      <c r="I146">
        <v>0</v>
      </c>
      <c r="J146">
        <v>0</v>
      </c>
      <c r="K146" s="3"/>
      <c r="L146" s="3"/>
      <c r="M146" s="3"/>
      <c r="N146" s="9">
        <v>43703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x14ac:dyDescent="0.35">
      <c r="A147" t="s">
        <v>25</v>
      </c>
      <c r="B147" t="s">
        <v>304</v>
      </c>
      <c r="C147" t="s">
        <v>306</v>
      </c>
      <c r="D147" t="s">
        <v>71</v>
      </c>
      <c r="E147" t="s">
        <v>51</v>
      </c>
      <c r="F147" s="8">
        <f t="shared" si="5"/>
        <v>2.6666666666666665</v>
      </c>
      <c r="G147" s="1">
        <v>43703</v>
      </c>
      <c r="H147" s="2">
        <v>1</v>
      </c>
      <c r="I147">
        <v>0</v>
      </c>
      <c r="J147">
        <v>0</v>
      </c>
      <c r="K147" s="3"/>
      <c r="L147" s="3"/>
      <c r="M147" s="3"/>
      <c r="N147" s="9">
        <v>43703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x14ac:dyDescent="0.35">
      <c r="A148" t="s">
        <v>42</v>
      </c>
      <c r="B148" t="s">
        <v>153</v>
      </c>
      <c r="C148" t="s">
        <v>307</v>
      </c>
      <c r="D148" t="s">
        <v>75</v>
      </c>
      <c r="E148" t="s">
        <v>24</v>
      </c>
      <c r="F148" s="8">
        <f>CONVERT(13,"hr","day")</f>
        <v>0.54166666666666663</v>
      </c>
      <c r="G148" s="1">
        <v>43709</v>
      </c>
      <c r="H148" s="2">
        <v>176</v>
      </c>
      <c r="I148">
        <v>0</v>
      </c>
      <c r="J148">
        <v>2</v>
      </c>
      <c r="K148" s="3"/>
      <c r="L148" s="3"/>
      <c r="M148" s="3"/>
      <c r="N148" s="9">
        <v>43709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x14ac:dyDescent="0.35">
      <c r="A149" t="s">
        <v>42</v>
      </c>
      <c r="B149" t="s">
        <v>153</v>
      </c>
      <c r="C149" t="s">
        <v>271</v>
      </c>
      <c r="D149" t="s">
        <v>75</v>
      </c>
      <c r="E149" t="s">
        <v>24</v>
      </c>
      <c r="F149" s="8">
        <f>CONVERT(13,"hr","day")</f>
        <v>0.54166666666666663</v>
      </c>
      <c r="G149" s="1">
        <v>43709</v>
      </c>
      <c r="H149" s="2">
        <v>880</v>
      </c>
      <c r="I149">
        <v>0</v>
      </c>
      <c r="J149">
        <v>0</v>
      </c>
      <c r="K149" s="3"/>
      <c r="L149" s="3"/>
      <c r="M149" s="3"/>
      <c r="N149" s="9">
        <v>43709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x14ac:dyDescent="0.35">
      <c r="A150" t="s">
        <v>42</v>
      </c>
      <c r="B150" t="s">
        <v>153</v>
      </c>
      <c r="C150" t="s">
        <v>277</v>
      </c>
      <c r="D150" t="s">
        <v>75</v>
      </c>
      <c r="E150" t="s">
        <v>24</v>
      </c>
      <c r="F150" s="8">
        <f>CONVERT(13,"hr","day")</f>
        <v>0.54166666666666663</v>
      </c>
      <c r="G150" s="1">
        <v>43709</v>
      </c>
      <c r="H150" s="2">
        <v>1810</v>
      </c>
      <c r="I150">
        <v>0</v>
      </c>
      <c r="J150">
        <v>0</v>
      </c>
      <c r="K150" s="3"/>
      <c r="L150" s="3"/>
      <c r="M150" s="3"/>
      <c r="N150" s="9">
        <v>43709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x14ac:dyDescent="0.35">
      <c r="A151" t="s">
        <v>69</v>
      </c>
      <c r="B151" t="s">
        <v>308</v>
      </c>
      <c r="C151" t="s">
        <v>309</v>
      </c>
      <c r="D151" t="s">
        <v>80</v>
      </c>
      <c r="E151" t="s">
        <v>24</v>
      </c>
      <c r="F151" s="8">
        <f t="shared" ref="F151:F157" si="6">CONVERT(67,"hr","day")</f>
        <v>2.7916666666666665</v>
      </c>
      <c r="G151" s="1">
        <v>43720</v>
      </c>
      <c r="H151" s="2">
        <v>1</v>
      </c>
      <c r="I151">
        <v>0</v>
      </c>
      <c r="J151">
        <v>0</v>
      </c>
      <c r="K151" s="3"/>
      <c r="L151" s="3"/>
      <c r="M151" s="3"/>
      <c r="N151" s="9">
        <v>43720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x14ac:dyDescent="0.35">
      <c r="A152" t="s">
        <v>69</v>
      </c>
      <c r="B152" t="s">
        <v>308</v>
      </c>
      <c r="C152" t="s">
        <v>310</v>
      </c>
      <c r="D152" t="s">
        <v>80</v>
      </c>
      <c r="E152" t="s">
        <v>24</v>
      </c>
      <c r="F152" s="8">
        <f t="shared" si="6"/>
        <v>2.7916666666666665</v>
      </c>
      <c r="G152" s="1">
        <v>43720</v>
      </c>
      <c r="H152" s="2">
        <v>141</v>
      </c>
      <c r="I152">
        <v>0</v>
      </c>
      <c r="J152">
        <v>0</v>
      </c>
      <c r="K152" s="3"/>
      <c r="L152" s="3"/>
      <c r="M152" s="3"/>
      <c r="N152" s="9">
        <v>43720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x14ac:dyDescent="0.35">
      <c r="A153" t="s">
        <v>69</v>
      </c>
      <c r="B153" t="s">
        <v>311</v>
      </c>
      <c r="C153" t="s">
        <v>312</v>
      </c>
      <c r="D153" t="s">
        <v>80</v>
      </c>
      <c r="E153" t="s">
        <v>24</v>
      </c>
      <c r="F153" s="8">
        <f t="shared" si="6"/>
        <v>2.7916666666666665</v>
      </c>
      <c r="G153" s="1">
        <v>43720</v>
      </c>
      <c r="H153" s="2">
        <v>1535</v>
      </c>
      <c r="I153">
        <v>0</v>
      </c>
      <c r="J153">
        <v>0</v>
      </c>
      <c r="K153" s="3"/>
      <c r="L153" s="3"/>
      <c r="M153" s="3"/>
      <c r="N153" s="9">
        <v>43720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x14ac:dyDescent="0.35">
      <c r="A154" t="s">
        <v>26</v>
      </c>
      <c r="B154" t="s">
        <v>27</v>
      </c>
      <c r="C154" t="s">
        <v>313</v>
      </c>
      <c r="D154" t="s">
        <v>80</v>
      </c>
      <c r="E154" t="s">
        <v>24</v>
      </c>
      <c r="F154" s="8">
        <f t="shared" si="6"/>
        <v>2.7916666666666665</v>
      </c>
      <c r="G154" s="1">
        <v>43720</v>
      </c>
      <c r="H154" s="2">
        <v>35</v>
      </c>
      <c r="I154">
        <v>0</v>
      </c>
      <c r="J154">
        <v>0</v>
      </c>
      <c r="K154" s="3"/>
      <c r="L154" s="3"/>
      <c r="M154" s="3"/>
      <c r="N154" s="9">
        <v>43720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x14ac:dyDescent="0.35">
      <c r="A155" t="s">
        <v>88</v>
      </c>
      <c r="B155" t="s">
        <v>135</v>
      </c>
      <c r="C155" t="s">
        <v>314</v>
      </c>
      <c r="D155" t="s">
        <v>80</v>
      </c>
      <c r="E155" t="s">
        <v>24</v>
      </c>
      <c r="F155" s="8">
        <f t="shared" si="6"/>
        <v>2.7916666666666665</v>
      </c>
      <c r="G155" s="1">
        <v>43720</v>
      </c>
      <c r="H155" s="2">
        <v>119</v>
      </c>
      <c r="I155">
        <v>22</v>
      </c>
      <c r="J155">
        <v>97</v>
      </c>
      <c r="K155" s="3"/>
      <c r="L155" s="3"/>
      <c r="M155" s="3"/>
      <c r="N155" s="9">
        <v>43720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x14ac:dyDescent="0.35">
      <c r="A156" t="s">
        <v>88</v>
      </c>
      <c r="B156" t="s">
        <v>138</v>
      </c>
      <c r="C156" t="s">
        <v>315</v>
      </c>
      <c r="D156" t="s">
        <v>80</v>
      </c>
      <c r="E156" t="s">
        <v>24</v>
      </c>
      <c r="F156" s="8">
        <f t="shared" si="6"/>
        <v>2.7916666666666665</v>
      </c>
      <c r="G156" s="1">
        <v>43720</v>
      </c>
      <c r="H156" s="2">
        <v>416</v>
      </c>
      <c r="I156">
        <v>22</v>
      </c>
      <c r="J156">
        <v>53</v>
      </c>
      <c r="K156" s="3"/>
      <c r="L156" s="3"/>
      <c r="M156" s="3"/>
      <c r="N156" s="9">
        <v>43720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x14ac:dyDescent="0.35">
      <c r="A157" t="s">
        <v>88</v>
      </c>
      <c r="B157" t="s">
        <v>138</v>
      </c>
      <c r="C157" t="s">
        <v>316</v>
      </c>
      <c r="D157" t="s">
        <v>80</v>
      </c>
      <c r="E157" t="s">
        <v>24</v>
      </c>
      <c r="F157" s="8">
        <f t="shared" si="6"/>
        <v>2.7916666666666665</v>
      </c>
      <c r="G157" s="1">
        <v>43720</v>
      </c>
      <c r="H157" s="2">
        <v>832</v>
      </c>
      <c r="I157">
        <v>0</v>
      </c>
      <c r="J157">
        <v>5</v>
      </c>
      <c r="K157" s="3"/>
      <c r="L157" s="3"/>
      <c r="M157" s="3"/>
      <c r="N157" s="9">
        <v>43720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x14ac:dyDescent="0.35">
      <c r="A158" t="s">
        <v>42</v>
      </c>
      <c r="B158" t="s">
        <v>290</v>
      </c>
      <c r="C158" t="s">
        <v>317</v>
      </c>
      <c r="D158" t="s">
        <v>84</v>
      </c>
      <c r="E158" t="s">
        <v>51</v>
      </c>
      <c r="F158" s="8">
        <f t="shared" ref="F158:F166" si="7">CONVERT(90,"hr","day")</f>
        <v>3.75</v>
      </c>
      <c r="G158" s="1">
        <v>43727</v>
      </c>
      <c r="H158" s="2">
        <v>572</v>
      </c>
      <c r="I158">
        <v>0</v>
      </c>
      <c r="J158">
        <v>0</v>
      </c>
      <c r="K158" s="3"/>
      <c r="L158" s="3"/>
      <c r="M158" s="3"/>
      <c r="N158" s="9">
        <v>43727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x14ac:dyDescent="0.35">
      <c r="A159" t="s">
        <v>25</v>
      </c>
      <c r="B159" t="s">
        <v>304</v>
      </c>
      <c r="C159" t="s">
        <v>318</v>
      </c>
      <c r="D159" t="s">
        <v>84</v>
      </c>
      <c r="E159" t="s">
        <v>51</v>
      </c>
      <c r="F159" s="8">
        <f t="shared" si="7"/>
        <v>3.75</v>
      </c>
      <c r="G159" s="1">
        <v>43727</v>
      </c>
      <c r="H159" s="2">
        <v>2</v>
      </c>
      <c r="I159">
        <v>1</v>
      </c>
      <c r="J159">
        <v>1</v>
      </c>
      <c r="K159" s="3"/>
      <c r="L159" s="3"/>
      <c r="M159" s="3"/>
      <c r="N159" s="9">
        <v>43727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x14ac:dyDescent="0.35">
      <c r="A160" t="s">
        <v>25</v>
      </c>
      <c r="B160" t="s">
        <v>304</v>
      </c>
      <c r="C160" t="s">
        <v>319</v>
      </c>
      <c r="D160" t="s">
        <v>84</v>
      </c>
      <c r="E160" t="s">
        <v>51</v>
      </c>
      <c r="F160" s="8">
        <f t="shared" si="7"/>
        <v>3.75</v>
      </c>
      <c r="G160" s="1">
        <v>43727</v>
      </c>
      <c r="H160" s="2">
        <v>1</v>
      </c>
      <c r="I160">
        <v>0</v>
      </c>
      <c r="J160">
        <v>1</v>
      </c>
      <c r="K160" s="3"/>
      <c r="L160" s="3"/>
      <c r="M160" s="3"/>
      <c r="N160" s="9">
        <v>43727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x14ac:dyDescent="0.35">
      <c r="A161" t="s">
        <v>56</v>
      </c>
      <c r="B161" t="s">
        <v>320</v>
      </c>
      <c r="C161" t="s">
        <v>321</v>
      </c>
      <c r="D161" t="s">
        <v>84</v>
      </c>
      <c r="E161" t="s">
        <v>51</v>
      </c>
      <c r="F161" s="8">
        <f t="shared" si="7"/>
        <v>3.75</v>
      </c>
      <c r="G161" s="1">
        <v>43727</v>
      </c>
      <c r="H161" s="2">
        <v>1303</v>
      </c>
      <c r="I161">
        <v>0</v>
      </c>
      <c r="J161">
        <v>0</v>
      </c>
      <c r="K161" s="3"/>
      <c r="L161" s="3"/>
      <c r="M161" s="3"/>
      <c r="N161" s="9">
        <v>43727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x14ac:dyDescent="0.35">
      <c r="A162" t="s">
        <v>56</v>
      </c>
      <c r="B162" t="s">
        <v>320</v>
      </c>
      <c r="C162" t="s">
        <v>322</v>
      </c>
      <c r="D162" t="s">
        <v>84</v>
      </c>
      <c r="E162" t="s">
        <v>51</v>
      </c>
      <c r="F162" s="8">
        <f t="shared" si="7"/>
        <v>3.75</v>
      </c>
      <c r="G162" s="1">
        <v>43727</v>
      </c>
      <c r="H162" s="2">
        <v>69</v>
      </c>
      <c r="I162">
        <v>0</v>
      </c>
      <c r="J162">
        <v>0</v>
      </c>
      <c r="K162" s="3"/>
      <c r="L162" s="3"/>
      <c r="M162" s="3"/>
      <c r="N162" s="9">
        <v>43727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x14ac:dyDescent="0.35">
      <c r="A163" t="s">
        <v>56</v>
      </c>
      <c r="B163" t="s">
        <v>100</v>
      </c>
      <c r="C163" t="s">
        <v>199</v>
      </c>
      <c r="D163" t="s">
        <v>84</v>
      </c>
      <c r="E163" t="s">
        <v>51</v>
      </c>
      <c r="F163" s="8">
        <f t="shared" si="7"/>
        <v>3.75</v>
      </c>
      <c r="G163" s="1">
        <v>43727</v>
      </c>
      <c r="H163" s="2">
        <v>54</v>
      </c>
      <c r="I163">
        <v>0</v>
      </c>
      <c r="J163">
        <v>0</v>
      </c>
      <c r="K163" s="3"/>
      <c r="L163" s="3"/>
      <c r="M163" s="3"/>
      <c r="N163" s="9">
        <v>43727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x14ac:dyDescent="0.35">
      <c r="A164" t="s">
        <v>56</v>
      </c>
      <c r="B164" t="s">
        <v>100</v>
      </c>
      <c r="C164" t="s">
        <v>323</v>
      </c>
      <c r="D164" t="s">
        <v>84</v>
      </c>
      <c r="E164" t="s">
        <v>51</v>
      </c>
      <c r="F164" s="8">
        <f t="shared" si="7"/>
        <v>3.75</v>
      </c>
      <c r="G164" s="1">
        <v>43727</v>
      </c>
      <c r="H164" s="2">
        <v>6366</v>
      </c>
      <c r="I164">
        <v>0</v>
      </c>
      <c r="J164">
        <v>0</v>
      </c>
      <c r="K164" s="3"/>
      <c r="L164" s="3"/>
      <c r="M164" s="3"/>
      <c r="N164" s="9">
        <v>43727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x14ac:dyDescent="0.35">
      <c r="A165" t="s">
        <v>56</v>
      </c>
      <c r="B165" t="s">
        <v>100</v>
      </c>
      <c r="C165" t="s">
        <v>324</v>
      </c>
      <c r="D165" t="s">
        <v>84</v>
      </c>
      <c r="E165" t="s">
        <v>51</v>
      </c>
      <c r="F165" s="8">
        <f t="shared" si="7"/>
        <v>3.75</v>
      </c>
      <c r="G165" s="1">
        <v>43727</v>
      </c>
      <c r="H165" s="2">
        <v>23</v>
      </c>
      <c r="I165">
        <v>0</v>
      </c>
      <c r="J165">
        <v>0</v>
      </c>
      <c r="K165" s="3"/>
      <c r="L165" s="3"/>
      <c r="M165" s="3"/>
      <c r="N165" s="9">
        <v>43727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x14ac:dyDescent="0.35">
      <c r="A166" t="s">
        <v>56</v>
      </c>
      <c r="B166" t="s">
        <v>325</v>
      </c>
      <c r="C166" t="s">
        <v>41</v>
      </c>
      <c r="D166" t="s">
        <v>84</v>
      </c>
      <c r="E166" t="s">
        <v>51</v>
      </c>
      <c r="F166" s="8">
        <f t="shared" si="7"/>
        <v>3.75</v>
      </c>
      <c r="G166" s="1">
        <v>43727</v>
      </c>
      <c r="H166" s="2">
        <v>1149</v>
      </c>
      <c r="I166">
        <v>0</v>
      </c>
      <c r="J166">
        <v>0</v>
      </c>
      <c r="K166" s="3"/>
      <c r="L166" s="3"/>
      <c r="M166" s="3"/>
      <c r="N166" s="9">
        <v>43727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x14ac:dyDescent="0.35">
      <c r="A167" t="s">
        <v>42</v>
      </c>
      <c r="B167" t="s">
        <v>153</v>
      </c>
      <c r="C167" t="s">
        <v>277</v>
      </c>
      <c r="D167" t="s">
        <v>90</v>
      </c>
      <c r="E167" t="s">
        <v>51</v>
      </c>
      <c r="F167" s="8">
        <f t="shared" ref="F167:F190" si="8">CONVERT(95,"hr","day")</f>
        <v>3.9583333333333335</v>
      </c>
      <c r="G167" s="1">
        <v>43779</v>
      </c>
      <c r="H167" s="2">
        <v>227</v>
      </c>
      <c r="I167">
        <v>2</v>
      </c>
      <c r="J167">
        <v>0</v>
      </c>
      <c r="K167" s="3"/>
      <c r="L167" s="3"/>
      <c r="M167" s="3"/>
      <c r="N167" s="9">
        <v>43779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x14ac:dyDescent="0.35">
      <c r="A168" t="s">
        <v>48</v>
      </c>
      <c r="B168" t="s">
        <v>158</v>
      </c>
      <c r="C168" t="s">
        <v>326</v>
      </c>
      <c r="D168" t="s">
        <v>90</v>
      </c>
      <c r="E168" t="s">
        <v>51</v>
      </c>
      <c r="F168" s="8">
        <f t="shared" si="8"/>
        <v>3.9583333333333335</v>
      </c>
      <c r="G168" s="1">
        <v>43779</v>
      </c>
      <c r="H168" s="2">
        <v>5168</v>
      </c>
      <c r="I168">
        <v>36</v>
      </c>
      <c r="J168">
        <v>0</v>
      </c>
      <c r="K168" s="3"/>
      <c r="L168" s="3"/>
      <c r="M168" s="3"/>
      <c r="N168" s="9">
        <v>43779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x14ac:dyDescent="0.35">
      <c r="A169" t="s">
        <v>48</v>
      </c>
      <c r="B169" t="s">
        <v>158</v>
      </c>
      <c r="C169" t="s">
        <v>159</v>
      </c>
      <c r="D169" t="s">
        <v>90</v>
      </c>
      <c r="E169" t="s">
        <v>51</v>
      </c>
      <c r="F169" s="8">
        <f t="shared" si="8"/>
        <v>3.9583333333333335</v>
      </c>
      <c r="G169" s="1">
        <v>43779</v>
      </c>
      <c r="H169" s="2">
        <v>6232</v>
      </c>
      <c r="I169">
        <v>0</v>
      </c>
      <c r="J169">
        <v>0</v>
      </c>
      <c r="K169" s="3"/>
      <c r="L169" s="3"/>
      <c r="M169" s="3"/>
      <c r="N169" s="9">
        <v>43779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x14ac:dyDescent="0.35">
      <c r="A170" t="s">
        <v>48</v>
      </c>
      <c r="B170" t="s">
        <v>158</v>
      </c>
      <c r="C170" t="s">
        <v>162</v>
      </c>
      <c r="D170" t="s">
        <v>90</v>
      </c>
      <c r="E170" t="s">
        <v>51</v>
      </c>
      <c r="F170" s="8">
        <f t="shared" si="8"/>
        <v>3.9583333333333335</v>
      </c>
      <c r="G170" s="1">
        <v>43779</v>
      </c>
      <c r="H170" s="2">
        <v>4396</v>
      </c>
      <c r="I170">
        <v>0</v>
      </c>
      <c r="J170">
        <v>0</v>
      </c>
      <c r="K170" s="3"/>
      <c r="L170" s="3"/>
      <c r="M170" s="3"/>
      <c r="N170" s="9">
        <v>43779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x14ac:dyDescent="0.35">
      <c r="A171" t="s">
        <v>48</v>
      </c>
      <c r="B171" t="s">
        <v>158</v>
      </c>
      <c r="C171" t="s">
        <v>164</v>
      </c>
      <c r="D171" t="s">
        <v>90</v>
      </c>
      <c r="E171" t="s">
        <v>51</v>
      </c>
      <c r="F171" s="8">
        <f t="shared" si="8"/>
        <v>3.9583333333333335</v>
      </c>
      <c r="G171" s="1">
        <v>43779</v>
      </c>
      <c r="H171" s="2">
        <v>10</v>
      </c>
      <c r="I171">
        <v>0</v>
      </c>
      <c r="J171">
        <v>0</v>
      </c>
      <c r="K171" s="3"/>
      <c r="L171" s="3"/>
      <c r="M171" s="3"/>
      <c r="N171" s="9">
        <v>43779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x14ac:dyDescent="0.35">
      <c r="A172" t="s">
        <v>48</v>
      </c>
      <c r="B172" t="s">
        <v>158</v>
      </c>
      <c r="C172" t="s">
        <v>327</v>
      </c>
      <c r="D172" t="s">
        <v>90</v>
      </c>
      <c r="E172" t="s">
        <v>51</v>
      </c>
      <c r="F172" s="8">
        <f t="shared" si="8"/>
        <v>3.9583333333333335</v>
      </c>
      <c r="G172" s="1">
        <v>43779</v>
      </c>
      <c r="H172" s="2">
        <v>381</v>
      </c>
      <c r="I172">
        <v>0</v>
      </c>
      <c r="J172">
        <v>0</v>
      </c>
      <c r="K172" s="3"/>
      <c r="L172" s="3"/>
      <c r="M172" s="3"/>
      <c r="N172" s="9">
        <v>43779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x14ac:dyDescent="0.35">
      <c r="A173" t="s">
        <v>48</v>
      </c>
      <c r="B173" t="s">
        <v>158</v>
      </c>
      <c r="C173" t="s">
        <v>328</v>
      </c>
      <c r="D173" t="s">
        <v>90</v>
      </c>
      <c r="E173" t="s">
        <v>51</v>
      </c>
      <c r="F173" s="8">
        <f t="shared" si="8"/>
        <v>3.9583333333333335</v>
      </c>
      <c r="G173" s="1">
        <v>43779</v>
      </c>
      <c r="H173" s="2">
        <v>950</v>
      </c>
      <c r="I173">
        <v>0</v>
      </c>
      <c r="J173">
        <v>0</v>
      </c>
      <c r="K173" s="3"/>
      <c r="L173" s="3"/>
      <c r="M173" s="3"/>
      <c r="N173" s="9">
        <v>43779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x14ac:dyDescent="0.35">
      <c r="A174" t="s">
        <v>48</v>
      </c>
      <c r="B174" t="s">
        <v>158</v>
      </c>
      <c r="C174" t="s">
        <v>169</v>
      </c>
      <c r="D174" t="s">
        <v>90</v>
      </c>
      <c r="E174" t="s">
        <v>51</v>
      </c>
      <c r="F174" s="8">
        <f t="shared" si="8"/>
        <v>3.9583333333333335</v>
      </c>
      <c r="G174" s="1">
        <v>43779</v>
      </c>
      <c r="H174" s="2">
        <v>965</v>
      </c>
      <c r="I174">
        <v>0</v>
      </c>
      <c r="J174">
        <v>0</v>
      </c>
      <c r="K174" s="3"/>
      <c r="L174" s="3"/>
      <c r="M174" s="3"/>
      <c r="N174" s="9">
        <v>43779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x14ac:dyDescent="0.35">
      <c r="A175" t="s">
        <v>48</v>
      </c>
      <c r="B175" t="s">
        <v>158</v>
      </c>
      <c r="C175" t="s">
        <v>329</v>
      </c>
      <c r="D175" t="s">
        <v>90</v>
      </c>
      <c r="E175" t="s">
        <v>51</v>
      </c>
      <c r="F175" s="8">
        <f t="shared" si="8"/>
        <v>3.9583333333333335</v>
      </c>
      <c r="G175" s="1">
        <v>43779</v>
      </c>
      <c r="H175" s="2">
        <v>2262</v>
      </c>
      <c r="I175">
        <v>0</v>
      </c>
      <c r="J175">
        <v>1</v>
      </c>
      <c r="K175" s="3"/>
      <c r="L175" s="3"/>
      <c r="M175" s="3"/>
      <c r="N175" s="9">
        <v>43779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x14ac:dyDescent="0.35">
      <c r="A176" t="s">
        <v>48</v>
      </c>
      <c r="B176" t="s">
        <v>158</v>
      </c>
      <c r="C176" t="s">
        <v>170</v>
      </c>
      <c r="D176" t="s">
        <v>90</v>
      </c>
      <c r="E176" t="s">
        <v>51</v>
      </c>
      <c r="F176" s="8">
        <f t="shared" si="8"/>
        <v>3.9583333333333335</v>
      </c>
      <c r="G176" s="1">
        <v>43779</v>
      </c>
      <c r="H176" s="2">
        <v>18</v>
      </c>
      <c r="I176">
        <v>0</v>
      </c>
      <c r="J176">
        <v>0</v>
      </c>
      <c r="K176" s="3"/>
      <c r="L176" s="3"/>
      <c r="M176" s="3"/>
      <c r="N176" s="9">
        <v>43779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x14ac:dyDescent="0.35">
      <c r="A177" t="s">
        <v>48</v>
      </c>
      <c r="B177" t="s">
        <v>158</v>
      </c>
      <c r="C177" t="s">
        <v>171</v>
      </c>
      <c r="D177" t="s">
        <v>90</v>
      </c>
      <c r="E177" t="s">
        <v>51</v>
      </c>
      <c r="F177" s="8">
        <f t="shared" si="8"/>
        <v>3.9583333333333335</v>
      </c>
      <c r="G177" s="1">
        <v>43779</v>
      </c>
      <c r="H177" s="2">
        <v>664</v>
      </c>
      <c r="I177">
        <v>0</v>
      </c>
      <c r="J177">
        <v>0</v>
      </c>
      <c r="K177" s="3"/>
      <c r="L177" s="3"/>
      <c r="M177" s="3"/>
      <c r="N177" s="9">
        <v>43779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x14ac:dyDescent="0.35">
      <c r="A178" t="s">
        <v>48</v>
      </c>
      <c r="B178" t="s">
        <v>158</v>
      </c>
      <c r="C178" t="s">
        <v>172</v>
      </c>
      <c r="D178" t="s">
        <v>90</v>
      </c>
      <c r="E178" t="s">
        <v>51</v>
      </c>
      <c r="F178" s="8">
        <f t="shared" si="8"/>
        <v>3.9583333333333335</v>
      </c>
      <c r="G178" s="1">
        <v>43779</v>
      </c>
      <c r="H178" s="2">
        <v>284</v>
      </c>
      <c r="I178">
        <v>0</v>
      </c>
      <c r="J178">
        <v>0</v>
      </c>
      <c r="K178" s="3"/>
      <c r="L178" s="3"/>
      <c r="M178" s="3"/>
      <c r="N178" s="9">
        <v>43779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x14ac:dyDescent="0.35">
      <c r="A179" t="s">
        <v>48</v>
      </c>
      <c r="B179" t="s">
        <v>158</v>
      </c>
      <c r="C179" t="s">
        <v>330</v>
      </c>
      <c r="D179" t="s">
        <v>90</v>
      </c>
      <c r="E179" t="s">
        <v>51</v>
      </c>
      <c r="F179" s="8">
        <f t="shared" si="8"/>
        <v>3.9583333333333335</v>
      </c>
      <c r="G179" s="1">
        <v>43779</v>
      </c>
      <c r="H179" s="2">
        <v>1256</v>
      </c>
      <c r="I179">
        <v>0</v>
      </c>
      <c r="J179">
        <v>0</v>
      </c>
      <c r="K179" s="3"/>
      <c r="L179" s="3"/>
      <c r="M179" s="3"/>
      <c r="N179" s="9">
        <v>43779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x14ac:dyDescent="0.35">
      <c r="A180" t="s">
        <v>48</v>
      </c>
      <c r="B180" t="s">
        <v>158</v>
      </c>
      <c r="C180" t="s">
        <v>331</v>
      </c>
      <c r="D180" t="s">
        <v>90</v>
      </c>
      <c r="E180" t="s">
        <v>51</v>
      </c>
      <c r="F180" s="8">
        <f t="shared" si="8"/>
        <v>3.9583333333333335</v>
      </c>
      <c r="G180" s="1">
        <v>43779</v>
      </c>
      <c r="H180" s="2">
        <v>2046</v>
      </c>
      <c r="I180">
        <v>0</v>
      </c>
      <c r="J180">
        <v>0</v>
      </c>
      <c r="K180" s="3"/>
      <c r="L180" s="3"/>
      <c r="M180" s="3"/>
      <c r="N180" s="9">
        <v>43779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x14ac:dyDescent="0.35">
      <c r="A181" t="s">
        <v>48</v>
      </c>
      <c r="B181" t="s">
        <v>158</v>
      </c>
      <c r="C181" t="s">
        <v>332</v>
      </c>
      <c r="D181" t="s">
        <v>90</v>
      </c>
      <c r="E181" t="s">
        <v>51</v>
      </c>
      <c r="F181" s="8">
        <f t="shared" si="8"/>
        <v>3.9583333333333335</v>
      </c>
      <c r="G181" s="1">
        <v>43779</v>
      </c>
      <c r="H181" s="2">
        <v>221</v>
      </c>
      <c r="I181">
        <v>0</v>
      </c>
      <c r="J181">
        <v>0</v>
      </c>
      <c r="K181" s="3"/>
      <c r="L181" s="3"/>
      <c r="M181" s="3"/>
      <c r="N181" s="9">
        <v>43779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x14ac:dyDescent="0.35">
      <c r="A182" t="s">
        <v>48</v>
      </c>
      <c r="B182" t="s">
        <v>158</v>
      </c>
      <c r="C182" t="s">
        <v>333</v>
      </c>
      <c r="D182" t="s">
        <v>90</v>
      </c>
      <c r="E182" t="s">
        <v>51</v>
      </c>
      <c r="F182" s="8">
        <f t="shared" si="8"/>
        <v>3.9583333333333335</v>
      </c>
      <c r="G182" s="1">
        <v>43779</v>
      </c>
      <c r="H182" s="2">
        <v>159</v>
      </c>
      <c r="I182">
        <v>2</v>
      </c>
      <c r="J182">
        <v>0</v>
      </c>
      <c r="K182" s="3"/>
      <c r="L182" s="3"/>
      <c r="M182" s="3"/>
      <c r="N182" s="9">
        <v>43779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x14ac:dyDescent="0.35">
      <c r="A183" t="s">
        <v>48</v>
      </c>
      <c r="B183" t="s">
        <v>158</v>
      </c>
      <c r="C183" t="s">
        <v>173</v>
      </c>
      <c r="D183" t="s">
        <v>90</v>
      </c>
      <c r="E183" t="s">
        <v>51</v>
      </c>
      <c r="F183" s="8">
        <f t="shared" si="8"/>
        <v>3.9583333333333335</v>
      </c>
      <c r="G183" s="1">
        <v>43779</v>
      </c>
      <c r="H183" s="2">
        <v>495</v>
      </c>
      <c r="I183">
        <v>0</v>
      </c>
      <c r="J183">
        <v>0</v>
      </c>
      <c r="K183" s="3"/>
      <c r="L183" s="3"/>
      <c r="M183" s="3"/>
      <c r="N183" s="9">
        <v>43779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x14ac:dyDescent="0.35">
      <c r="A184" t="s">
        <v>334</v>
      </c>
      <c r="B184" t="s">
        <v>179</v>
      </c>
      <c r="C184" t="s">
        <v>335</v>
      </c>
      <c r="D184" t="s">
        <v>90</v>
      </c>
      <c r="E184" t="s">
        <v>51</v>
      </c>
      <c r="F184" s="8">
        <f t="shared" si="8"/>
        <v>3.9583333333333335</v>
      </c>
      <c r="G184" s="1">
        <v>43779</v>
      </c>
      <c r="H184" s="2">
        <v>3730</v>
      </c>
      <c r="I184">
        <v>0</v>
      </c>
      <c r="J184">
        <v>2</v>
      </c>
      <c r="K184" s="3"/>
      <c r="L184" s="3"/>
      <c r="M184" s="3"/>
      <c r="N184" s="9">
        <v>43779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x14ac:dyDescent="0.35">
      <c r="A185" t="s">
        <v>334</v>
      </c>
      <c r="B185" t="s">
        <v>179</v>
      </c>
      <c r="C185" t="s">
        <v>336</v>
      </c>
      <c r="D185" t="s">
        <v>90</v>
      </c>
      <c r="E185" t="s">
        <v>51</v>
      </c>
      <c r="F185" s="8">
        <f t="shared" si="8"/>
        <v>3.9583333333333335</v>
      </c>
      <c r="G185" s="1">
        <v>43779</v>
      </c>
      <c r="H185" s="2">
        <v>80</v>
      </c>
      <c r="I185">
        <v>0</v>
      </c>
      <c r="J185">
        <v>0</v>
      </c>
      <c r="K185" s="3"/>
      <c r="L185" s="3"/>
      <c r="M185" s="3"/>
      <c r="N185" s="9">
        <v>43779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x14ac:dyDescent="0.35">
      <c r="A186" t="s">
        <v>334</v>
      </c>
      <c r="B186" t="s">
        <v>179</v>
      </c>
      <c r="C186" t="s">
        <v>337</v>
      </c>
      <c r="D186" t="s">
        <v>90</v>
      </c>
      <c r="E186" t="s">
        <v>51</v>
      </c>
      <c r="F186" s="8">
        <f t="shared" si="8"/>
        <v>3.9583333333333335</v>
      </c>
      <c r="G186" s="1">
        <v>43779</v>
      </c>
      <c r="H186" s="2">
        <v>1970</v>
      </c>
      <c r="I186">
        <v>0</v>
      </c>
      <c r="J186">
        <v>0</v>
      </c>
      <c r="K186" s="3"/>
      <c r="L186" s="3"/>
      <c r="M186" s="3"/>
      <c r="N186" s="9">
        <v>43779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x14ac:dyDescent="0.35">
      <c r="A187" t="s">
        <v>334</v>
      </c>
      <c r="B187" t="s">
        <v>179</v>
      </c>
      <c r="C187" t="s">
        <v>338</v>
      </c>
      <c r="D187" t="s">
        <v>90</v>
      </c>
      <c r="E187" t="s">
        <v>51</v>
      </c>
      <c r="F187" s="8">
        <f t="shared" si="8"/>
        <v>3.9583333333333335</v>
      </c>
      <c r="G187" s="1">
        <v>43779</v>
      </c>
      <c r="H187" s="2">
        <v>233</v>
      </c>
      <c r="I187">
        <v>17</v>
      </c>
      <c r="J187">
        <v>70</v>
      </c>
      <c r="K187" s="3"/>
      <c r="L187" s="3"/>
      <c r="M187" s="3"/>
      <c r="N187" s="9">
        <v>43779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x14ac:dyDescent="0.35">
      <c r="A188" t="s">
        <v>334</v>
      </c>
      <c r="B188" t="s">
        <v>179</v>
      </c>
      <c r="C188" t="s">
        <v>339</v>
      </c>
      <c r="D188" t="s">
        <v>90</v>
      </c>
      <c r="E188" t="s">
        <v>51</v>
      </c>
      <c r="F188" s="8">
        <f t="shared" si="8"/>
        <v>3.9583333333333335</v>
      </c>
      <c r="G188" s="1">
        <v>43779</v>
      </c>
      <c r="H188" s="2">
        <v>1359</v>
      </c>
      <c r="I188">
        <v>0</v>
      </c>
      <c r="J188">
        <v>0</v>
      </c>
      <c r="K188" s="3"/>
      <c r="L188" s="3"/>
      <c r="M188" s="3"/>
      <c r="N188" s="9">
        <v>43779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x14ac:dyDescent="0.35">
      <c r="A189" t="s">
        <v>334</v>
      </c>
      <c r="B189" t="s">
        <v>179</v>
      </c>
      <c r="C189" t="s">
        <v>180</v>
      </c>
      <c r="D189" t="s">
        <v>90</v>
      </c>
      <c r="E189" t="s">
        <v>51</v>
      </c>
      <c r="F189" s="8">
        <f t="shared" si="8"/>
        <v>3.9583333333333335</v>
      </c>
      <c r="G189" s="1">
        <v>43779</v>
      </c>
      <c r="H189" s="2">
        <v>793</v>
      </c>
      <c r="I189">
        <v>2</v>
      </c>
      <c r="J189">
        <v>2</v>
      </c>
      <c r="K189" s="3"/>
      <c r="L189" s="3"/>
      <c r="M189" s="3"/>
      <c r="N189" s="9">
        <v>43779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x14ac:dyDescent="0.35">
      <c r="A190" t="s">
        <v>334</v>
      </c>
      <c r="B190" t="s">
        <v>179</v>
      </c>
      <c r="C190" t="s">
        <v>181</v>
      </c>
      <c r="D190" t="s">
        <v>90</v>
      </c>
      <c r="E190" t="s">
        <v>51</v>
      </c>
      <c r="F190" s="8">
        <f t="shared" si="8"/>
        <v>3.9583333333333335</v>
      </c>
      <c r="G190" s="1">
        <v>43779</v>
      </c>
      <c r="H190" s="2">
        <v>366</v>
      </c>
      <c r="I190">
        <v>0</v>
      </c>
      <c r="J190">
        <v>0</v>
      </c>
      <c r="K190" s="3"/>
      <c r="L190" s="3"/>
      <c r="M190" s="3"/>
      <c r="N190" s="9">
        <v>43779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x14ac:dyDescent="0.35">
      <c r="A191" t="s">
        <v>42</v>
      </c>
      <c r="B191" t="s">
        <v>153</v>
      </c>
      <c r="C191" t="s">
        <v>270</v>
      </c>
      <c r="D191" t="s">
        <v>94</v>
      </c>
      <c r="E191" t="s">
        <v>51</v>
      </c>
      <c r="F191" s="8">
        <f t="shared" ref="F191:F247" si="9">CONVERT(234,"hr","day")</f>
        <v>9.75</v>
      </c>
      <c r="G191" s="1">
        <v>43781</v>
      </c>
      <c r="H191" s="2">
        <v>3</v>
      </c>
      <c r="I191">
        <v>0</v>
      </c>
      <c r="J191">
        <v>0</v>
      </c>
      <c r="K191" s="3"/>
      <c r="L191" s="3"/>
      <c r="M191" s="3"/>
      <c r="N191" s="9">
        <v>43781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x14ac:dyDescent="0.35">
      <c r="A192" t="s">
        <v>42</v>
      </c>
      <c r="B192" t="s">
        <v>153</v>
      </c>
      <c r="C192" t="s">
        <v>154</v>
      </c>
      <c r="D192" t="s">
        <v>94</v>
      </c>
      <c r="E192" t="s">
        <v>51</v>
      </c>
      <c r="F192" s="8">
        <f t="shared" si="9"/>
        <v>9.75</v>
      </c>
      <c r="G192" s="1">
        <v>43781</v>
      </c>
      <c r="H192" s="2">
        <v>3</v>
      </c>
      <c r="I192">
        <v>0</v>
      </c>
      <c r="J192">
        <v>0</v>
      </c>
      <c r="K192" s="3"/>
      <c r="L192" s="3"/>
      <c r="M192" s="3"/>
      <c r="N192" s="9">
        <v>43781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x14ac:dyDescent="0.35">
      <c r="A193" t="s">
        <v>42</v>
      </c>
      <c r="B193" t="s">
        <v>153</v>
      </c>
      <c r="C193" t="s">
        <v>340</v>
      </c>
      <c r="D193" t="s">
        <v>94</v>
      </c>
      <c r="E193" t="s">
        <v>51</v>
      </c>
      <c r="F193" s="8">
        <f t="shared" si="9"/>
        <v>9.75</v>
      </c>
      <c r="G193" s="1">
        <v>43781</v>
      </c>
      <c r="H193" s="2">
        <v>11</v>
      </c>
      <c r="I193">
        <v>0</v>
      </c>
      <c r="J193">
        <v>0</v>
      </c>
      <c r="K193" s="3"/>
      <c r="L193" s="3"/>
      <c r="M193" s="3"/>
      <c r="N193" s="9">
        <v>43781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x14ac:dyDescent="0.35">
      <c r="A194" t="s">
        <v>42</v>
      </c>
      <c r="B194" t="s">
        <v>153</v>
      </c>
      <c r="C194" t="s">
        <v>277</v>
      </c>
      <c r="D194" t="s">
        <v>94</v>
      </c>
      <c r="E194" t="s">
        <v>51</v>
      </c>
      <c r="F194" s="8">
        <f t="shared" si="9"/>
        <v>9.75</v>
      </c>
      <c r="G194" s="1">
        <v>43781</v>
      </c>
      <c r="H194" s="2">
        <v>174</v>
      </c>
      <c r="I194">
        <v>0</v>
      </c>
      <c r="J194">
        <v>0</v>
      </c>
      <c r="K194" s="3"/>
      <c r="L194" s="3"/>
      <c r="M194" s="3"/>
      <c r="N194" s="9">
        <v>43781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x14ac:dyDescent="0.35">
      <c r="A195" t="s">
        <v>48</v>
      </c>
      <c r="B195" t="s">
        <v>158</v>
      </c>
      <c r="C195" t="s">
        <v>326</v>
      </c>
      <c r="D195" t="s">
        <v>94</v>
      </c>
      <c r="E195" t="s">
        <v>51</v>
      </c>
      <c r="F195" s="8">
        <f t="shared" si="9"/>
        <v>9.75</v>
      </c>
      <c r="G195" s="1">
        <v>43781</v>
      </c>
      <c r="H195" s="2">
        <v>209</v>
      </c>
      <c r="I195">
        <v>0</v>
      </c>
      <c r="J195">
        <v>0</v>
      </c>
      <c r="K195" s="3"/>
      <c r="L195" s="3"/>
      <c r="M195" s="3"/>
      <c r="N195" s="9">
        <v>43781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x14ac:dyDescent="0.35">
      <c r="A196" t="s">
        <v>48</v>
      </c>
      <c r="B196" t="s">
        <v>158</v>
      </c>
      <c r="C196" t="s">
        <v>159</v>
      </c>
      <c r="D196" t="s">
        <v>94</v>
      </c>
      <c r="E196" t="s">
        <v>51</v>
      </c>
      <c r="F196" s="8">
        <f t="shared" si="9"/>
        <v>9.75</v>
      </c>
      <c r="G196" s="1">
        <v>43781</v>
      </c>
      <c r="H196" s="2">
        <v>648</v>
      </c>
      <c r="I196">
        <v>0</v>
      </c>
      <c r="J196">
        <v>0</v>
      </c>
      <c r="K196" s="3"/>
      <c r="L196" s="3"/>
      <c r="M196" s="3"/>
      <c r="N196" s="9">
        <v>43781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x14ac:dyDescent="0.35">
      <c r="A197" t="s">
        <v>48</v>
      </c>
      <c r="B197" t="s">
        <v>158</v>
      </c>
      <c r="C197" t="s">
        <v>341</v>
      </c>
      <c r="D197" t="s">
        <v>94</v>
      </c>
      <c r="E197" t="s">
        <v>51</v>
      </c>
      <c r="F197" s="8">
        <f t="shared" si="9"/>
        <v>9.75</v>
      </c>
      <c r="G197" s="1">
        <v>43781</v>
      </c>
      <c r="H197" s="2">
        <v>10</v>
      </c>
      <c r="I197">
        <v>0</v>
      </c>
      <c r="J197">
        <v>0</v>
      </c>
      <c r="K197" s="3"/>
      <c r="L197" s="3"/>
      <c r="M197" s="3"/>
      <c r="N197" s="9">
        <v>43781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x14ac:dyDescent="0.35">
      <c r="A198" t="s">
        <v>48</v>
      </c>
      <c r="B198" t="s">
        <v>158</v>
      </c>
      <c r="C198" t="s">
        <v>162</v>
      </c>
      <c r="D198" t="s">
        <v>94</v>
      </c>
      <c r="E198" t="s">
        <v>51</v>
      </c>
      <c r="F198" s="8">
        <f t="shared" si="9"/>
        <v>9.75</v>
      </c>
      <c r="G198" s="1">
        <v>43781</v>
      </c>
      <c r="H198" s="2">
        <v>517</v>
      </c>
      <c r="I198">
        <v>0</v>
      </c>
      <c r="J198">
        <v>0</v>
      </c>
      <c r="K198" s="3"/>
      <c r="L198" s="3"/>
      <c r="M198" s="3"/>
      <c r="N198" s="9">
        <v>43781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x14ac:dyDescent="0.35">
      <c r="A199" t="s">
        <v>48</v>
      </c>
      <c r="B199" t="s">
        <v>158</v>
      </c>
      <c r="C199" t="s">
        <v>164</v>
      </c>
      <c r="D199" t="s">
        <v>94</v>
      </c>
      <c r="E199" t="s">
        <v>51</v>
      </c>
      <c r="F199" s="8">
        <f t="shared" si="9"/>
        <v>9.75</v>
      </c>
      <c r="G199" s="1">
        <v>43781</v>
      </c>
      <c r="H199" s="2">
        <v>319</v>
      </c>
      <c r="I199">
        <v>0</v>
      </c>
      <c r="J199">
        <v>0</v>
      </c>
      <c r="K199" s="3"/>
      <c r="L199" s="3"/>
      <c r="M199" s="3"/>
      <c r="N199" s="9">
        <v>43781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x14ac:dyDescent="0.35">
      <c r="A200" t="s">
        <v>48</v>
      </c>
      <c r="B200" t="s">
        <v>158</v>
      </c>
      <c r="C200" t="s">
        <v>328</v>
      </c>
      <c r="D200" t="s">
        <v>94</v>
      </c>
      <c r="E200" t="s">
        <v>51</v>
      </c>
      <c r="F200" s="8">
        <f t="shared" si="9"/>
        <v>9.75</v>
      </c>
      <c r="G200" s="1">
        <v>43781</v>
      </c>
      <c r="H200" s="2">
        <v>2</v>
      </c>
      <c r="I200">
        <v>0</v>
      </c>
      <c r="J200">
        <v>0</v>
      </c>
      <c r="K200" s="3"/>
      <c r="L200" s="3"/>
      <c r="M200" s="3"/>
      <c r="N200" s="9">
        <v>43781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x14ac:dyDescent="0.35">
      <c r="A201" t="s">
        <v>48</v>
      </c>
      <c r="B201" t="s">
        <v>158</v>
      </c>
      <c r="C201" t="s">
        <v>167</v>
      </c>
      <c r="D201" t="s">
        <v>94</v>
      </c>
      <c r="E201" t="s">
        <v>51</v>
      </c>
      <c r="F201" s="8">
        <f t="shared" si="9"/>
        <v>9.75</v>
      </c>
      <c r="G201" s="1">
        <v>43781</v>
      </c>
      <c r="H201" s="2">
        <v>119</v>
      </c>
      <c r="I201">
        <v>0</v>
      </c>
      <c r="J201">
        <v>0</v>
      </c>
      <c r="K201" s="3"/>
      <c r="L201" s="3"/>
      <c r="M201" s="3"/>
      <c r="N201" s="9">
        <v>43781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x14ac:dyDescent="0.35">
      <c r="A202" t="s">
        <v>48</v>
      </c>
      <c r="B202" t="s">
        <v>158</v>
      </c>
      <c r="C202" t="s">
        <v>169</v>
      </c>
      <c r="D202" t="s">
        <v>94</v>
      </c>
      <c r="E202" t="s">
        <v>51</v>
      </c>
      <c r="F202" s="8">
        <f t="shared" si="9"/>
        <v>9.75</v>
      </c>
      <c r="G202" s="1">
        <v>43781</v>
      </c>
      <c r="H202" s="2">
        <v>324</v>
      </c>
      <c r="I202">
        <v>0</v>
      </c>
      <c r="J202">
        <v>0</v>
      </c>
      <c r="K202" s="3"/>
      <c r="L202" s="3"/>
      <c r="M202" s="3"/>
      <c r="N202" s="9">
        <v>43781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x14ac:dyDescent="0.35">
      <c r="A203" t="s">
        <v>48</v>
      </c>
      <c r="B203" t="s">
        <v>158</v>
      </c>
      <c r="C203" t="s">
        <v>342</v>
      </c>
      <c r="D203" t="s">
        <v>94</v>
      </c>
      <c r="E203" t="s">
        <v>51</v>
      </c>
      <c r="F203" s="8">
        <f t="shared" si="9"/>
        <v>9.75</v>
      </c>
      <c r="G203" s="1">
        <v>43781</v>
      </c>
      <c r="H203" s="2">
        <v>291</v>
      </c>
      <c r="I203">
        <v>0</v>
      </c>
      <c r="J203">
        <v>0</v>
      </c>
      <c r="K203" s="3"/>
      <c r="L203" s="3"/>
      <c r="M203" s="3"/>
      <c r="N203" s="9">
        <v>43781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x14ac:dyDescent="0.35">
      <c r="A204" t="s">
        <v>48</v>
      </c>
      <c r="B204" t="s">
        <v>158</v>
      </c>
      <c r="C204" t="s">
        <v>170</v>
      </c>
      <c r="D204" t="s">
        <v>94</v>
      </c>
      <c r="E204" t="s">
        <v>51</v>
      </c>
      <c r="F204" s="8">
        <f t="shared" si="9"/>
        <v>9.75</v>
      </c>
      <c r="G204" s="1">
        <v>43781</v>
      </c>
      <c r="H204" s="2">
        <v>148</v>
      </c>
      <c r="I204">
        <v>0</v>
      </c>
      <c r="J204">
        <v>0</v>
      </c>
      <c r="K204" s="3"/>
      <c r="L204" s="3"/>
      <c r="M204" s="3"/>
      <c r="N204" s="9">
        <v>43781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x14ac:dyDescent="0.35">
      <c r="A205" t="s">
        <v>48</v>
      </c>
      <c r="B205" t="s">
        <v>158</v>
      </c>
      <c r="C205" t="s">
        <v>343</v>
      </c>
      <c r="D205" t="s">
        <v>94</v>
      </c>
      <c r="E205" t="s">
        <v>51</v>
      </c>
      <c r="F205" s="8">
        <f t="shared" si="9"/>
        <v>9.75</v>
      </c>
      <c r="G205" s="1">
        <v>43781</v>
      </c>
      <c r="H205" s="2">
        <v>2</v>
      </c>
      <c r="I205">
        <v>0</v>
      </c>
      <c r="J205">
        <v>0</v>
      </c>
      <c r="K205" s="3"/>
      <c r="L205" s="3"/>
      <c r="M205" s="3"/>
      <c r="N205" s="9">
        <v>43781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x14ac:dyDescent="0.35">
      <c r="A206" t="s">
        <v>48</v>
      </c>
      <c r="B206" t="s">
        <v>158</v>
      </c>
      <c r="C206" t="s">
        <v>171</v>
      </c>
      <c r="D206" t="s">
        <v>94</v>
      </c>
      <c r="E206" t="s">
        <v>51</v>
      </c>
      <c r="F206" s="8">
        <f t="shared" si="9"/>
        <v>9.75</v>
      </c>
      <c r="G206" s="1">
        <v>43781</v>
      </c>
      <c r="H206" s="2">
        <v>251</v>
      </c>
      <c r="I206">
        <v>0</v>
      </c>
      <c r="J206">
        <v>0</v>
      </c>
      <c r="K206" s="3"/>
      <c r="L206" s="3"/>
      <c r="M206" s="3"/>
      <c r="N206" s="9">
        <v>43781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x14ac:dyDescent="0.35">
      <c r="A207" t="s">
        <v>48</v>
      </c>
      <c r="B207" t="s">
        <v>158</v>
      </c>
      <c r="C207" t="s">
        <v>172</v>
      </c>
      <c r="D207" t="s">
        <v>94</v>
      </c>
      <c r="E207" t="s">
        <v>51</v>
      </c>
      <c r="F207" s="8">
        <f t="shared" si="9"/>
        <v>9.75</v>
      </c>
      <c r="G207" s="1">
        <v>43781</v>
      </c>
      <c r="H207" s="2">
        <v>388</v>
      </c>
      <c r="I207">
        <v>0</v>
      </c>
      <c r="J207">
        <v>0</v>
      </c>
      <c r="K207" s="3"/>
      <c r="L207" s="3"/>
      <c r="M207" s="3"/>
      <c r="N207" s="9">
        <v>43781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x14ac:dyDescent="0.35">
      <c r="A208" t="s">
        <v>48</v>
      </c>
      <c r="B208" t="s">
        <v>158</v>
      </c>
      <c r="C208" t="s">
        <v>330</v>
      </c>
      <c r="D208" t="s">
        <v>94</v>
      </c>
      <c r="E208" t="s">
        <v>51</v>
      </c>
      <c r="F208" s="8">
        <f t="shared" si="9"/>
        <v>9.75</v>
      </c>
      <c r="G208" s="1">
        <v>43781</v>
      </c>
      <c r="H208" s="2">
        <v>347</v>
      </c>
      <c r="I208">
        <v>0</v>
      </c>
      <c r="J208">
        <v>0</v>
      </c>
      <c r="K208" s="3"/>
      <c r="L208" s="3"/>
      <c r="M208" s="3"/>
      <c r="N208" s="9">
        <v>43781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x14ac:dyDescent="0.35">
      <c r="A209" t="s">
        <v>48</v>
      </c>
      <c r="B209" t="s">
        <v>158</v>
      </c>
      <c r="C209" t="s">
        <v>344</v>
      </c>
      <c r="D209" t="s">
        <v>94</v>
      </c>
      <c r="E209" t="s">
        <v>51</v>
      </c>
      <c r="F209" s="8">
        <f t="shared" si="9"/>
        <v>9.75</v>
      </c>
      <c r="G209" s="1">
        <v>43781</v>
      </c>
      <c r="H209" s="2">
        <v>22</v>
      </c>
      <c r="I209">
        <v>0</v>
      </c>
      <c r="J209">
        <v>0</v>
      </c>
      <c r="K209" s="3"/>
      <c r="L209" s="3"/>
      <c r="M209" s="3"/>
      <c r="N209" s="9">
        <v>43781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x14ac:dyDescent="0.35">
      <c r="A210" t="s">
        <v>48</v>
      </c>
      <c r="B210" t="s">
        <v>158</v>
      </c>
      <c r="C210" t="s">
        <v>345</v>
      </c>
      <c r="D210" t="s">
        <v>94</v>
      </c>
      <c r="E210" t="s">
        <v>51</v>
      </c>
      <c r="F210" s="8">
        <f t="shared" si="9"/>
        <v>9.75</v>
      </c>
      <c r="G210" s="1">
        <v>43781</v>
      </c>
      <c r="H210" s="2">
        <v>8</v>
      </c>
      <c r="I210">
        <v>0</v>
      </c>
      <c r="J210">
        <v>0</v>
      </c>
      <c r="K210" s="3"/>
      <c r="L210" s="3"/>
      <c r="M210" s="3"/>
      <c r="N210" s="9">
        <v>43781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x14ac:dyDescent="0.35">
      <c r="A211" t="s">
        <v>48</v>
      </c>
      <c r="B211" t="s">
        <v>158</v>
      </c>
      <c r="C211" t="s">
        <v>225</v>
      </c>
      <c r="D211" t="s">
        <v>94</v>
      </c>
      <c r="E211" t="s">
        <v>51</v>
      </c>
      <c r="F211" s="8">
        <f t="shared" si="9"/>
        <v>9.75</v>
      </c>
      <c r="G211" s="1">
        <v>43781</v>
      </c>
      <c r="H211" s="2">
        <v>379</v>
      </c>
      <c r="I211">
        <v>0</v>
      </c>
      <c r="J211">
        <v>0</v>
      </c>
      <c r="K211" s="3"/>
      <c r="L211" s="3"/>
      <c r="M211" s="3"/>
      <c r="N211" s="9">
        <v>43781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x14ac:dyDescent="0.35">
      <c r="A212" t="s">
        <v>48</v>
      </c>
      <c r="B212" t="s">
        <v>158</v>
      </c>
      <c r="C212" t="s">
        <v>331</v>
      </c>
      <c r="D212" t="s">
        <v>94</v>
      </c>
      <c r="E212" t="s">
        <v>51</v>
      </c>
      <c r="F212" s="8">
        <f t="shared" si="9"/>
        <v>9.75</v>
      </c>
      <c r="G212" s="1">
        <v>43781</v>
      </c>
      <c r="H212" s="2">
        <v>64</v>
      </c>
      <c r="I212">
        <v>0</v>
      </c>
      <c r="J212">
        <v>0</v>
      </c>
      <c r="K212" s="3"/>
      <c r="L212" s="3"/>
      <c r="M212" s="3"/>
      <c r="N212" s="9">
        <v>43781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x14ac:dyDescent="0.35">
      <c r="A213" t="s">
        <v>48</v>
      </c>
      <c r="B213" t="s">
        <v>158</v>
      </c>
      <c r="C213" t="s">
        <v>332</v>
      </c>
      <c r="D213" t="s">
        <v>94</v>
      </c>
      <c r="E213" t="s">
        <v>51</v>
      </c>
      <c r="F213" s="8">
        <f t="shared" si="9"/>
        <v>9.75</v>
      </c>
      <c r="G213" s="1">
        <v>43781</v>
      </c>
      <c r="H213" s="2">
        <v>377</v>
      </c>
      <c r="I213">
        <v>0</v>
      </c>
      <c r="J213">
        <v>0</v>
      </c>
      <c r="K213" s="3"/>
      <c r="L213" s="3"/>
      <c r="M213" s="3"/>
      <c r="N213" s="9">
        <v>43781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x14ac:dyDescent="0.35">
      <c r="A214" t="s">
        <v>48</v>
      </c>
      <c r="B214" t="s">
        <v>158</v>
      </c>
      <c r="C214" t="s">
        <v>333</v>
      </c>
      <c r="D214" t="s">
        <v>94</v>
      </c>
      <c r="E214" t="s">
        <v>51</v>
      </c>
      <c r="F214" s="8">
        <f t="shared" si="9"/>
        <v>9.75</v>
      </c>
      <c r="G214" s="1">
        <v>43781</v>
      </c>
      <c r="H214" s="2">
        <v>152</v>
      </c>
      <c r="I214">
        <v>0</v>
      </c>
      <c r="J214">
        <v>0</v>
      </c>
      <c r="K214" s="3"/>
      <c r="L214" s="3"/>
      <c r="M214" s="3"/>
      <c r="N214" s="9">
        <v>43781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x14ac:dyDescent="0.35">
      <c r="A215" t="s">
        <v>48</v>
      </c>
      <c r="B215" t="s">
        <v>158</v>
      </c>
      <c r="C215" t="s">
        <v>173</v>
      </c>
      <c r="D215" t="s">
        <v>94</v>
      </c>
      <c r="E215" t="s">
        <v>51</v>
      </c>
      <c r="F215" s="8">
        <f t="shared" si="9"/>
        <v>9.75</v>
      </c>
      <c r="G215" s="1">
        <v>43781</v>
      </c>
      <c r="H215" s="2">
        <v>1031</v>
      </c>
      <c r="I215">
        <v>0</v>
      </c>
      <c r="J215">
        <v>0</v>
      </c>
      <c r="K215" s="3"/>
      <c r="L215" s="3"/>
      <c r="M215" s="3"/>
      <c r="N215" s="9">
        <v>43781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x14ac:dyDescent="0.35">
      <c r="A216" t="s">
        <v>48</v>
      </c>
      <c r="B216" t="s">
        <v>158</v>
      </c>
      <c r="C216" t="s">
        <v>346</v>
      </c>
      <c r="D216" t="s">
        <v>94</v>
      </c>
      <c r="E216" t="s">
        <v>51</v>
      </c>
      <c r="F216" s="8">
        <f t="shared" si="9"/>
        <v>9.75</v>
      </c>
      <c r="G216" s="1">
        <v>43781</v>
      </c>
      <c r="H216" s="2">
        <v>60</v>
      </c>
      <c r="I216">
        <v>0</v>
      </c>
      <c r="J216">
        <v>0</v>
      </c>
      <c r="K216" s="3"/>
      <c r="L216" s="3"/>
      <c r="M216" s="3"/>
      <c r="N216" s="9">
        <v>43781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x14ac:dyDescent="0.35">
      <c r="A217" t="s">
        <v>48</v>
      </c>
      <c r="B217" t="s">
        <v>158</v>
      </c>
      <c r="C217" t="s">
        <v>174</v>
      </c>
      <c r="D217" t="s">
        <v>94</v>
      </c>
      <c r="E217" t="s">
        <v>51</v>
      </c>
      <c r="F217" s="8">
        <f t="shared" si="9"/>
        <v>9.75</v>
      </c>
      <c r="G217" s="1">
        <v>43781</v>
      </c>
      <c r="H217" s="2">
        <v>30</v>
      </c>
      <c r="I217">
        <v>0</v>
      </c>
      <c r="J217">
        <v>0</v>
      </c>
      <c r="K217" s="3"/>
      <c r="L217" s="3"/>
      <c r="M217" s="3"/>
      <c r="N217" s="9">
        <v>43781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x14ac:dyDescent="0.35">
      <c r="A218" t="s">
        <v>48</v>
      </c>
      <c r="B218" t="s">
        <v>158</v>
      </c>
      <c r="C218" t="s">
        <v>347</v>
      </c>
      <c r="D218" t="s">
        <v>94</v>
      </c>
      <c r="E218" t="s">
        <v>51</v>
      </c>
      <c r="F218" s="8">
        <f t="shared" si="9"/>
        <v>9.75</v>
      </c>
      <c r="G218" s="1">
        <v>43781</v>
      </c>
      <c r="H218" s="2">
        <v>1</v>
      </c>
      <c r="I218">
        <v>0</v>
      </c>
      <c r="J218">
        <v>0</v>
      </c>
      <c r="K218" s="3"/>
      <c r="L218" s="3"/>
      <c r="M218" s="3"/>
      <c r="N218" s="9">
        <v>43781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x14ac:dyDescent="0.35">
      <c r="A219" t="s">
        <v>48</v>
      </c>
      <c r="B219" t="s">
        <v>184</v>
      </c>
      <c r="C219" t="s">
        <v>296</v>
      </c>
      <c r="D219" t="s">
        <v>94</v>
      </c>
      <c r="E219" t="s">
        <v>51</v>
      </c>
      <c r="F219" s="8">
        <f t="shared" si="9"/>
        <v>9.75</v>
      </c>
      <c r="G219" s="1">
        <v>43781</v>
      </c>
      <c r="H219" s="2">
        <v>189</v>
      </c>
      <c r="I219">
        <v>0</v>
      </c>
      <c r="J219">
        <v>0</v>
      </c>
      <c r="K219" s="3"/>
      <c r="L219" s="3"/>
      <c r="M219" s="3"/>
      <c r="N219" s="9">
        <v>43781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x14ac:dyDescent="0.35">
      <c r="A220" t="s">
        <v>48</v>
      </c>
      <c r="B220" t="s">
        <v>184</v>
      </c>
      <c r="C220" t="s">
        <v>186</v>
      </c>
      <c r="D220" t="s">
        <v>94</v>
      </c>
      <c r="E220" t="s">
        <v>51</v>
      </c>
      <c r="F220" s="8">
        <f t="shared" si="9"/>
        <v>9.75</v>
      </c>
      <c r="G220" s="1">
        <v>43781</v>
      </c>
      <c r="H220" s="2">
        <v>26</v>
      </c>
      <c r="I220">
        <v>0</v>
      </c>
      <c r="J220">
        <v>0</v>
      </c>
      <c r="K220" s="3"/>
      <c r="L220" s="3"/>
      <c r="M220" s="3"/>
      <c r="N220" s="9">
        <v>43781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x14ac:dyDescent="0.35">
      <c r="A221" t="s">
        <v>48</v>
      </c>
      <c r="B221" t="s">
        <v>184</v>
      </c>
      <c r="C221" t="s">
        <v>187</v>
      </c>
      <c r="D221" t="s">
        <v>94</v>
      </c>
      <c r="E221" t="s">
        <v>51</v>
      </c>
      <c r="F221" s="8">
        <f t="shared" si="9"/>
        <v>9.75</v>
      </c>
      <c r="G221" s="1">
        <v>43781</v>
      </c>
      <c r="H221" s="2">
        <v>293</v>
      </c>
      <c r="I221">
        <v>0</v>
      </c>
      <c r="J221">
        <v>0</v>
      </c>
      <c r="K221" s="3"/>
      <c r="L221" s="3"/>
      <c r="M221" s="3"/>
      <c r="N221" s="9">
        <v>43781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x14ac:dyDescent="0.35">
      <c r="A222" t="s">
        <v>48</v>
      </c>
      <c r="B222" t="s">
        <v>184</v>
      </c>
      <c r="C222" t="s">
        <v>348</v>
      </c>
      <c r="D222" t="s">
        <v>94</v>
      </c>
      <c r="E222" t="s">
        <v>51</v>
      </c>
      <c r="F222" s="8">
        <f t="shared" si="9"/>
        <v>9.75</v>
      </c>
      <c r="G222" s="1">
        <v>43781</v>
      </c>
      <c r="H222" s="2">
        <v>41</v>
      </c>
      <c r="I222">
        <v>0</v>
      </c>
      <c r="J222">
        <v>0</v>
      </c>
      <c r="K222" s="3"/>
      <c r="L222" s="3"/>
      <c r="M222" s="3"/>
      <c r="N222" s="9">
        <v>43781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x14ac:dyDescent="0.35">
      <c r="A223" t="s">
        <v>48</v>
      </c>
      <c r="B223" t="s">
        <v>184</v>
      </c>
      <c r="C223" t="s">
        <v>127</v>
      </c>
      <c r="D223" t="s">
        <v>94</v>
      </c>
      <c r="E223" t="s">
        <v>51</v>
      </c>
      <c r="F223" s="8">
        <f t="shared" si="9"/>
        <v>9.75</v>
      </c>
      <c r="G223" s="1">
        <v>43781</v>
      </c>
      <c r="H223" s="2">
        <v>23</v>
      </c>
      <c r="I223">
        <v>0</v>
      </c>
      <c r="J223">
        <v>0</v>
      </c>
      <c r="K223" s="3"/>
      <c r="L223" s="3"/>
      <c r="M223" s="3"/>
      <c r="N223" s="9">
        <v>43781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x14ac:dyDescent="0.35">
      <c r="A224" t="s">
        <v>73</v>
      </c>
      <c r="B224" t="s">
        <v>349</v>
      </c>
      <c r="C224" t="s">
        <v>350</v>
      </c>
      <c r="D224" t="s">
        <v>94</v>
      </c>
      <c r="E224" t="s">
        <v>51</v>
      </c>
      <c r="F224" s="8">
        <f t="shared" si="9"/>
        <v>9.75</v>
      </c>
      <c r="G224" s="1">
        <v>43781</v>
      </c>
      <c r="H224" s="2">
        <v>252</v>
      </c>
      <c r="I224">
        <v>0</v>
      </c>
      <c r="J224">
        <v>0</v>
      </c>
      <c r="K224" s="3"/>
      <c r="L224" s="3"/>
      <c r="M224" s="3"/>
      <c r="N224" s="9">
        <v>43781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x14ac:dyDescent="0.35">
      <c r="A225" t="s">
        <v>73</v>
      </c>
      <c r="B225" t="s">
        <v>351</v>
      </c>
      <c r="C225" t="s">
        <v>352</v>
      </c>
      <c r="D225" t="s">
        <v>94</v>
      </c>
      <c r="E225" t="s">
        <v>51</v>
      </c>
      <c r="F225" s="8">
        <f t="shared" si="9"/>
        <v>9.75</v>
      </c>
      <c r="G225" s="1">
        <v>43781</v>
      </c>
      <c r="H225" s="2">
        <v>6</v>
      </c>
      <c r="I225">
        <v>0</v>
      </c>
      <c r="J225">
        <v>0</v>
      </c>
      <c r="K225" s="3"/>
      <c r="L225" s="3"/>
      <c r="M225" s="3"/>
      <c r="N225" s="9">
        <v>43781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x14ac:dyDescent="0.35">
      <c r="A226" t="s">
        <v>73</v>
      </c>
      <c r="B226" t="s">
        <v>353</v>
      </c>
      <c r="C226" t="s">
        <v>354</v>
      </c>
      <c r="D226" t="s">
        <v>94</v>
      </c>
      <c r="E226" t="s">
        <v>51</v>
      </c>
      <c r="F226" s="8">
        <f t="shared" si="9"/>
        <v>9.75</v>
      </c>
      <c r="G226" s="1">
        <v>43781</v>
      </c>
      <c r="H226" s="2">
        <v>15</v>
      </c>
      <c r="I226">
        <v>0</v>
      </c>
      <c r="J226">
        <v>0</v>
      </c>
      <c r="K226" s="3"/>
      <c r="L226" s="3"/>
      <c r="M226" s="3"/>
      <c r="N226" s="9">
        <v>43781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x14ac:dyDescent="0.35">
      <c r="A227" t="s">
        <v>73</v>
      </c>
      <c r="B227" t="s">
        <v>353</v>
      </c>
      <c r="C227" t="s">
        <v>355</v>
      </c>
      <c r="D227" t="s">
        <v>94</v>
      </c>
      <c r="E227" t="s">
        <v>51</v>
      </c>
      <c r="F227" s="8">
        <f t="shared" si="9"/>
        <v>9.75</v>
      </c>
      <c r="G227" s="1">
        <v>43781</v>
      </c>
      <c r="H227" s="2">
        <v>35</v>
      </c>
      <c r="I227">
        <v>0</v>
      </c>
      <c r="J227">
        <v>0</v>
      </c>
      <c r="K227" s="3"/>
      <c r="L227" s="3"/>
      <c r="M227" s="3"/>
      <c r="N227" s="9">
        <v>43781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x14ac:dyDescent="0.35">
      <c r="A228" t="s">
        <v>73</v>
      </c>
      <c r="B228" t="s">
        <v>353</v>
      </c>
      <c r="C228" t="s">
        <v>356</v>
      </c>
      <c r="D228" t="s">
        <v>94</v>
      </c>
      <c r="E228" t="s">
        <v>51</v>
      </c>
      <c r="F228" s="8">
        <f t="shared" si="9"/>
        <v>9.75</v>
      </c>
      <c r="G228" s="1">
        <v>43781</v>
      </c>
      <c r="H228" s="2">
        <v>112</v>
      </c>
      <c r="I228">
        <v>0</v>
      </c>
      <c r="J228">
        <v>0</v>
      </c>
      <c r="K228" s="3"/>
      <c r="L228" s="3"/>
      <c r="M228" s="3"/>
      <c r="N228" s="9">
        <v>43781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x14ac:dyDescent="0.35">
      <c r="A229" t="s">
        <v>73</v>
      </c>
      <c r="B229" t="s">
        <v>353</v>
      </c>
      <c r="C229" t="s">
        <v>357</v>
      </c>
      <c r="D229" t="s">
        <v>94</v>
      </c>
      <c r="E229" t="s">
        <v>51</v>
      </c>
      <c r="F229" s="8">
        <f t="shared" si="9"/>
        <v>9.75</v>
      </c>
      <c r="G229" s="1">
        <v>43781</v>
      </c>
      <c r="H229" s="2">
        <v>24</v>
      </c>
      <c r="I229">
        <v>0</v>
      </c>
      <c r="J229">
        <v>0</v>
      </c>
      <c r="K229" s="3"/>
      <c r="L229" s="3"/>
      <c r="M229" s="3"/>
      <c r="N229" s="9">
        <v>43781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x14ac:dyDescent="0.35">
      <c r="A230" t="s">
        <v>73</v>
      </c>
      <c r="B230" t="s">
        <v>353</v>
      </c>
      <c r="C230" t="s">
        <v>358</v>
      </c>
      <c r="D230" t="s">
        <v>94</v>
      </c>
      <c r="E230" t="s">
        <v>51</v>
      </c>
      <c r="F230" s="8">
        <f t="shared" si="9"/>
        <v>9.75</v>
      </c>
      <c r="G230" s="1">
        <v>43781</v>
      </c>
      <c r="H230" s="2">
        <v>26</v>
      </c>
      <c r="I230">
        <v>0</v>
      </c>
      <c r="J230">
        <v>0</v>
      </c>
      <c r="K230" s="3"/>
      <c r="L230" s="3"/>
      <c r="M230" s="3"/>
      <c r="N230" s="9">
        <v>43781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x14ac:dyDescent="0.35">
      <c r="A231" t="s">
        <v>73</v>
      </c>
      <c r="B231" t="s">
        <v>353</v>
      </c>
      <c r="C231" t="s">
        <v>359</v>
      </c>
      <c r="D231" t="s">
        <v>94</v>
      </c>
      <c r="E231" t="s">
        <v>51</v>
      </c>
      <c r="F231" s="8">
        <f t="shared" si="9"/>
        <v>9.75</v>
      </c>
      <c r="G231" s="1">
        <v>43781</v>
      </c>
      <c r="H231" s="2">
        <v>60</v>
      </c>
      <c r="I231">
        <v>0</v>
      </c>
      <c r="J231">
        <v>0</v>
      </c>
      <c r="K231" s="3"/>
      <c r="L231" s="3"/>
      <c r="M231" s="3"/>
      <c r="N231" s="9">
        <v>43781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x14ac:dyDescent="0.35">
      <c r="A232" t="s">
        <v>73</v>
      </c>
      <c r="B232" t="s">
        <v>353</v>
      </c>
      <c r="C232" t="s">
        <v>360</v>
      </c>
      <c r="D232" t="s">
        <v>94</v>
      </c>
      <c r="E232" t="s">
        <v>51</v>
      </c>
      <c r="F232" s="8">
        <f t="shared" si="9"/>
        <v>9.75</v>
      </c>
      <c r="G232" s="1">
        <v>43781</v>
      </c>
      <c r="H232" s="2">
        <v>12</v>
      </c>
      <c r="I232">
        <v>0</v>
      </c>
      <c r="J232">
        <v>0</v>
      </c>
      <c r="K232" s="3"/>
      <c r="L232" s="3"/>
      <c r="M232" s="3"/>
      <c r="N232" s="9">
        <v>43781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x14ac:dyDescent="0.35">
      <c r="A233" t="s">
        <v>73</v>
      </c>
      <c r="B233" t="s">
        <v>353</v>
      </c>
      <c r="C233" t="s">
        <v>361</v>
      </c>
      <c r="D233" t="s">
        <v>94</v>
      </c>
      <c r="E233" t="s">
        <v>51</v>
      </c>
      <c r="F233" s="8">
        <f t="shared" si="9"/>
        <v>9.75</v>
      </c>
      <c r="G233" s="1">
        <v>43781</v>
      </c>
      <c r="H233" s="2">
        <v>2</v>
      </c>
      <c r="I233">
        <v>0</v>
      </c>
      <c r="J233">
        <v>0</v>
      </c>
      <c r="K233" s="3"/>
      <c r="L233" s="3"/>
      <c r="M233" s="3"/>
      <c r="N233" s="9">
        <v>43781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x14ac:dyDescent="0.35">
      <c r="A234" t="s">
        <v>73</v>
      </c>
      <c r="B234" t="s">
        <v>353</v>
      </c>
      <c r="C234" t="s">
        <v>330</v>
      </c>
      <c r="D234" t="s">
        <v>94</v>
      </c>
      <c r="E234" t="s">
        <v>51</v>
      </c>
      <c r="F234" s="8">
        <f t="shared" si="9"/>
        <v>9.75</v>
      </c>
      <c r="G234" s="1">
        <v>43781</v>
      </c>
      <c r="H234" s="2">
        <v>15</v>
      </c>
      <c r="I234">
        <v>0</v>
      </c>
      <c r="J234">
        <v>0</v>
      </c>
      <c r="K234" s="3"/>
      <c r="L234" s="3"/>
      <c r="M234" s="3"/>
      <c r="N234" s="9">
        <v>43781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x14ac:dyDescent="0.35">
      <c r="A235" t="s">
        <v>73</v>
      </c>
      <c r="B235" t="s">
        <v>353</v>
      </c>
      <c r="C235" t="s">
        <v>362</v>
      </c>
      <c r="D235" t="s">
        <v>94</v>
      </c>
      <c r="E235" t="s">
        <v>51</v>
      </c>
      <c r="F235" s="8">
        <f t="shared" si="9"/>
        <v>9.75</v>
      </c>
      <c r="G235" s="1">
        <v>43781</v>
      </c>
      <c r="H235" s="2">
        <v>34</v>
      </c>
      <c r="I235">
        <v>9</v>
      </c>
      <c r="J235">
        <v>8</v>
      </c>
      <c r="K235" s="3"/>
      <c r="L235" s="3"/>
      <c r="M235" s="3"/>
      <c r="N235" s="9">
        <v>43781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x14ac:dyDescent="0.35">
      <c r="A236" t="s">
        <v>73</v>
      </c>
      <c r="B236" t="s">
        <v>353</v>
      </c>
      <c r="C236" t="s">
        <v>363</v>
      </c>
      <c r="D236" t="s">
        <v>94</v>
      </c>
      <c r="E236" t="s">
        <v>51</v>
      </c>
      <c r="F236" s="8">
        <f t="shared" si="9"/>
        <v>9.75</v>
      </c>
      <c r="G236" s="1">
        <v>43781</v>
      </c>
      <c r="H236" s="2">
        <v>70</v>
      </c>
      <c r="I236">
        <v>0</v>
      </c>
      <c r="J236">
        <v>0</v>
      </c>
      <c r="K236" s="3"/>
      <c r="L236" s="3"/>
      <c r="M236" s="3"/>
      <c r="N236" s="9">
        <v>43781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x14ac:dyDescent="0.35">
      <c r="A237" t="s">
        <v>73</v>
      </c>
      <c r="B237" t="s">
        <v>353</v>
      </c>
      <c r="C237" t="s">
        <v>364</v>
      </c>
      <c r="D237" t="s">
        <v>94</v>
      </c>
      <c r="E237" t="s">
        <v>51</v>
      </c>
      <c r="F237" s="8">
        <f t="shared" si="9"/>
        <v>9.75</v>
      </c>
      <c r="G237" s="1">
        <v>43781</v>
      </c>
      <c r="H237" s="2">
        <v>6</v>
      </c>
      <c r="I237">
        <v>0</v>
      </c>
      <c r="J237">
        <v>0</v>
      </c>
      <c r="K237" s="3"/>
      <c r="L237" s="3"/>
      <c r="M237" s="3"/>
      <c r="N237" s="9">
        <v>43781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x14ac:dyDescent="0.35">
      <c r="A238" t="s">
        <v>73</v>
      </c>
      <c r="B238" t="s">
        <v>353</v>
      </c>
      <c r="C238" t="s">
        <v>365</v>
      </c>
      <c r="D238" t="s">
        <v>94</v>
      </c>
      <c r="E238" t="s">
        <v>51</v>
      </c>
      <c r="F238" s="8">
        <f t="shared" si="9"/>
        <v>9.75</v>
      </c>
      <c r="G238" s="1">
        <v>43781</v>
      </c>
      <c r="H238" s="2">
        <v>111</v>
      </c>
      <c r="I238">
        <v>1</v>
      </c>
      <c r="J238">
        <v>1</v>
      </c>
      <c r="K238" s="3"/>
      <c r="L238" s="3"/>
      <c r="M238" s="3"/>
      <c r="N238" s="9">
        <v>43781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x14ac:dyDescent="0.35">
      <c r="A239" t="s">
        <v>73</v>
      </c>
      <c r="B239" t="s">
        <v>366</v>
      </c>
      <c r="C239" t="s">
        <v>367</v>
      </c>
      <c r="D239" t="s">
        <v>94</v>
      </c>
      <c r="E239" t="s">
        <v>51</v>
      </c>
      <c r="F239" s="8">
        <f t="shared" si="9"/>
        <v>9.75</v>
      </c>
      <c r="G239" s="1">
        <v>43781</v>
      </c>
      <c r="H239" s="2">
        <v>2</v>
      </c>
      <c r="I239">
        <v>0</v>
      </c>
      <c r="J239">
        <v>0</v>
      </c>
      <c r="K239" s="3"/>
      <c r="L239" s="3"/>
      <c r="M239" s="3"/>
      <c r="N239" s="9">
        <v>43781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x14ac:dyDescent="0.35">
      <c r="A240" t="s">
        <v>25</v>
      </c>
      <c r="B240" t="s">
        <v>179</v>
      </c>
      <c r="C240" t="s">
        <v>335</v>
      </c>
      <c r="D240" t="s">
        <v>94</v>
      </c>
      <c r="E240" t="s">
        <v>51</v>
      </c>
      <c r="F240" s="8">
        <f t="shared" si="9"/>
        <v>9.75</v>
      </c>
      <c r="G240" s="1">
        <v>43781</v>
      </c>
      <c r="H240" s="2">
        <v>22</v>
      </c>
      <c r="I240">
        <v>0</v>
      </c>
      <c r="J240">
        <v>0</v>
      </c>
      <c r="K240" s="3"/>
      <c r="L240" s="3"/>
      <c r="M240" s="3"/>
      <c r="N240" s="9">
        <v>43781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x14ac:dyDescent="0.35">
      <c r="A241" t="s">
        <v>25</v>
      </c>
      <c r="B241" t="s">
        <v>179</v>
      </c>
      <c r="C241" t="s">
        <v>336</v>
      </c>
      <c r="D241" t="s">
        <v>94</v>
      </c>
      <c r="E241" t="s">
        <v>51</v>
      </c>
      <c r="F241" s="8">
        <f t="shared" si="9"/>
        <v>9.75</v>
      </c>
      <c r="G241" s="1">
        <v>43781</v>
      </c>
      <c r="H241" s="2">
        <v>576</v>
      </c>
      <c r="I241">
        <v>0</v>
      </c>
      <c r="J241">
        <v>0</v>
      </c>
      <c r="K241" s="3"/>
      <c r="L241" s="3"/>
      <c r="M241" s="3"/>
      <c r="N241" s="9">
        <v>43781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x14ac:dyDescent="0.35">
      <c r="A242" t="s">
        <v>25</v>
      </c>
      <c r="B242" t="s">
        <v>179</v>
      </c>
      <c r="C242" t="s">
        <v>337</v>
      </c>
      <c r="D242" t="s">
        <v>94</v>
      </c>
      <c r="E242" t="s">
        <v>51</v>
      </c>
      <c r="F242" s="8">
        <f t="shared" si="9"/>
        <v>9.75</v>
      </c>
      <c r="G242" s="1">
        <v>43781</v>
      </c>
      <c r="H242" s="2">
        <v>420</v>
      </c>
      <c r="I242">
        <v>0</v>
      </c>
      <c r="J242">
        <v>0</v>
      </c>
      <c r="K242" s="3"/>
      <c r="L242" s="3"/>
      <c r="M242" s="3"/>
      <c r="N242" s="9">
        <v>43781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x14ac:dyDescent="0.35">
      <c r="A243" t="s">
        <v>25</v>
      </c>
      <c r="B243" t="s">
        <v>179</v>
      </c>
      <c r="C243" t="s">
        <v>338</v>
      </c>
      <c r="D243" t="s">
        <v>94</v>
      </c>
      <c r="E243" t="s">
        <v>51</v>
      </c>
      <c r="F243" s="8">
        <f t="shared" si="9"/>
        <v>9.75</v>
      </c>
      <c r="G243" s="1">
        <v>43781</v>
      </c>
      <c r="H243" s="2">
        <v>248</v>
      </c>
      <c r="I243">
        <v>2</v>
      </c>
      <c r="J243">
        <v>0</v>
      </c>
      <c r="K243" s="3"/>
      <c r="L243" s="3"/>
      <c r="M243" s="3"/>
      <c r="N243" s="9">
        <v>43781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x14ac:dyDescent="0.35">
      <c r="A244" t="s">
        <v>25</v>
      </c>
      <c r="B244" t="s">
        <v>179</v>
      </c>
      <c r="C244" t="s">
        <v>339</v>
      </c>
      <c r="D244" t="s">
        <v>94</v>
      </c>
      <c r="E244" t="s">
        <v>51</v>
      </c>
      <c r="F244" s="8">
        <f t="shared" si="9"/>
        <v>9.75</v>
      </c>
      <c r="G244" s="1">
        <v>43781</v>
      </c>
      <c r="H244" s="2">
        <v>111</v>
      </c>
      <c r="I244">
        <v>0</v>
      </c>
      <c r="J244">
        <v>0</v>
      </c>
      <c r="K244" s="3"/>
      <c r="L244" s="3"/>
      <c r="M244" s="3"/>
      <c r="N244" s="9">
        <v>43781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x14ac:dyDescent="0.35">
      <c r="A245" t="s">
        <v>25</v>
      </c>
      <c r="B245" t="s">
        <v>179</v>
      </c>
      <c r="C245" t="s">
        <v>180</v>
      </c>
      <c r="D245" t="s">
        <v>94</v>
      </c>
      <c r="E245" t="s">
        <v>51</v>
      </c>
      <c r="F245" s="8">
        <f t="shared" si="9"/>
        <v>9.75</v>
      </c>
      <c r="G245" s="1">
        <v>43781</v>
      </c>
      <c r="H245" s="2">
        <v>392</v>
      </c>
      <c r="I245">
        <v>0</v>
      </c>
      <c r="J245">
        <v>0</v>
      </c>
      <c r="K245" s="3"/>
      <c r="L245" s="3"/>
      <c r="M245" s="3"/>
      <c r="N245" s="9">
        <v>43781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x14ac:dyDescent="0.35">
      <c r="A246" t="s">
        <v>25</v>
      </c>
      <c r="B246" t="s">
        <v>179</v>
      </c>
      <c r="C246" t="s">
        <v>181</v>
      </c>
      <c r="D246" t="s">
        <v>94</v>
      </c>
      <c r="E246" t="s">
        <v>51</v>
      </c>
      <c r="F246" s="8">
        <f t="shared" si="9"/>
        <v>9.75</v>
      </c>
      <c r="G246" s="1">
        <v>43781</v>
      </c>
      <c r="H246" s="2">
        <v>249</v>
      </c>
      <c r="I246">
        <v>0</v>
      </c>
      <c r="J246">
        <v>0</v>
      </c>
      <c r="K246" s="3"/>
      <c r="L246" s="3"/>
      <c r="M246" s="3"/>
      <c r="N246" s="9">
        <v>43781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x14ac:dyDescent="0.35">
      <c r="A247" t="s">
        <v>25</v>
      </c>
      <c r="B247" t="s">
        <v>368</v>
      </c>
      <c r="C247" t="s">
        <v>369</v>
      </c>
      <c r="D247" t="s">
        <v>94</v>
      </c>
      <c r="E247" t="s">
        <v>51</v>
      </c>
      <c r="F247" s="8">
        <f t="shared" si="9"/>
        <v>9.75</v>
      </c>
      <c r="G247" s="1">
        <v>43781</v>
      </c>
      <c r="H247" s="2">
        <v>4</v>
      </c>
      <c r="I247">
        <v>1</v>
      </c>
      <c r="J247">
        <v>0</v>
      </c>
      <c r="K247" s="3"/>
      <c r="L247" s="3"/>
      <c r="M247" s="3"/>
      <c r="N247" s="9">
        <v>43781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x14ac:dyDescent="0.35">
      <c r="A248" t="s">
        <v>56</v>
      </c>
      <c r="B248" t="s">
        <v>296</v>
      </c>
      <c r="C248" t="s">
        <v>370</v>
      </c>
      <c r="D248" t="s">
        <v>98</v>
      </c>
      <c r="E248" t="s">
        <v>99</v>
      </c>
      <c r="F248" s="8">
        <f t="shared" ref="F248:F311" si="10">CONVERT(111,"hr","day")</f>
        <v>4.625</v>
      </c>
      <c r="G248" s="1">
        <v>43799</v>
      </c>
      <c r="H248" s="2">
        <v>1</v>
      </c>
      <c r="I248">
        <v>0</v>
      </c>
      <c r="J248">
        <v>0</v>
      </c>
      <c r="K248" s="3"/>
      <c r="L248" s="3"/>
      <c r="M248" s="3"/>
      <c r="N248" s="9">
        <v>43799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x14ac:dyDescent="0.35">
      <c r="A249" t="s">
        <v>56</v>
      </c>
      <c r="B249" t="s">
        <v>296</v>
      </c>
      <c r="C249" t="s">
        <v>297</v>
      </c>
      <c r="D249" t="s">
        <v>98</v>
      </c>
      <c r="E249" t="s">
        <v>99</v>
      </c>
      <c r="F249" s="8">
        <f t="shared" si="10"/>
        <v>4.625</v>
      </c>
      <c r="G249" s="1">
        <v>43799</v>
      </c>
      <c r="H249" s="2">
        <v>784</v>
      </c>
      <c r="I249">
        <v>0</v>
      </c>
      <c r="J249">
        <v>0</v>
      </c>
      <c r="K249" s="3"/>
      <c r="L249" s="3"/>
      <c r="M249" s="3"/>
      <c r="N249" s="9">
        <v>43799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x14ac:dyDescent="0.35">
      <c r="A250" t="s">
        <v>56</v>
      </c>
      <c r="B250" t="s">
        <v>296</v>
      </c>
      <c r="C250" t="s">
        <v>298</v>
      </c>
      <c r="D250" t="s">
        <v>98</v>
      </c>
      <c r="E250" t="s">
        <v>99</v>
      </c>
      <c r="F250" s="8">
        <f t="shared" si="10"/>
        <v>4.625</v>
      </c>
      <c r="G250" s="1">
        <v>43799</v>
      </c>
      <c r="H250" s="2">
        <v>10</v>
      </c>
      <c r="I250">
        <v>0</v>
      </c>
      <c r="J250">
        <v>0</v>
      </c>
      <c r="K250" s="3"/>
      <c r="L250" s="3"/>
      <c r="M250" s="3"/>
      <c r="N250" s="9">
        <v>43799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x14ac:dyDescent="0.35">
      <c r="A251" t="s">
        <v>56</v>
      </c>
      <c r="B251" t="s">
        <v>296</v>
      </c>
      <c r="C251" t="s">
        <v>299</v>
      </c>
      <c r="D251" t="s">
        <v>98</v>
      </c>
      <c r="E251" t="s">
        <v>99</v>
      </c>
      <c r="F251" s="8">
        <f t="shared" si="10"/>
        <v>4.625</v>
      </c>
      <c r="G251" s="1">
        <v>43799</v>
      </c>
      <c r="H251" s="2">
        <v>18</v>
      </c>
      <c r="I251">
        <v>0</v>
      </c>
      <c r="J251">
        <v>0</v>
      </c>
      <c r="K251" s="3"/>
      <c r="L251" s="3"/>
      <c r="M251" s="3"/>
      <c r="N251" s="9">
        <v>43799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x14ac:dyDescent="0.35">
      <c r="A252" t="s">
        <v>56</v>
      </c>
      <c r="B252" t="s">
        <v>296</v>
      </c>
      <c r="C252" t="s">
        <v>371</v>
      </c>
      <c r="D252" t="s">
        <v>98</v>
      </c>
      <c r="E252" t="s">
        <v>99</v>
      </c>
      <c r="F252" s="8">
        <f t="shared" si="10"/>
        <v>4.625</v>
      </c>
      <c r="G252" s="1">
        <v>43799</v>
      </c>
      <c r="H252" s="2">
        <v>761</v>
      </c>
      <c r="I252">
        <v>1</v>
      </c>
      <c r="J252">
        <v>120</v>
      </c>
      <c r="K252" s="3"/>
      <c r="L252" s="3"/>
      <c r="M252" s="3"/>
      <c r="N252" s="9">
        <v>43799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x14ac:dyDescent="0.35">
      <c r="A253" t="s">
        <v>56</v>
      </c>
      <c r="B253" t="s">
        <v>296</v>
      </c>
      <c r="C253" t="s">
        <v>372</v>
      </c>
      <c r="D253" t="s">
        <v>98</v>
      </c>
      <c r="E253" t="s">
        <v>99</v>
      </c>
      <c r="F253" s="8">
        <f t="shared" si="10"/>
        <v>4.625</v>
      </c>
      <c r="G253" s="1">
        <v>43799</v>
      </c>
      <c r="H253" s="2">
        <v>16</v>
      </c>
      <c r="I253">
        <v>0</v>
      </c>
      <c r="J253">
        <v>0</v>
      </c>
      <c r="K253" s="3"/>
      <c r="L253" s="3"/>
      <c r="M253" s="3"/>
      <c r="N253" s="9">
        <v>43799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x14ac:dyDescent="0.35">
      <c r="A254" t="s">
        <v>56</v>
      </c>
      <c r="B254" t="s">
        <v>296</v>
      </c>
      <c r="C254" t="s">
        <v>300</v>
      </c>
      <c r="D254" t="s">
        <v>98</v>
      </c>
      <c r="E254" t="s">
        <v>99</v>
      </c>
      <c r="F254" s="8">
        <f t="shared" si="10"/>
        <v>4.625</v>
      </c>
      <c r="G254" s="1">
        <v>43799</v>
      </c>
      <c r="H254" s="2">
        <v>1</v>
      </c>
      <c r="I254">
        <v>0</v>
      </c>
      <c r="J254">
        <v>0</v>
      </c>
      <c r="K254" s="3"/>
      <c r="L254" s="3"/>
      <c r="M254" s="3"/>
      <c r="N254" s="9">
        <v>43799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x14ac:dyDescent="0.35">
      <c r="A255" t="s">
        <v>56</v>
      </c>
      <c r="B255" t="s">
        <v>296</v>
      </c>
      <c r="C255" t="s">
        <v>373</v>
      </c>
      <c r="D255" t="s">
        <v>98</v>
      </c>
      <c r="E255" t="s">
        <v>99</v>
      </c>
      <c r="F255" s="8">
        <f t="shared" si="10"/>
        <v>4.625</v>
      </c>
      <c r="G255" s="1">
        <v>43799</v>
      </c>
      <c r="H255" s="2">
        <v>8</v>
      </c>
      <c r="I255">
        <v>0</v>
      </c>
      <c r="J255">
        <v>0</v>
      </c>
      <c r="K255" s="3"/>
      <c r="L255" s="3"/>
      <c r="M255" s="3"/>
      <c r="N255" s="9">
        <v>43799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x14ac:dyDescent="0.35">
      <c r="A256" t="s">
        <v>56</v>
      </c>
      <c r="B256" t="s">
        <v>95</v>
      </c>
      <c r="C256" t="s">
        <v>175</v>
      </c>
      <c r="D256" t="s">
        <v>98</v>
      </c>
      <c r="E256" t="s">
        <v>99</v>
      </c>
      <c r="F256" s="8">
        <f t="shared" si="10"/>
        <v>4.625</v>
      </c>
      <c r="G256" s="1">
        <v>43799</v>
      </c>
      <c r="H256" s="2">
        <v>51</v>
      </c>
      <c r="I256">
        <v>0</v>
      </c>
      <c r="J256">
        <v>0</v>
      </c>
      <c r="K256" s="3"/>
      <c r="L256" s="3"/>
      <c r="M256" s="3"/>
      <c r="N256" s="9">
        <v>43799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x14ac:dyDescent="0.35">
      <c r="A257" t="s">
        <v>56</v>
      </c>
      <c r="B257" t="s">
        <v>95</v>
      </c>
      <c r="C257" t="s">
        <v>192</v>
      </c>
      <c r="D257" t="s">
        <v>98</v>
      </c>
      <c r="E257" t="s">
        <v>99</v>
      </c>
      <c r="F257" s="8">
        <f t="shared" si="10"/>
        <v>4.625</v>
      </c>
      <c r="G257" s="1">
        <v>43799</v>
      </c>
      <c r="H257" s="2">
        <v>7</v>
      </c>
      <c r="I257">
        <v>0</v>
      </c>
      <c r="J257">
        <v>0</v>
      </c>
      <c r="K257" s="3"/>
      <c r="L257" s="3"/>
      <c r="M257" s="3"/>
      <c r="N257" s="9">
        <v>43799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x14ac:dyDescent="0.35">
      <c r="A258" t="s">
        <v>56</v>
      </c>
      <c r="B258" t="s">
        <v>95</v>
      </c>
      <c r="C258" t="s">
        <v>374</v>
      </c>
      <c r="D258" t="s">
        <v>98</v>
      </c>
      <c r="E258" t="s">
        <v>99</v>
      </c>
      <c r="F258" s="8">
        <f t="shared" si="10"/>
        <v>4.625</v>
      </c>
      <c r="G258" s="1">
        <v>43799</v>
      </c>
      <c r="H258" s="2">
        <v>7</v>
      </c>
      <c r="I258">
        <v>0</v>
      </c>
      <c r="J258">
        <v>0</v>
      </c>
      <c r="K258" s="3"/>
      <c r="L258" s="3"/>
      <c r="M258" s="3"/>
      <c r="N258" s="9">
        <v>43799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x14ac:dyDescent="0.35">
      <c r="A259" t="s">
        <v>56</v>
      </c>
      <c r="B259" t="s">
        <v>95</v>
      </c>
      <c r="C259" t="s">
        <v>193</v>
      </c>
      <c r="D259" t="s">
        <v>98</v>
      </c>
      <c r="E259" t="s">
        <v>99</v>
      </c>
      <c r="F259" s="8">
        <f t="shared" si="10"/>
        <v>4.625</v>
      </c>
      <c r="G259" s="1">
        <v>43799</v>
      </c>
      <c r="H259" s="2">
        <v>20</v>
      </c>
      <c r="I259">
        <v>0</v>
      </c>
      <c r="J259">
        <v>0</v>
      </c>
      <c r="K259" s="3"/>
      <c r="L259" s="3"/>
      <c r="M259" s="3"/>
      <c r="N259" s="9">
        <v>43799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x14ac:dyDescent="0.35">
      <c r="A260" t="s">
        <v>56</v>
      </c>
      <c r="B260" t="s">
        <v>95</v>
      </c>
      <c r="C260" t="s">
        <v>375</v>
      </c>
      <c r="D260" t="s">
        <v>98</v>
      </c>
      <c r="E260" t="s">
        <v>99</v>
      </c>
      <c r="F260" s="8">
        <f t="shared" si="10"/>
        <v>4.625</v>
      </c>
      <c r="G260" s="1">
        <v>43799</v>
      </c>
      <c r="H260" s="2">
        <v>20</v>
      </c>
      <c r="I260">
        <v>0</v>
      </c>
      <c r="J260">
        <v>0</v>
      </c>
      <c r="K260" s="3"/>
      <c r="L260" s="3"/>
      <c r="M260" s="3"/>
      <c r="N260" s="9">
        <v>43799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x14ac:dyDescent="0.35">
      <c r="A261" t="s">
        <v>56</v>
      </c>
      <c r="B261" t="s">
        <v>95</v>
      </c>
      <c r="C261" t="s">
        <v>176</v>
      </c>
      <c r="D261" t="s">
        <v>98</v>
      </c>
      <c r="E261" t="s">
        <v>99</v>
      </c>
      <c r="F261" s="8">
        <f t="shared" si="10"/>
        <v>4.625</v>
      </c>
      <c r="G261" s="1">
        <v>43799</v>
      </c>
      <c r="H261" s="2">
        <v>278</v>
      </c>
      <c r="I261">
        <v>0</v>
      </c>
      <c r="J261">
        <v>0</v>
      </c>
      <c r="K261" s="3"/>
      <c r="L261" s="3"/>
      <c r="M261" s="3"/>
      <c r="N261" s="9">
        <v>43799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x14ac:dyDescent="0.35">
      <c r="A262" t="s">
        <v>56</v>
      </c>
      <c r="B262" t="s">
        <v>95</v>
      </c>
      <c r="C262" t="s">
        <v>204</v>
      </c>
      <c r="D262" t="s">
        <v>98</v>
      </c>
      <c r="E262" t="s">
        <v>99</v>
      </c>
      <c r="F262" s="8">
        <f t="shared" si="10"/>
        <v>4.625</v>
      </c>
      <c r="G262" s="1">
        <v>43799</v>
      </c>
      <c r="H262" s="2">
        <v>25</v>
      </c>
      <c r="I262">
        <v>0</v>
      </c>
      <c r="J262">
        <v>0</v>
      </c>
      <c r="K262" s="3"/>
      <c r="L262" s="3"/>
      <c r="M262" s="3"/>
      <c r="N262" s="9">
        <v>43799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x14ac:dyDescent="0.35">
      <c r="A263" t="s">
        <v>56</v>
      </c>
      <c r="B263" t="s">
        <v>95</v>
      </c>
      <c r="C263" t="s">
        <v>195</v>
      </c>
      <c r="D263" t="s">
        <v>98</v>
      </c>
      <c r="E263" t="s">
        <v>99</v>
      </c>
      <c r="F263" s="8">
        <f t="shared" si="10"/>
        <v>4.625</v>
      </c>
      <c r="G263" s="1">
        <v>43799</v>
      </c>
      <c r="H263" s="2">
        <v>260</v>
      </c>
      <c r="I263">
        <v>0</v>
      </c>
      <c r="J263">
        <v>0</v>
      </c>
      <c r="K263" s="3"/>
      <c r="L263" s="3"/>
      <c r="M263" s="3"/>
      <c r="N263" s="9">
        <v>43799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x14ac:dyDescent="0.35">
      <c r="A264" t="s">
        <v>56</v>
      </c>
      <c r="B264" t="s">
        <v>95</v>
      </c>
      <c r="C264" t="s">
        <v>196</v>
      </c>
      <c r="D264" t="s">
        <v>98</v>
      </c>
      <c r="E264" t="s">
        <v>99</v>
      </c>
      <c r="F264" s="8">
        <f t="shared" si="10"/>
        <v>4.625</v>
      </c>
      <c r="G264" s="1">
        <v>43799</v>
      </c>
      <c r="H264" s="2">
        <v>31</v>
      </c>
      <c r="I264">
        <v>0</v>
      </c>
      <c r="J264">
        <v>0</v>
      </c>
      <c r="K264" s="3"/>
      <c r="L264" s="3"/>
      <c r="M264" s="3"/>
      <c r="N264" s="9">
        <v>43799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x14ac:dyDescent="0.35">
      <c r="A265" t="s">
        <v>56</v>
      </c>
      <c r="B265" t="s">
        <v>140</v>
      </c>
      <c r="C265" t="s">
        <v>140</v>
      </c>
      <c r="D265" t="s">
        <v>98</v>
      </c>
      <c r="E265" t="s">
        <v>99</v>
      </c>
      <c r="F265" s="8">
        <f t="shared" si="10"/>
        <v>4.625</v>
      </c>
      <c r="G265" s="1">
        <v>43799</v>
      </c>
      <c r="H265" s="2">
        <v>16</v>
      </c>
      <c r="I265">
        <v>0</v>
      </c>
      <c r="J265">
        <v>0</v>
      </c>
      <c r="K265" s="3"/>
      <c r="L265" s="3"/>
      <c r="M265" s="3"/>
      <c r="N265" s="9">
        <v>43799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x14ac:dyDescent="0.35">
      <c r="A266" t="s">
        <v>56</v>
      </c>
      <c r="B266" t="s">
        <v>140</v>
      </c>
      <c r="C266" t="s">
        <v>376</v>
      </c>
      <c r="D266" t="s">
        <v>98</v>
      </c>
      <c r="E266" t="s">
        <v>99</v>
      </c>
      <c r="F266" s="8">
        <f t="shared" si="10"/>
        <v>4.625</v>
      </c>
      <c r="G266" s="1">
        <v>43799</v>
      </c>
      <c r="H266" s="2">
        <v>44</v>
      </c>
      <c r="I266">
        <v>0</v>
      </c>
      <c r="J266">
        <v>0</v>
      </c>
      <c r="K266" s="3"/>
      <c r="L266" s="3"/>
      <c r="M266" s="3"/>
      <c r="N266" s="9">
        <v>43799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x14ac:dyDescent="0.35">
      <c r="A267" t="s">
        <v>56</v>
      </c>
      <c r="B267" t="s">
        <v>140</v>
      </c>
      <c r="C267" t="s">
        <v>131</v>
      </c>
      <c r="D267" t="s">
        <v>98</v>
      </c>
      <c r="E267" t="s">
        <v>99</v>
      </c>
      <c r="F267" s="8">
        <f t="shared" si="10"/>
        <v>4.625</v>
      </c>
      <c r="G267" s="1">
        <v>43799</v>
      </c>
      <c r="H267" s="2">
        <v>9</v>
      </c>
      <c r="I267">
        <v>0</v>
      </c>
      <c r="J267">
        <v>0</v>
      </c>
      <c r="K267" s="3"/>
      <c r="L267" s="3"/>
      <c r="M267" s="3"/>
      <c r="N267" s="9">
        <v>43799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x14ac:dyDescent="0.35">
      <c r="A268" t="s">
        <v>56</v>
      </c>
      <c r="B268" t="s">
        <v>100</v>
      </c>
      <c r="C268" t="s">
        <v>377</v>
      </c>
      <c r="D268" t="s">
        <v>98</v>
      </c>
      <c r="E268" t="s">
        <v>99</v>
      </c>
      <c r="F268" s="8">
        <f t="shared" si="10"/>
        <v>4.625</v>
      </c>
      <c r="G268" s="1">
        <v>43799</v>
      </c>
      <c r="H268" s="2">
        <v>17</v>
      </c>
      <c r="I268">
        <v>0</v>
      </c>
      <c r="J268">
        <v>0</v>
      </c>
      <c r="K268" s="3"/>
      <c r="L268" s="3"/>
      <c r="M268" s="3"/>
      <c r="N268" s="9">
        <v>43799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x14ac:dyDescent="0.35">
      <c r="A269" t="s">
        <v>56</v>
      </c>
      <c r="B269" t="s">
        <v>100</v>
      </c>
      <c r="C269" t="s">
        <v>202</v>
      </c>
      <c r="D269" t="s">
        <v>98</v>
      </c>
      <c r="E269" t="s">
        <v>99</v>
      </c>
      <c r="F269" s="8">
        <f t="shared" si="10"/>
        <v>4.625</v>
      </c>
      <c r="G269" s="1">
        <v>43799</v>
      </c>
      <c r="H269" s="2">
        <v>39</v>
      </c>
      <c r="I269">
        <v>0</v>
      </c>
      <c r="J269">
        <v>0</v>
      </c>
      <c r="K269" s="3"/>
      <c r="L269" s="3"/>
      <c r="M269" s="3"/>
      <c r="N269" s="9">
        <v>43799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x14ac:dyDescent="0.35">
      <c r="A270" t="s">
        <v>56</v>
      </c>
      <c r="B270" t="s">
        <v>100</v>
      </c>
      <c r="C270" t="s">
        <v>214</v>
      </c>
      <c r="D270" t="s">
        <v>98</v>
      </c>
      <c r="E270" t="s">
        <v>99</v>
      </c>
      <c r="F270" s="8">
        <f t="shared" si="10"/>
        <v>4.625</v>
      </c>
      <c r="G270" s="1">
        <v>43799</v>
      </c>
      <c r="H270" s="2">
        <v>90</v>
      </c>
      <c r="I270">
        <v>0</v>
      </c>
      <c r="J270">
        <v>0</v>
      </c>
      <c r="K270" s="3"/>
      <c r="L270" s="3"/>
      <c r="M270" s="3"/>
      <c r="N270" s="9">
        <v>43799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x14ac:dyDescent="0.35">
      <c r="A271" t="s">
        <v>56</v>
      </c>
      <c r="B271" t="s">
        <v>100</v>
      </c>
      <c r="C271" t="s">
        <v>373</v>
      </c>
      <c r="D271" t="s">
        <v>98</v>
      </c>
      <c r="E271" t="s">
        <v>99</v>
      </c>
      <c r="F271" s="8">
        <f t="shared" si="10"/>
        <v>4.625</v>
      </c>
      <c r="G271" s="1">
        <v>43799</v>
      </c>
      <c r="H271" s="2">
        <v>7</v>
      </c>
      <c r="I271">
        <v>0</v>
      </c>
      <c r="J271">
        <v>0</v>
      </c>
      <c r="K271" s="3"/>
      <c r="L271" s="3"/>
      <c r="M271" s="3"/>
      <c r="N271" s="9">
        <v>43799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x14ac:dyDescent="0.35">
      <c r="A272" t="s">
        <v>56</v>
      </c>
      <c r="B272" t="s">
        <v>107</v>
      </c>
      <c r="C272" t="s">
        <v>203</v>
      </c>
      <c r="D272" t="s">
        <v>98</v>
      </c>
      <c r="E272" t="s">
        <v>99</v>
      </c>
      <c r="F272" s="8">
        <f t="shared" si="10"/>
        <v>4.625</v>
      </c>
      <c r="G272" s="1">
        <v>43799</v>
      </c>
      <c r="H272" s="2">
        <v>0</v>
      </c>
      <c r="I272">
        <v>0</v>
      </c>
      <c r="J272">
        <v>0</v>
      </c>
      <c r="K272" s="3"/>
      <c r="L272" s="3"/>
      <c r="M272" s="3"/>
      <c r="N272" s="9">
        <v>43799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x14ac:dyDescent="0.35">
      <c r="A273" t="s">
        <v>56</v>
      </c>
      <c r="B273" t="s">
        <v>107</v>
      </c>
      <c r="C273" t="s">
        <v>378</v>
      </c>
      <c r="D273" t="s">
        <v>98</v>
      </c>
      <c r="E273" t="s">
        <v>99</v>
      </c>
      <c r="F273" s="8">
        <f t="shared" si="10"/>
        <v>4.625</v>
      </c>
      <c r="G273" s="1">
        <v>43799</v>
      </c>
      <c r="H273" s="2">
        <v>0</v>
      </c>
      <c r="I273">
        <v>0</v>
      </c>
      <c r="J273">
        <v>0</v>
      </c>
      <c r="K273" s="3"/>
      <c r="L273" s="3"/>
      <c r="M273" s="3"/>
      <c r="N273" s="9">
        <v>43799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x14ac:dyDescent="0.35">
      <c r="A274" t="s">
        <v>62</v>
      </c>
      <c r="B274" t="s">
        <v>379</v>
      </c>
      <c r="C274" t="s">
        <v>380</v>
      </c>
      <c r="D274" t="s">
        <v>98</v>
      </c>
      <c r="E274" t="s">
        <v>99</v>
      </c>
      <c r="F274" s="8">
        <f t="shared" si="10"/>
        <v>4.625</v>
      </c>
      <c r="G274" s="1">
        <v>43799</v>
      </c>
      <c r="H274" s="2">
        <v>3</v>
      </c>
      <c r="I274">
        <v>0</v>
      </c>
      <c r="J274">
        <v>0</v>
      </c>
      <c r="K274" s="3"/>
      <c r="L274" s="3"/>
      <c r="M274" s="3"/>
      <c r="N274" s="9">
        <v>43799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x14ac:dyDescent="0.35">
      <c r="A275" t="s">
        <v>62</v>
      </c>
      <c r="B275" t="s">
        <v>379</v>
      </c>
      <c r="C275" t="s">
        <v>381</v>
      </c>
      <c r="D275" t="s">
        <v>98</v>
      </c>
      <c r="E275" t="s">
        <v>99</v>
      </c>
      <c r="F275" s="8">
        <f t="shared" si="10"/>
        <v>4.625</v>
      </c>
      <c r="G275" s="1">
        <v>43799</v>
      </c>
      <c r="H275" s="2">
        <v>406</v>
      </c>
      <c r="I275">
        <v>357</v>
      </c>
      <c r="J275">
        <v>21</v>
      </c>
      <c r="K275" s="3"/>
      <c r="L275" s="3"/>
      <c r="M275" s="3"/>
      <c r="N275" s="9">
        <v>43799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x14ac:dyDescent="0.35">
      <c r="A276" t="s">
        <v>62</v>
      </c>
      <c r="B276" t="s">
        <v>379</v>
      </c>
      <c r="C276" t="s">
        <v>382</v>
      </c>
      <c r="D276" t="s">
        <v>98</v>
      </c>
      <c r="E276" t="s">
        <v>99</v>
      </c>
      <c r="F276" s="8">
        <f t="shared" si="10"/>
        <v>4.625</v>
      </c>
      <c r="G276" s="1">
        <v>43799</v>
      </c>
      <c r="H276" s="2">
        <v>6</v>
      </c>
      <c r="I276">
        <v>6</v>
      </c>
      <c r="J276">
        <v>0</v>
      </c>
      <c r="K276" s="3"/>
      <c r="L276" s="3"/>
      <c r="M276" s="3"/>
      <c r="N276" s="9">
        <v>43799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x14ac:dyDescent="0.35">
      <c r="A277" t="s">
        <v>62</v>
      </c>
      <c r="B277" t="s">
        <v>379</v>
      </c>
      <c r="C277" t="s">
        <v>383</v>
      </c>
      <c r="D277" t="s">
        <v>98</v>
      </c>
      <c r="E277" t="s">
        <v>99</v>
      </c>
      <c r="F277" s="8">
        <f t="shared" si="10"/>
        <v>4.625</v>
      </c>
      <c r="G277" s="1">
        <v>43799</v>
      </c>
      <c r="H277" s="2">
        <v>5</v>
      </c>
      <c r="I277">
        <v>5</v>
      </c>
      <c r="J277">
        <v>0</v>
      </c>
      <c r="K277" s="3"/>
      <c r="L277" s="3"/>
      <c r="M277" s="3"/>
      <c r="N277" s="9">
        <v>43799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x14ac:dyDescent="0.35">
      <c r="A278" t="s">
        <v>62</v>
      </c>
      <c r="B278" t="s">
        <v>379</v>
      </c>
      <c r="C278" t="s">
        <v>384</v>
      </c>
      <c r="D278" t="s">
        <v>98</v>
      </c>
      <c r="E278" t="s">
        <v>99</v>
      </c>
      <c r="F278" s="8">
        <f t="shared" si="10"/>
        <v>4.625</v>
      </c>
      <c r="G278" s="1">
        <v>43799</v>
      </c>
      <c r="H278" s="2">
        <v>100</v>
      </c>
      <c r="I278">
        <v>93</v>
      </c>
      <c r="J278">
        <v>7</v>
      </c>
      <c r="K278" s="3"/>
      <c r="L278" s="3"/>
      <c r="M278" s="3"/>
      <c r="N278" s="9">
        <v>43799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x14ac:dyDescent="0.35">
      <c r="A279" t="s">
        <v>62</v>
      </c>
      <c r="B279" t="s">
        <v>379</v>
      </c>
      <c r="C279" t="s">
        <v>385</v>
      </c>
      <c r="D279" t="s">
        <v>98</v>
      </c>
      <c r="E279" t="s">
        <v>99</v>
      </c>
      <c r="F279" s="8">
        <f t="shared" si="10"/>
        <v>4.625</v>
      </c>
      <c r="G279" s="1">
        <v>43799</v>
      </c>
      <c r="H279" s="2">
        <v>1</v>
      </c>
      <c r="I279">
        <v>1</v>
      </c>
      <c r="J279">
        <v>0</v>
      </c>
      <c r="K279" s="3"/>
      <c r="L279" s="3"/>
      <c r="M279" s="3"/>
      <c r="N279" s="9">
        <v>43799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x14ac:dyDescent="0.35">
      <c r="A280" t="s">
        <v>62</v>
      </c>
      <c r="B280" t="s">
        <v>379</v>
      </c>
      <c r="C280" t="s">
        <v>386</v>
      </c>
      <c r="D280" t="s">
        <v>98</v>
      </c>
      <c r="E280" t="s">
        <v>99</v>
      </c>
      <c r="F280" s="8">
        <f t="shared" si="10"/>
        <v>4.625</v>
      </c>
      <c r="G280" s="1">
        <v>43799</v>
      </c>
      <c r="H280" s="2">
        <v>110</v>
      </c>
      <c r="I280">
        <v>104</v>
      </c>
      <c r="J280">
        <v>6</v>
      </c>
      <c r="K280" s="3"/>
      <c r="L280" s="3"/>
      <c r="M280" s="3"/>
      <c r="N280" s="9">
        <v>43799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x14ac:dyDescent="0.35">
      <c r="A281" t="s">
        <v>62</v>
      </c>
      <c r="B281" t="s">
        <v>379</v>
      </c>
      <c r="C281" t="s">
        <v>387</v>
      </c>
      <c r="D281" t="s">
        <v>98</v>
      </c>
      <c r="E281" t="s">
        <v>99</v>
      </c>
      <c r="F281" s="8">
        <f t="shared" si="10"/>
        <v>4.625</v>
      </c>
      <c r="G281" s="1">
        <v>43799</v>
      </c>
      <c r="H281" s="2">
        <v>58</v>
      </c>
      <c r="I281">
        <v>56</v>
      </c>
      <c r="J281">
        <v>2</v>
      </c>
      <c r="K281" s="3"/>
      <c r="L281" s="3"/>
      <c r="M281" s="3"/>
      <c r="N281" s="9">
        <v>43799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x14ac:dyDescent="0.35">
      <c r="A282" t="s">
        <v>62</v>
      </c>
      <c r="B282" t="s">
        <v>379</v>
      </c>
      <c r="C282" t="s">
        <v>373</v>
      </c>
      <c r="D282" t="s">
        <v>98</v>
      </c>
      <c r="E282" t="s">
        <v>99</v>
      </c>
      <c r="F282" s="8">
        <f t="shared" si="10"/>
        <v>4.625</v>
      </c>
      <c r="G282" s="1">
        <v>43799</v>
      </c>
      <c r="H282" s="2">
        <v>1</v>
      </c>
      <c r="I282">
        <v>0</v>
      </c>
      <c r="J282">
        <v>1</v>
      </c>
      <c r="K282" s="3"/>
      <c r="L282" s="3"/>
      <c r="M282" s="3"/>
      <c r="N282" s="9">
        <v>43799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x14ac:dyDescent="0.35">
      <c r="A283" t="s">
        <v>62</v>
      </c>
      <c r="B283" t="s">
        <v>379</v>
      </c>
      <c r="C283" t="s">
        <v>280</v>
      </c>
      <c r="D283" t="s">
        <v>98</v>
      </c>
      <c r="E283" t="s">
        <v>99</v>
      </c>
      <c r="F283" s="8">
        <f t="shared" si="10"/>
        <v>4.625</v>
      </c>
      <c r="G283" s="1">
        <v>43799</v>
      </c>
      <c r="H283" s="2">
        <v>6</v>
      </c>
      <c r="I283">
        <v>6</v>
      </c>
      <c r="J283">
        <v>0</v>
      </c>
      <c r="K283" s="3"/>
      <c r="L283" s="3"/>
      <c r="M283" s="3"/>
      <c r="N283" s="9">
        <v>43799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x14ac:dyDescent="0.35">
      <c r="A284" t="s">
        <v>62</v>
      </c>
      <c r="B284" t="s">
        <v>379</v>
      </c>
      <c r="C284" t="s">
        <v>388</v>
      </c>
      <c r="D284" t="s">
        <v>98</v>
      </c>
      <c r="E284" t="s">
        <v>99</v>
      </c>
      <c r="F284" s="8">
        <f t="shared" si="10"/>
        <v>4.625</v>
      </c>
      <c r="G284" s="1">
        <v>43799</v>
      </c>
      <c r="H284" s="2">
        <v>10</v>
      </c>
      <c r="I284">
        <v>10</v>
      </c>
      <c r="J284">
        <v>0</v>
      </c>
      <c r="K284" s="3"/>
      <c r="L284" s="3"/>
      <c r="M284" s="3"/>
      <c r="N284" s="9">
        <v>43799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x14ac:dyDescent="0.35">
      <c r="A285" t="s">
        <v>62</v>
      </c>
      <c r="B285" t="s">
        <v>379</v>
      </c>
      <c r="C285" t="s">
        <v>173</v>
      </c>
      <c r="D285" t="s">
        <v>98</v>
      </c>
      <c r="E285" t="s">
        <v>99</v>
      </c>
      <c r="F285" s="8">
        <f t="shared" si="10"/>
        <v>4.625</v>
      </c>
      <c r="G285" s="1">
        <v>43799</v>
      </c>
      <c r="H285" s="2">
        <v>3</v>
      </c>
      <c r="I285">
        <v>3</v>
      </c>
      <c r="J285">
        <v>0</v>
      </c>
      <c r="K285" s="3"/>
      <c r="L285" s="3"/>
      <c r="M285" s="3"/>
      <c r="N285" s="9">
        <v>43799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x14ac:dyDescent="0.35">
      <c r="A286" t="s">
        <v>62</v>
      </c>
      <c r="B286" t="s">
        <v>379</v>
      </c>
      <c r="C286" t="s">
        <v>389</v>
      </c>
      <c r="D286" t="s">
        <v>98</v>
      </c>
      <c r="E286" t="s">
        <v>99</v>
      </c>
      <c r="F286" s="8">
        <f t="shared" si="10"/>
        <v>4.625</v>
      </c>
      <c r="G286" s="1">
        <v>43799</v>
      </c>
      <c r="H286" s="2">
        <v>11</v>
      </c>
      <c r="I286">
        <v>0</v>
      </c>
      <c r="J286">
        <v>0</v>
      </c>
      <c r="K286" s="3"/>
      <c r="L286" s="3"/>
      <c r="M286" s="3"/>
      <c r="N286" s="9">
        <v>43799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x14ac:dyDescent="0.35">
      <c r="A287" t="s">
        <v>62</v>
      </c>
      <c r="B287" t="s">
        <v>379</v>
      </c>
      <c r="C287" t="s">
        <v>390</v>
      </c>
      <c r="D287" t="s">
        <v>98</v>
      </c>
      <c r="E287" t="s">
        <v>99</v>
      </c>
      <c r="F287" s="8">
        <f t="shared" si="10"/>
        <v>4.625</v>
      </c>
      <c r="G287" s="1">
        <v>43799</v>
      </c>
      <c r="H287" s="2">
        <v>34</v>
      </c>
      <c r="I287">
        <v>0</v>
      </c>
      <c r="J287">
        <v>0</v>
      </c>
      <c r="K287" s="3"/>
      <c r="L287" s="3"/>
      <c r="M287" s="3"/>
      <c r="N287" s="9">
        <v>43799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x14ac:dyDescent="0.35">
      <c r="A288" t="s">
        <v>62</v>
      </c>
      <c r="B288" t="s">
        <v>379</v>
      </c>
      <c r="C288" t="s">
        <v>391</v>
      </c>
      <c r="D288" t="s">
        <v>98</v>
      </c>
      <c r="E288" t="s">
        <v>99</v>
      </c>
      <c r="F288" s="8">
        <f t="shared" si="10"/>
        <v>4.625</v>
      </c>
      <c r="G288" s="1">
        <v>43799</v>
      </c>
      <c r="H288" s="2">
        <v>62</v>
      </c>
      <c r="I288">
        <v>58</v>
      </c>
      <c r="J288">
        <v>4</v>
      </c>
      <c r="K288" s="3"/>
      <c r="L288" s="3"/>
      <c r="M288" s="3"/>
      <c r="N288" s="9">
        <v>43799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x14ac:dyDescent="0.35">
      <c r="A289" t="s">
        <v>62</v>
      </c>
      <c r="B289" t="s">
        <v>379</v>
      </c>
      <c r="C289" t="s">
        <v>392</v>
      </c>
      <c r="D289" t="s">
        <v>98</v>
      </c>
      <c r="E289" t="s">
        <v>99</v>
      </c>
      <c r="F289" s="8">
        <f t="shared" si="10"/>
        <v>4.625</v>
      </c>
      <c r="G289" s="1">
        <v>43799</v>
      </c>
      <c r="H289" s="2">
        <v>214</v>
      </c>
      <c r="I289">
        <v>210</v>
      </c>
      <c r="J289">
        <v>4</v>
      </c>
      <c r="K289" s="3"/>
      <c r="L289" s="3"/>
      <c r="M289" s="3"/>
      <c r="N289" s="9">
        <v>43799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x14ac:dyDescent="0.35">
      <c r="A290" t="s">
        <v>62</v>
      </c>
      <c r="B290" t="s">
        <v>379</v>
      </c>
      <c r="C290" t="s">
        <v>393</v>
      </c>
      <c r="D290" t="s">
        <v>98</v>
      </c>
      <c r="E290" t="s">
        <v>99</v>
      </c>
      <c r="F290" s="8">
        <f t="shared" si="10"/>
        <v>4.625</v>
      </c>
      <c r="G290" s="1">
        <v>43799</v>
      </c>
      <c r="H290" s="2">
        <v>1</v>
      </c>
      <c r="I290">
        <v>0</v>
      </c>
      <c r="J290">
        <v>1</v>
      </c>
      <c r="K290" s="3"/>
      <c r="L290" s="3"/>
      <c r="M290" s="3"/>
      <c r="N290" s="9">
        <v>43799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x14ac:dyDescent="0.35">
      <c r="A291" t="s">
        <v>62</v>
      </c>
      <c r="B291" t="s">
        <v>394</v>
      </c>
      <c r="C291" t="s">
        <v>395</v>
      </c>
      <c r="D291" t="s">
        <v>98</v>
      </c>
      <c r="E291" t="s">
        <v>99</v>
      </c>
      <c r="F291" s="8">
        <f t="shared" si="10"/>
        <v>4.625</v>
      </c>
      <c r="G291" s="1">
        <v>43799</v>
      </c>
      <c r="H291" s="2">
        <v>8</v>
      </c>
      <c r="I291">
        <v>0</v>
      </c>
      <c r="J291">
        <v>8</v>
      </c>
      <c r="K291" s="3"/>
      <c r="L291" s="3"/>
      <c r="M291" s="3"/>
      <c r="N291" s="9">
        <v>43799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x14ac:dyDescent="0.35">
      <c r="A292" t="s">
        <v>62</v>
      </c>
      <c r="B292" t="s">
        <v>396</v>
      </c>
      <c r="C292" t="s">
        <v>397</v>
      </c>
      <c r="D292" t="s">
        <v>98</v>
      </c>
      <c r="E292" t="s">
        <v>99</v>
      </c>
      <c r="F292" s="8">
        <f t="shared" si="10"/>
        <v>4.625</v>
      </c>
      <c r="G292" s="1">
        <v>43799</v>
      </c>
      <c r="H292" s="2">
        <v>185</v>
      </c>
      <c r="I292">
        <v>170</v>
      </c>
      <c r="J292">
        <v>15</v>
      </c>
      <c r="K292" s="3"/>
      <c r="L292" s="3"/>
      <c r="M292" s="3"/>
      <c r="N292" s="9">
        <v>43799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x14ac:dyDescent="0.35">
      <c r="A293" t="s">
        <v>62</v>
      </c>
      <c r="B293" t="s">
        <v>398</v>
      </c>
      <c r="C293" t="s">
        <v>399</v>
      </c>
      <c r="D293" t="s">
        <v>98</v>
      </c>
      <c r="E293" t="s">
        <v>99</v>
      </c>
      <c r="F293" s="8">
        <f t="shared" si="10"/>
        <v>4.625</v>
      </c>
      <c r="G293" s="1">
        <v>43799</v>
      </c>
      <c r="H293" s="2">
        <v>655</v>
      </c>
      <c r="I293">
        <v>611</v>
      </c>
      <c r="J293">
        <v>44</v>
      </c>
      <c r="K293" s="3"/>
      <c r="L293" s="3"/>
      <c r="M293" s="3"/>
      <c r="N293" s="9">
        <v>43799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x14ac:dyDescent="0.35">
      <c r="A294" t="s">
        <v>62</v>
      </c>
      <c r="B294" t="s">
        <v>398</v>
      </c>
      <c r="C294" t="s">
        <v>400</v>
      </c>
      <c r="D294" t="s">
        <v>98</v>
      </c>
      <c r="E294" t="s">
        <v>99</v>
      </c>
      <c r="F294" s="8">
        <f t="shared" si="10"/>
        <v>4.625</v>
      </c>
      <c r="G294" s="1">
        <v>43799</v>
      </c>
      <c r="H294" s="2">
        <v>74</v>
      </c>
      <c r="I294">
        <v>67</v>
      </c>
      <c r="J294">
        <v>7</v>
      </c>
      <c r="K294" s="3"/>
      <c r="L294" s="3"/>
      <c r="M294" s="3"/>
      <c r="N294" s="9">
        <v>43799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x14ac:dyDescent="0.35">
      <c r="A295" t="s">
        <v>62</v>
      </c>
      <c r="B295" t="s">
        <v>398</v>
      </c>
      <c r="C295" t="s">
        <v>401</v>
      </c>
      <c r="D295" t="s">
        <v>98</v>
      </c>
      <c r="E295" t="s">
        <v>99</v>
      </c>
      <c r="F295" s="8">
        <f t="shared" si="10"/>
        <v>4.625</v>
      </c>
      <c r="G295" s="1">
        <v>43799</v>
      </c>
      <c r="H295" s="2">
        <v>1659</v>
      </c>
      <c r="I295">
        <v>83</v>
      </c>
      <c r="J295">
        <v>8</v>
      </c>
      <c r="K295" s="3"/>
      <c r="L295" s="3"/>
      <c r="M295" s="3"/>
      <c r="N295" s="9">
        <v>43799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x14ac:dyDescent="0.35">
      <c r="A296" t="s">
        <v>62</v>
      </c>
      <c r="B296" t="s">
        <v>398</v>
      </c>
      <c r="C296" t="s">
        <v>402</v>
      </c>
      <c r="D296" t="s">
        <v>98</v>
      </c>
      <c r="E296" t="s">
        <v>99</v>
      </c>
      <c r="F296" s="8">
        <f t="shared" si="10"/>
        <v>4.625</v>
      </c>
      <c r="G296" s="1">
        <v>43799</v>
      </c>
      <c r="H296" s="2">
        <v>1681</v>
      </c>
      <c r="I296">
        <v>0</v>
      </c>
      <c r="J296">
        <v>0</v>
      </c>
      <c r="K296" s="3"/>
      <c r="L296" s="3"/>
      <c r="M296" s="3"/>
      <c r="N296" s="9">
        <v>43799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x14ac:dyDescent="0.35">
      <c r="A297" t="s">
        <v>62</v>
      </c>
      <c r="B297" t="s">
        <v>398</v>
      </c>
      <c r="C297" t="s">
        <v>403</v>
      </c>
      <c r="D297" t="s">
        <v>98</v>
      </c>
      <c r="E297" t="s">
        <v>99</v>
      </c>
      <c r="F297" s="8">
        <f t="shared" si="10"/>
        <v>4.625</v>
      </c>
      <c r="G297" s="1">
        <v>43799</v>
      </c>
      <c r="H297" s="2">
        <v>1720</v>
      </c>
      <c r="I297">
        <v>0</v>
      </c>
      <c r="J297">
        <v>0</v>
      </c>
      <c r="K297" s="3"/>
      <c r="L297" s="3"/>
      <c r="M297" s="3"/>
      <c r="N297" s="9">
        <v>43799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x14ac:dyDescent="0.35">
      <c r="A298" t="s">
        <v>62</v>
      </c>
      <c r="B298" t="s">
        <v>398</v>
      </c>
      <c r="C298" t="s">
        <v>292</v>
      </c>
      <c r="D298" t="s">
        <v>98</v>
      </c>
      <c r="E298" t="s">
        <v>99</v>
      </c>
      <c r="F298" s="8">
        <f t="shared" si="10"/>
        <v>4.625</v>
      </c>
      <c r="G298" s="1">
        <v>43799</v>
      </c>
      <c r="H298" s="2">
        <v>18</v>
      </c>
      <c r="I298">
        <v>15</v>
      </c>
      <c r="J298">
        <v>3</v>
      </c>
      <c r="K298" s="3"/>
      <c r="L298" s="3"/>
      <c r="M298" s="3"/>
      <c r="N298" s="9">
        <v>43799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x14ac:dyDescent="0.35">
      <c r="A299" t="s">
        <v>62</v>
      </c>
      <c r="B299" t="s">
        <v>398</v>
      </c>
      <c r="C299" t="s">
        <v>404</v>
      </c>
      <c r="D299" t="s">
        <v>98</v>
      </c>
      <c r="E299" t="s">
        <v>99</v>
      </c>
      <c r="F299" s="8">
        <f t="shared" si="10"/>
        <v>4.625</v>
      </c>
      <c r="G299" s="1">
        <v>43799</v>
      </c>
      <c r="H299" s="2">
        <v>2736</v>
      </c>
      <c r="I299">
        <v>0</v>
      </c>
      <c r="J299">
        <v>0</v>
      </c>
      <c r="K299" s="3"/>
      <c r="L299" s="3"/>
      <c r="M299" s="3"/>
      <c r="N299" s="9">
        <v>43799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x14ac:dyDescent="0.35">
      <c r="A300" t="s">
        <v>62</v>
      </c>
      <c r="B300" t="s">
        <v>398</v>
      </c>
      <c r="C300" t="s">
        <v>301</v>
      </c>
      <c r="D300" t="s">
        <v>98</v>
      </c>
      <c r="E300" t="s">
        <v>99</v>
      </c>
      <c r="F300" s="8">
        <f t="shared" si="10"/>
        <v>4.625</v>
      </c>
      <c r="G300" s="1">
        <v>43799</v>
      </c>
      <c r="H300" s="2">
        <v>913</v>
      </c>
      <c r="I300">
        <v>0</v>
      </c>
      <c r="J300">
        <v>0</v>
      </c>
      <c r="K300" s="3"/>
      <c r="L300" s="3"/>
      <c r="M300" s="3"/>
      <c r="N300" s="9">
        <v>43799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x14ac:dyDescent="0.35">
      <c r="A301" t="s">
        <v>62</v>
      </c>
      <c r="B301" t="s">
        <v>398</v>
      </c>
      <c r="C301" t="s">
        <v>72</v>
      </c>
      <c r="D301" t="s">
        <v>98</v>
      </c>
      <c r="E301" t="s">
        <v>99</v>
      </c>
      <c r="F301" s="8">
        <f t="shared" si="10"/>
        <v>4.625</v>
      </c>
      <c r="G301" s="1">
        <v>43799</v>
      </c>
      <c r="H301" s="2">
        <v>481</v>
      </c>
      <c r="I301">
        <v>438</v>
      </c>
      <c r="J301">
        <v>43</v>
      </c>
      <c r="K301" s="3"/>
      <c r="L301" s="3"/>
      <c r="M301" s="3"/>
      <c r="N301" s="9">
        <v>43799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x14ac:dyDescent="0.35">
      <c r="A302" t="s">
        <v>62</v>
      </c>
      <c r="B302" t="s">
        <v>398</v>
      </c>
      <c r="C302" t="s">
        <v>405</v>
      </c>
      <c r="D302" t="s">
        <v>98</v>
      </c>
      <c r="E302" t="s">
        <v>99</v>
      </c>
      <c r="F302" s="8">
        <f t="shared" si="10"/>
        <v>4.625</v>
      </c>
      <c r="G302" s="1">
        <v>43799</v>
      </c>
      <c r="H302" s="2">
        <v>257</v>
      </c>
      <c r="I302">
        <v>240</v>
      </c>
      <c r="J302">
        <v>17</v>
      </c>
      <c r="K302" s="3"/>
      <c r="L302" s="3"/>
      <c r="M302" s="3"/>
      <c r="N302" s="9">
        <v>43799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x14ac:dyDescent="0.35">
      <c r="A303" t="s">
        <v>62</v>
      </c>
      <c r="B303" t="s">
        <v>398</v>
      </c>
      <c r="C303" t="s">
        <v>406</v>
      </c>
      <c r="D303" t="s">
        <v>98</v>
      </c>
      <c r="E303" t="s">
        <v>99</v>
      </c>
      <c r="F303" s="8">
        <f t="shared" si="10"/>
        <v>4.625</v>
      </c>
      <c r="G303" s="1">
        <v>43799</v>
      </c>
      <c r="H303" s="2">
        <v>283</v>
      </c>
      <c r="I303">
        <v>227</v>
      </c>
      <c r="J303">
        <v>56</v>
      </c>
      <c r="K303" s="3"/>
      <c r="L303" s="3"/>
      <c r="M303" s="3"/>
      <c r="N303" s="9">
        <v>43799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x14ac:dyDescent="0.35">
      <c r="A304" t="s">
        <v>62</v>
      </c>
      <c r="B304" t="s">
        <v>398</v>
      </c>
      <c r="C304" t="s">
        <v>407</v>
      </c>
      <c r="D304" t="s">
        <v>98</v>
      </c>
      <c r="E304" t="s">
        <v>99</v>
      </c>
      <c r="F304" s="8">
        <f t="shared" si="10"/>
        <v>4.625</v>
      </c>
      <c r="G304" s="1">
        <v>43799</v>
      </c>
      <c r="H304" s="2">
        <v>572</v>
      </c>
      <c r="I304">
        <v>519</v>
      </c>
      <c r="J304">
        <v>53</v>
      </c>
      <c r="K304" s="3"/>
      <c r="L304" s="3"/>
      <c r="M304" s="3"/>
      <c r="N304" s="9">
        <v>43799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x14ac:dyDescent="0.35">
      <c r="A305" t="s">
        <v>62</v>
      </c>
      <c r="B305" t="s">
        <v>398</v>
      </c>
      <c r="C305" t="s">
        <v>408</v>
      </c>
      <c r="D305" t="s">
        <v>98</v>
      </c>
      <c r="E305" t="s">
        <v>99</v>
      </c>
      <c r="F305" s="8">
        <f t="shared" si="10"/>
        <v>4.625</v>
      </c>
      <c r="G305" s="1">
        <v>43799</v>
      </c>
      <c r="H305" s="2">
        <v>996</v>
      </c>
      <c r="I305">
        <v>939</v>
      </c>
      <c r="J305">
        <v>57</v>
      </c>
      <c r="K305" s="3"/>
      <c r="L305" s="3"/>
      <c r="M305" s="3"/>
      <c r="N305" s="9">
        <v>43799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x14ac:dyDescent="0.35">
      <c r="A306" t="s">
        <v>62</v>
      </c>
      <c r="B306" t="s">
        <v>398</v>
      </c>
      <c r="C306" t="s">
        <v>409</v>
      </c>
      <c r="D306" t="s">
        <v>98</v>
      </c>
      <c r="E306" t="s">
        <v>99</v>
      </c>
      <c r="F306" s="8">
        <f t="shared" si="10"/>
        <v>4.625</v>
      </c>
      <c r="G306" s="1">
        <v>43799</v>
      </c>
      <c r="H306" s="2">
        <v>385</v>
      </c>
      <c r="I306">
        <v>26</v>
      </c>
      <c r="J306">
        <v>359</v>
      </c>
      <c r="K306" s="3"/>
      <c r="L306" s="3"/>
      <c r="M306" s="3"/>
      <c r="N306" s="9">
        <v>43799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x14ac:dyDescent="0.35">
      <c r="A307" t="s">
        <v>62</v>
      </c>
      <c r="B307" t="s">
        <v>398</v>
      </c>
      <c r="C307" t="s">
        <v>410</v>
      </c>
      <c r="D307" t="s">
        <v>98</v>
      </c>
      <c r="E307" t="s">
        <v>99</v>
      </c>
      <c r="F307" s="8">
        <f t="shared" si="10"/>
        <v>4.625</v>
      </c>
      <c r="G307" s="1">
        <v>43799</v>
      </c>
      <c r="H307" s="2">
        <v>825</v>
      </c>
      <c r="I307">
        <v>720</v>
      </c>
      <c r="J307">
        <v>105</v>
      </c>
      <c r="K307" s="3"/>
      <c r="L307" s="3"/>
      <c r="M307" s="3"/>
      <c r="N307" s="9">
        <v>43799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x14ac:dyDescent="0.35">
      <c r="A308" t="s">
        <v>62</v>
      </c>
      <c r="B308" t="s">
        <v>398</v>
      </c>
      <c r="C308" t="s">
        <v>411</v>
      </c>
      <c r="D308" t="s">
        <v>98</v>
      </c>
      <c r="E308" t="s">
        <v>99</v>
      </c>
      <c r="F308" s="8">
        <f t="shared" si="10"/>
        <v>4.625</v>
      </c>
      <c r="G308" s="1">
        <v>43799</v>
      </c>
      <c r="H308" s="2">
        <v>263</v>
      </c>
      <c r="I308">
        <v>215</v>
      </c>
      <c r="J308">
        <v>48</v>
      </c>
      <c r="K308" s="3"/>
      <c r="L308" s="3"/>
      <c r="M308" s="3"/>
      <c r="N308" s="9">
        <v>43799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x14ac:dyDescent="0.35">
      <c r="A309" t="s">
        <v>62</v>
      </c>
      <c r="B309" t="s">
        <v>398</v>
      </c>
      <c r="C309" t="s">
        <v>412</v>
      </c>
      <c r="D309" t="s">
        <v>98</v>
      </c>
      <c r="E309" t="s">
        <v>99</v>
      </c>
      <c r="F309" s="8">
        <f t="shared" si="10"/>
        <v>4.625</v>
      </c>
      <c r="G309" s="1">
        <v>43799</v>
      </c>
      <c r="H309" s="2">
        <v>601</v>
      </c>
      <c r="I309">
        <v>568</v>
      </c>
      <c r="J309">
        <v>33</v>
      </c>
      <c r="K309" s="3"/>
      <c r="L309" s="3"/>
      <c r="M309" s="3"/>
      <c r="N309" s="9">
        <v>43799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x14ac:dyDescent="0.35">
      <c r="A310" t="s">
        <v>62</v>
      </c>
      <c r="B310" t="s">
        <v>398</v>
      </c>
      <c r="C310" t="s">
        <v>413</v>
      </c>
      <c r="D310" t="s">
        <v>98</v>
      </c>
      <c r="E310" t="s">
        <v>99</v>
      </c>
      <c r="F310" s="8">
        <f t="shared" si="10"/>
        <v>4.625</v>
      </c>
      <c r="G310" s="1">
        <v>43799</v>
      </c>
      <c r="H310" s="2">
        <v>796</v>
      </c>
      <c r="I310">
        <v>791</v>
      </c>
      <c r="J310">
        <v>5</v>
      </c>
      <c r="K310" s="3"/>
      <c r="L310" s="3"/>
      <c r="M310" s="3"/>
      <c r="N310" s="9">
        <v>43799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x14ac:dyDescent="0.35">
      <c r="A311" t="s">
        <v>62</v>
      </c>
      <c r="B311" t="s">
        <v>398</v>
      </c>
      <c r="C311" t="s">
        <v>398</v>
      </c>
      <c r="D311" t="s">
        <v>98</v>
      </c>
      <c r="E311" t="s">
        <v>99</v>
      </c>
      <c r="F311" s="8">
        <f t="shared" si="10"/>
        <v>4.625</v>
      </c>
      <c r="G311" s="1">
        <v>43799</v>
      </c>
      <c r="H311" s="2">
        <v>186</v>
      </c>
      <c r="I311">
        <v>180</v>
      </c>
      <c r="J311">
        <v>6</v>
      </c>
      <c r="K311" s="3"/>
      <c r="L311" s="3"/>
      <c r="M311" s="3"/>
      <c r="N311" s="9">
        <v>43799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x14ac:dyDescent="0.35">
      <c r="A312" t="s">
        <v>62</v>
      </c>
      <c r="B312" t="s">
        <v>398</v>
      </c>
      <c r="C312" t="s">
        <v>414</v>
      </c>
      <c r="D312" t="s">
        <v>98</v>
      </c>
      <c r="E312" t="s">
        <v>99</v>
      </c>
      <c r="F312" s="8">
        <f t="shared" ref="F312:F375" si="11">CONVERT(111,"hr","day")</f>
        <v>4.625</v>
      </c>
      <c r="G312" s="1">
        <v>43799</v>
      </c>
      <c r="H312" s="2">
        <v>284</v>
      </c>
      <c r="I312">
        <v>265</v>
      </c>
      <c r="J312">
        <v>19</v>
      </c>
      <c r="K312" s="3"/>
      <c r="L312" s="3"/>
      <c r="M312" s="3"/>
      <c r="N312" s="9">
        <v>43799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x14ac:dyDescent="0.35">
      <c r="A313" t="s">
        <v>62</v>
      </c>
      <c r="B313" t="s">
        <v>398</v>
      </c>
      <c r="C313" t="s">
        <v>415</v>
      </c>
      <c r="D313" t="s">
        <v>98</v>
      </c>
      <c r="E313" t="s">
        <v>99</v>
      </c>
      <c r="F313" s="8">
        <f t="shared" si="11"/>
        <v>4.625</v>
      </c>
      <c r="G313" s="1">
        <v>43799</v>
      </c>
      <c r="H313" s="2">
        <v>329</v>
      </c>
      <c r="I313">
        <v>320</v>
      </c>
      <c r="J313">
        <v>3</v>
      </c>
      <c r="K313" s="3"/>
      <c r="L313" s="3"/>
      <c r="M313" s="3"/>
      <c r="N313" s="9">
        <v>43799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x14ac:dyDescent="0.35">
      <c r="A314" t="s">
        <v>62</v>
      </c>
      <c r="B314" t="s">
        <v>398</v>
      </c>
      <c r="C314" t="s">
        <v>416</v>
      </c>
      <c r="D314" t="s">
        <v>98</v>
      </c>
      <c r="E314" t="s">
        <v>99</v>
      </c>
      <c r="F314" s="8">
        <f t="shared" si="11"/>
        <v>4.625</v>
      </c>
      <c r="G314" s="1">
        <v>43799</v>
      </c>
      <c r="H314" s="2">
        <v>2819</v>
      </c>
      <c r="I314">
        <v>0</v>
      </c>
      <c r="J314">
        <v>0</v>
      </c>
      <c r="K314" s="3"/>
      <c r="L314" s="3"/>
      <c r="M314" s="3"/>
      <c r="N314" s="9">
        <v>43799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x14ac:dyDescent="0.35">
      <c r="A315" t="s">
        <v>62</v>
      </c>
      <c r="B315" t="s">
        <v>398</v>
      </c>
      <c r="C315" t="s">
        <v>210</v>
      </c>
      <c r="D315" t="s">
        <v>98</v>
      </c>
      <c r="E315" t="s">
        <v>99</v>
      </c>
      <c r="F315" s="8">
        <f t="shared" si="11"/>
        <v>4.625</v>
      </c>
      <c r="G315" s="1">
        <v>43799</v>
      </c>
      <c r="H315" s="2">
        <v>125</v>
      </c>
      <c r="I315">
        <v>13</v>
      </c>
      <c r="J315">
        <v>0</v>
      </c>
      <c r="K315" s="3"/>
      <c r="L315" s="3"/>
      <c r="M315" s="3"/>
      <c r="N315" s="9">
        <v>43799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x14ac:dyDescent="0.35">
      <c r="A316" t="s">
        <v>62</v>
      </c>
      <c r="B316" t="s">
        <v>398</v>
      </c>
      <c r="C316" t="s">
        <v>417</v>
      </c>
      <c r="D316" t="s">
        <v>98</v>
      </c>
      <c r="E316" t="s">
        <v>99</v>
      </c>
      <c r="F316" s="8">
        <f t="shared" si="11"/>
        <v>4.625</v>
      </c>
      <c r="G316" s="1">
        <v>43799</v>
      </c>
      <c r="H316" s="2">
        <v>2224</v>
      </c>
      <c r="I316">
        <v>0</v>
      </c>
      <c r="J316">
        <v>0</v>
      </c>
      <c r="K316" s="3"/>
      <c r="L316" s="3"/>
      <c r="M316" s="3"/>
      <c r="N316" s="9">
        <v>43799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x14ac:dyDescent="0.35">
      <c r="A317" t="s">
        <v>62</v>
      </c>
      <c r="B317" t="s">
        <v>398</v>
      </c>
      <c r="C317" t="s">
        <v>418</v>
      </c>
      <c r="D317" t="s">
        <v>98</v>
      </c>
      <c r="E317" t="s">
        <v>99</v>
      </c>
      <c r="F317" s="8">
        <f t="shared" si="11"/>
        <v>4.625</v>
      </c>
      <c r="G317" s="1">
        <v>43799</v>
      </c>
      <c r="H317" s="2">
        <v>1979</v>
      </c>
      <c r="I317">
        <v>1326</v>
      </c>
      <c r="J317">
        <v>78</v>
      </c>
      <c r="K317" s="3"/>
      <c r="L317" s="3"/>
      <c r="M317" s="3"/>
      <c r="N317" s="9">
        <v>43799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x14ac:dyDescent="0.35">
      <c r="A318" t="s">
        <v>62</v>
      </c>
      <c r="B318" t="s">
        <v>398</v>
      </c>
      <c r="C318" t="s">
        <v>419</v>
      </c>
      <c r="D318" t="s">
        <v>98</v>
      </c>
      <c r="E318" t="s">
        <v>99</v>
      </c>
      <c r="F318" s="8">
        <f t="shared" si="11"/>
        <v>4.625</v>
      </c>
      <c r="G318" s="1">
        <v>43799</v>
      </c>
      <c r="H318" s="2">
        <v>418</v>
      </c>
      <c r="I318">
        <v>52</v>
      </c>
      <c r="J318">
        <v>5</v>
      </c>
      <c r="K318" s="3"/>
      <c r="L318" s="3"/>
      <c r="M318" s="3"/>
      <c r="N318" s="9">
        <v>43799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x14ac:dyDescent="0.35">
      <c r="A319" t="s">
        <v>62</v>
      </c>
      <c r="B319" t="s">
        <v>398</v>
      </c>
      <c r="C319" t="s">
        <v>420</v>
      </c>
      <c r="D319" t="s">
        <v>98</v>
      </c>
      <c r="E319" t="s">
        <v>99</v>
      </c>
      <c r="F319" s="8">
        <f t="shared" si="11"/>
        <v>4.625</v>
      </c>
      <c r="G319" s="1">
        <v>43799</v>
      </c>
      <c r="H319" s="2">
        <v>393</v>
      </c>
      <c r="I319">
        <v>362</v>
      </c>
      <c r="J319">
        <v>31</v>
      </c>
      <c r="K319" s="3"/>
      <c r="L319" s="3"/>
      <c r="M319" s="3"/>
      <c r="N319" s="9">
        <v>43799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x14ac:dyDescent="0.35">
      <c r="A320" t="s">
        <v>31</v>
      </c>
      <c r="B320" t="s">
        <v>421</v>
      </c>
      <c r="C320" t="s">
        <v>422</v>
      </c>
      <c r="D320" t="s">
        <v>98</v>
      </c>
      <c r="E320" t="s">
        <v>99</v>
      </c>
      <c r="F320" s="8">
        <f t="shared" si="11"/>
        <v>4.625</v>
      </c>
      <c r="G320" s="1">
        <v>43799</v>
      </c>
      <c r="H320" s="2">
        <v>968</v>
      </c>
      <c r="I320">
        <v>0</v>
      </c>
      <c r="J320">
        <v>0</v>
      </c>
      <c r="K320" s="3"/>
      <c r="L320" s="3"/>
      <c r="M320" s="3"/>
      <c r="N320" s="9">
        <v>43799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x14ac:dyDescent="0.35">
      <c r="A321" t="s">
        <v>31</v>
      </c>
      <c r="B321" t="s">
        <v>421</v>
      </c>
      <c r="C321" t="s">
        <v>79</v>
      </c>
      <c r="D321" t="s">
        <v>98</v>
      </c>
      <c r="E321" t="s">
        <v>99</v>
      </c>
      <c r="F321" s="8">
        <f t="shared" si="11"/>
        <v>4.625</v>
      </c>
      <c r="G321" s="1">
        <v>43799</v>
      </c>
      <c r="H321" s="2">
        <v>602</v>
      </c>
      <c r="I321">
        <v>0</v>
      </c>
      <c r="J321">
        <v>0</v>
      </c>
      <c r="K321" s="3"/>
      <c r="L321" s="3"/>
      <c r="M321" s="3"/>
      <c r="N321" s="9">
        <v>43799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x14ac:dyDescent="0.35">
      <c r="A322" t="s">
        <v>31</v>
      </c>
      <c r="B322" t="s">
        <v>218</v>
      </c>
      <c r="C322" t="s">
        <v>219</v>
      </c>
      <c r="D322" t="s">
        <v>98</v>
      </c>
      <c r="E322" t="s">
        <v>99</v>
      </c>
      <c r="F322" s="8">
        <f t="shared" si="11"/>
        <v>4.625</v>
      </c>
      <c r="G322" s="1">
        <v>43799</v>
      </c>
      <c r="H322" s="2">
        <v>906</v>
      </c>
      <c r="I322">
        <v>49</v>
      </c>
      <c r="J322">
        <v>403</v>
      </c>
      <c r="K322" s="3"/>
      <c r="L322" s="3"/>
      <c r="M322" s="3"/>
      <c r="N322" s="9">
        <v>43799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x14ac:dyDescent="0.35">
      <c r="A323" t="s">
        <v>31</v>
      </c>
      <c r="B323" t="s">
        <v>218</v>
      </c>
      <c r="C323" t="s">
        <v>423</v>
      </c>
      <c r="D323" t="s">
        <v>98</v>
      </c>
      <c r="E323" t="s">
        <v>99</v>
      </c>
      <c r="F323" s="8">
        <f t="shared" si="11"/>
        <v>4.625</v>
      </c>
      <c r="G323" s="1">
        <v>43799</v>
      </c>
      <c r="H323" s="2">
        <v>280</v>
      </c>
      <c r="I323">
        <v>0</v>
      </c>
      <c r="J323">
        <v>0</v>
      </c>
      <c r="K323" s="3"/>
      <c r="L323" s="3"/>
      <c r="M323" s="3"/>
      <c r="N323" s="9">
        <v>43799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x14ac:dyDescent="0.35">
      <c r="A324" t="s">
        <v>31</v>
      </c>
      <c r="B324" t="s">
        <v>218</v>
      </c>
      <c r="C324" t="s">
        <v>424</v>
      </c>
      <c r="D324" t="s">
        <v>98</v>
      </c>
      <c r="E324" t="s">
        <v>99</v>
      </c>
      <c r="F324" s="8">
        <f t="shared" si="11"/>
        <v>4.625</v>
      </c>
      <c r="G324" s="1">
        <v>43799</v>
      </c>
      <c r="H324" s="2">
        <v>254</v>
      </c>
      <c r="I324">
        <v>0</v>
      </c>
      <c r="J324">
        <v>86</v>
      </c>
      <c r="K324" s="3"/>
      <c r="L324" s="3"/>
      <c r="M324" s="3"/>
      <c r="N324" s="9">
        <v>43799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x14ac:dyDescent="0.35">
      <c r="A325" t="s">
        <v>31</v>
      </c>
      <c r="B325" t="s">
        <v>218</v>
      </c>
      <c r="C325" t="s">
        <v>425</v>
      </c>
      <c r="D325" t="s">
        <v>98</v>
      </c>
      <c r="E325" t="s">
        <v>99</v>
      </c>
      <c r="F325" s="8">
        <f t="shared" si="11"/>
        <v>4.625</v>
      </c>
      <c r="G325" s="1">
        <v>43799</v>
      </c>
      <c r="H325" s="2">
        <v>1137</v>
      </c>
      <c r="I325">
        <v>11</v>
      </c>
      <c r="J325">
        <v>803</v>
      </c>
      <c r="K325" s="3"/>
      <c r="L325" s="3"/>
      <c r="M325" s="3"/>
      <c r="N325" s="9">
        <v>43799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x14ac:dyDescent="0.35">
      <c r="A326" t="s">
        <v>31</v>
      </c>
      <c r="B326" t="s">
        <v>218</v>
      </c>
      <c r="C326" t="s">
        <v>57</v>
      </c>
      <c r="D326" t="s">
        <v>98</v>
      </c>
      <c r="E326" t="s">
        <v>99</v>
      </c>
      <c r="F326" s="8">
        <f t="shared" si="11"/>
        <v>4.625</v>
      </c>
      <c r="G326" s="1">
        <v>43799</v>
      </c>
      <c r="H326" s="2">
        <v>850</v>
      </c>
      <c r="I326">
        <v>0</v>
      </c>
      <c r="J326">
        <v>0</v>
      </c>
      <c r="K326" s="3"/>
      <c r="L326" s="3"/>
      <c r="M326" s="3"/>
      <c r="N326" s="9">
        <v>43799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x14ac:dyDescent="0.35">
      <c r="A327" t="s">
        <v>31</v>
      </c>
      <c r="B327" t="s">
        <v>218</v>
      </c>
      <c r="C327" t="s">
        <v>225</v>
      </c>
      <c r="D327" t="s">
        <v>98</v>
      </c>
      <c r="E327" t="s">
        <v>99</v>
      </c>
      <c r="F327" s="8">
        <f t="shared" si="11"/>
        <v>4.625</v>
      </c>
      <c r="G327" s="1">
        <v>43799</v>
      </c>
      <c r="H327" s="2">
        <v>617</v>
      </c>
      <c r="I327">
        <v>0</v>
      </c>
      <c r="J327">
        <v>0</v>
      </c>
      <c r="K327" s="3"/>
      <c r="L327" s="3"/>
      <c r="M327" s="3"/>
      <c r="N327" s="9">
        <v>43799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x14ac:dyDescent="0.35">
      <c r="A328" t="s">
        <v>31</v>
      </c>
      <c r="B328" t="s">
        <v>218</v>
      </c>
      <c r="C328" t="s">
        <v>79</v>
      </c>
      <c r="D328" t="s">
        <v>98</v>
      </c>
      <c r="E328" t="s">
        <v>99</v>
      </c>
      <c r="F328" s="8">
        <f t="shared" si="11"/>
        <v>4.625</v>
      </c>
      <c r="G328" s="1">
        <v>43799</v>
      </c>
      <c r="H328" s="2">
        <v>252</v>
      </c>
      <c r="I328">
        <v>5</v>
      </c>
      <c r="J328">
        <v>218</v>
      </c>
      <c r="K328" s="3"/>
      <c r="L328" s="3"/>
      <c r="M328" s="3"/>
      <c r="N328" s="9">
        <v>43799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x14ac:dyDescent="0.35">
      <c r="A329" t="s">
        <v>31</v>
      </c>
      <c r="B329" t="s">
        <v>426</v>
      </c>
      <c r="C329" t="s">
        <v>427</v>
      </c>
      <c r="D329" t="s">
        <v>98</v>
      </c>
      <c r="E329" t="s">
        <v>99</v>
      </c>
      <c r="F329" s="8">
        <f t="shared" si="11"/>
        <v>4.625</v>
      </c>
      <c r="G329" s="1">
        <v>43799</v>
      </c>
      <c r="H329" s="2">
        <v>351</v>
      </c>
      <c r="I329">
        <v>0</v>
      </c>
      <c r="J329">
        <v>0</v>
      </c>
      <c r="K329" s="3"/>
      <c r="L329" s="3"/>
      <c r="M329" s="3"/>
      <c r="N329" s="9">
        <v>43799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x14ac:dyDescent="0.35">
      <c r="A330" t="s">
        <v>31</v>
      </c>
      <c r="B330" t="s">
        <v>426</v>
      </c>
      <c r="C330" t="s">
        <v>428</v>
      </c>
      <c r="D330" t="s">
        <v>98</v>
      </c>
      <c r="E330" t="s">
        <v>99</v>
      </c>
      <c r="F330" s="8">
        <f t="shared" si="11"/>
        <v>4.625</v>
      </c>
      <c r="G330" s="1">
        <v>43799</v>
      </c>
      <c r="H330" s="2">
        <v>1180</v>
      </c>
      <c r="I330">
        <v>0</v>
      </c>
      <c r="J330">
        <v>0</v>
      </c>
      <c r="K330" s="3"/>
      <c r="L330" s="3"/>
      <c r="M330" s="3"/>
      <c r="N330" s="9">
        <v>43799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x14ac:dyDescent="0.35">
      <c r="A331" t="s">
        <v>31</v>
      </c>
      <c r="B331" t="s">
        <v>426</v>
      </c>
      <c r="C331" t="s">
        <v>429</v>
      </c>
      <c r="D331" t="s">
        <v>98</v>
      </c>
      <c r="E331" t="s">
        <v>99</v>
      </c>
      <c r="F331" s="8">
        <f t="shared" si="11"/>
        <v>4.625</v>
      </c>
      <c r="G331" s="1">
        <v>43799</v>
      </c>
      <c r="H331" s="2">
        <v>704</v>
      </c>
      <c r="I331">
        <v>0</v>
      </c>
      <c r="J331">
        <v>0</v>
      </c>
      <c r="K331" s="3"/>
      <c r="L331" s="3"/>
      <c r="M331" s="3"/>
      <c r="N331" s="9">
        <v>43799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x14ac:dyDescent="0.35">
      <c r="A332" t="s">
        <v>31</v>
      </c>
      <c r="B332" t="s">
        <v>426</v>
      </c>
      <c r="C332" t="s">
        <v>430</v>
      </c>
      <c r="D332" t="s">
        <v>98</v>
      </c>
      <c r="E332" t="s">
        <v>99</v>
      </c>
      <c r="F332" s="8">
        <f t="shared" si="11"/>
        <v>4.625</v>
      </c>
      <c r="G332" s="1">
        <v>43799</v>
      </c>
      <c r="H332" s="2">
        <v>999</v>
      </c>
      <c r="I332">
        <v>95</v>
      </c>
      <c r="J332">
        <v>15</v>
      </c>
      <c r="K332" s="3"/>
      <c r="L332" s="3"/>
      <c r="M332" s="3"/>
      <c r="N332" s="9">
        <v>43799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x14ac:dyDescent="0.35">
      <c r="A333" t="s">
        <v>31</v>
      </c>
      <c r="B333" t="s">
        <v>426</v>
      </c>
      <c r="C333" t="s">
        <v>431</v>
      </c>
      <c r="D333" t="s">
        <v>98</v>
      </c>
      <c r="E333" t="s">
        <v>99</v>
      </c>
      <c r="F333" s="8">
        <f t="shared" si="11"/>
        <v>4.625</v>
      </c>
      <c r="G333" s="1">
        <v>43799</v>
      </c>
      <c r="H333" s="2">
        <v>289</v>
      </c>
      <c r="I333">
        <v>0</v>
      </c>
      <c r="J333">
        <v>0</v>
      </c>
      <c r="K333" s="3"/>
      <c r="L333" s="3"/>
      <c r="M333" s="3"/>
      <c r="N333" s="9">
        <v>43799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x14ac:dyDescent="0.35">
      <c r="A334" t="s">
        <v>31</v>
      </c>
      <c r="B334" t="s">
        <v>426</v>
      </c>
      <c r="C334" t="s">
        <v>432</v>
      </c>
      <c r="D334" t="s">
        <v>98</v>
      </c>
      <c r="E334" t="s">
        <v>99</v>
      </c>
      <c r="F334" s="8">
        <f t="shared" si="11"/>
        <v>4.625</v>
      </c>
      <c r="G334" s="1">
        <v>43799</v>
      </c>
      <c r="H334" s="2">
        <v>923</v>
      </c>
      <c r="I334">
        <v>0</v>
      </c>
      <c r="J334">
        <v>0</v>
      </c>
      <c r="K334" s="3"/>
      <c r="L334" s="3"/>
      <c r="M334" s="3"/>
      <c r="N334" s="9">
        <v>43799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x14ac:dyDescent="0.35">
      <c r="A335" t="s">
        <v>31</v>
      </c>
      <c r="B335" t="s">
        <v>426</v>
      </c>
      <c r="C335" t="s">
        <v>433</v>
      </c>
      <c r="D335" t="s">
        <v>98</v>
      </c>
      <c r="E335" t="s">
        <v>99</v>
      </c>
      <c r="F335" s="8">
        <f t="shared" si="11"/>
        <v>4.625</v>
      </c>
      <c r="G335" s="1">
        <v>43799</v>
      </c>
      <c r="H335" s="2">
        <v>444</v>
      </c>
      <c r="I335">
        <v>0</v>
      </c>
      <c r="J335">
        <v>0</v>
      </c>
      <c r="K335" s="3"/>
      <c r="L335" s="3"/>
      <c r="M335" s="3"/>
      <c r="N335" s="9">
        <v>43799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x14ac:dyDescent="0.35">
      <c r="A336" t="s">
        <v>31</v>
      </c>
      <c r="B336" t="s">
        <v>426</v>
      </c>
      <c r="C336" t="s">
        <v>434</v>
      </c>
      <c r="D336" t="s">
        <v>98</v>
      </c>
      <c r="E336" t="s">
        <v>99</v>
      </c>
      <c r="F336" s="8">
        <f t="shared" si="11"/>
        <v>4.625</v>
      </c>
      <c r="G336" s="1">
        <v>43799</v>
      </c>
      <c r="H336" s="2">
        <v>15</v>
      </c>
      <c r="I336">
        <v>0</v>
      </c>
      <c r="J336">
        <v>0</v>
      </c>
      <c r="K336" s="3"/>
      <c r="L336" s="3"/>
      <c r="M336" s="3"/>
      <c r="N336" s="9">
        <v>43799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x14ac:dyDescent="0.35">
      <c r="A337" t="s">
        <v>31</v>
      </c>
      <c r="B337" t="s">
        <v>426</v>
      </c>
      <c r="C337" t="s">
        <v>348</v>
      </c>
      <c r="D337" t="s">
        <v>98</v>
      </c>
      <c r="E337" t="s">
        <v>99</v>
      </c>
      <c r="F337" s="8">
        <f t="shared" si="11"/>
        <v>4.625</v>
      </c>
      <c r="G337" s="1">
        <v>43799</v>
      </c>
      <c r="H337" s="2">
        <v>1013</v>
      </c>
      <c r="I337">
        <v>0</v>
      </c>
      <c r="J337">
        <v>113</v>
      </c>
      <c r="K337" s="3"/>
      <c r="L337" s="3"/>
      <c r="M337" s="3"/>
      <c r="N337" s="9">
        <v>43799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x14ac:dyDescent="0.35">
      <c r="A338" t="s">
        <v>31</v>
      </c>
      <c r="B338" t="s">
        <v>426</v>
      </c>
      <c r="C338" t="s">
        <v>435</v>
      </c>
      <c r="D338" t="s">
        <v>98</v>
      </c>
      <c r="E338" t="s">
        <v>99</v>
      </c>
      <c r="F338" s="8">
        <f t="shared" si="11"/>
        <v>4.625</v>
      </c>
      <c r="G338" s="1">
        <v>43799</v>
      </c>
      <c r="H338" s="2">
        <v>368</v>
      </c>
      <c r="I338">
        <v>0</v>
      </c>
      <c r="J338">
        <v>0</v>
      </c>
      <c r="K338" s="3"/>
      <c r="L338" s="3"/>
      <c r="M338" s="3"/>
      <c r="N338" s="9">
        <v>43799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x14ac:dyDescent="0.35">
      <c r="A339" t="s">
        <v>31</v>
      </c>
      <c r="B339" t="s">
        <v>426</v>
      </c>
      <c r="C339" t="s">
        <v>436</v>
      </c>
      <c r="D339" t="s">
        <v>98</v>
      </c>
      <c r="E339" t="s">
        <v>99</v>
      </c>
      <c r="F339" s="8">
        <f t="shared" si="11"/>
        <v>4.625</v>
      </c>
      <c r="G339" s="1">
        <v>43799</v>
      </c>
      <c r="H339" s="2">
        <v>331</v>
      </c>
      <c r="I339">
        <v>0</v>
      </c>
      <c r="J339">
        <v>0</v>
      </c>
      <c r="K339" s="3"/>
      <c r="L339" s="3"/>
      <c r="M339" s="3"/>
      <c r="N339" s="9">
        <v>43799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x14ac:dyDescent="0.35">
      <c r="A340" t="s">
        <v>31</v>
      </c>
      <c r="B340" t="s">
        <v>426</v>
      </c>
      <c r="C340" t="s">
        <v>437</v>
      </c>
      <c r="D340" t="s">
        <v>98</v>
      </c>
      <c r="E340" t="s">
        <v>99</v>
      </c>
      <c r="F340" s="8">
        <f t="shared" si="11"/>
        <v>4.625</v>
      </c>
      <c r="G340" s="1">
        <v>43799</v>
      </c>
      <c r="H340" s="2">
        <v>589</v>
      </c>
      <c r="I340">
        <v>0</v>
      </c>
      <c r="J340">
        <v>0</v>
      </c>
      <c r="K340" s="3"/>
      <c r="L340" s="3"/>
      <c r="M340" s="3"/>
      <c r="N340" s="9">
        <v>43799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x14ac:dyDescent="0.35">
      <c r="A341" t="s">
        <v>31</v>
      </c>
      <c r="B341" t="s">
        <v>438</v>
      </c>
      <c r="C341" t="s">
        <v>439</v>
      </c>
      <c r="D341" t="s">
        <v>98</v>
      </c>
      <c r="E341" t="s">
        <v>99</v>
      </c>
      <c r="F341" s="8">
        <f t="shared" si="11"/>
        <v>4.625</v>
      </c>
      <c r="G341" s="1">
        <v>43799</v>
      </c>
      <c r="H341" s="2">
        <v>47</v>
      </c>
      <c r="I341">
        <v>0</v>
      </c>
      <c r="J341">
        <v>0</v>
      </c>
      <c r="K341" s="3"/>
      <c r="L341" s="3"/>
      <c r="M341" s="3"/>
      <c r="N341" s="9">
        <v>43799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x14ac:dyDescent="0.35">
      <c r="A342" t="s">
        <v>31</v>
      </c>
      <c r="B342" t="s">
        <v>438</v>
      </c>
      <c r="C342" t="s">
        <v>440</v>
      </c>
      <c r="D342" t="s">
        <v>98</v>
      </c>
      <c r="E342" t="s">
        <v>99</v>
      </c>
      <c r="F342" s="8">
        <f t="shared" si="11"/>
        <v>4.625</v>
      </c>
      <c r="G342" s="1">
        <v>43799</v>
      </c>
      <c r="H342" s="2">
        <v>505</v>
      </c>
      <c r="I342">
        <v>0</v>
      </c>
      <c r="J342">
        <v>0</v>
      </c>
      <c r="K342" s="3"/>
      <c r="L342" s="3"/>
      <c r="M342" s="3"/>
      <c r="N342" s="9">
        <v>43799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x14ac:dyDescent="0.35">
      <c r="A343" t="s">
        <v>31</v>
      </c>
      <c r="B343" t="s">
        <v>438</v>
      </c>
      <c r="C343" t="s">
        <v>441</v>
      </c>
      <c r="D343" t="s">
        <v>98</v>
      </c>
      <c r="E343" t="s">
        <v>99</v>
      </c>
      <c r="F343" s="8">
        <f t="shared" si="11"/>
        <v>4.625</v>
      </c>
      <c r="G343" s="1">
        <v>43799</v>
      </c>
      <c r="H343" s="2">
        <v>98</v>
      </c>
      <c r="I343">
        <v>0</v>
      </c>
      <c r="J343">
        <v>0</v>
      </c>
      <c r="K343" s="3"/>
      <c r="L343" s="3"/>
      <c r="M343" s="3"/>
      <c r="N343" s="9">
        <v>43799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x14ac:dyDescent="0.35">
      <c r="A344" t="s">
        <v>31</v>
      </c>
      <c r="B344" t="s">
        <v>438</v>
      </c>
      <c r="C344" t="s">
        <v>442</v>
      </c>
      <c r="D344" t="s">
        <v>98</v>
      </c>
      <c r="E344" t="s">
        <v>99</v>
      </c>
      <c r="F344" s="8">
        <f t="shared" si="11"/>
        <v>4.625</v>
      </c>
      <c r="G344" s="1">
        <v>43799</v>
      </c>
      <c r="H344" s="2">
        <v>62</v>
      </c>
      <c r="I344">
        <v>0</v>
      </c>
      <c r="J344">
        <v>0</v>
      </c>
      <c r="K344" s="3"/>
      <c r="L344" s="3"/>
      <c r="M344" s="3"/>
      <c r="N344" s="9">
        <v>43799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x14ac:dyDescent="0.35">
      <c r="A345" t="s">
        <v>31</v>
      </c>
      <c r="B345" t="s">
        <v>438</v>
      </c>
      <c r="C345" t="s">
        <v>245</v>
      </c>
      <c r="D345" t="s">
        <v>98</v>
      </c>
      <c r="E345" t="s">
        <v>99</v>
      </c>
      <c r="F345" s="8">
        <f t="shared" si="11"/>
        <v>4.625</v>
      </c>
      <c r="G345" s="1">
        <v>43799</v>
      </c>
      <c r="H345" s="2">
        <v>354</v>
      </c>
      <c r="I345">
        <v>0</v>
      </c>
      <c r="J345">
        <v>0</v>
      </c>
      <c r="K345" s="3"/>
      <c r="L345" s="3"/>
      <c r="M345" s="3"/>
      <c r="N345" s="9">
        <v>43799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x14ac:dyDescent="0.35">
      <c r="A346" t="s">
        <v>31</v>
      </c>
      <c r="B346" t="s">
        <v>438</v>
      </c>
      <c r="C346" t="s">
        <v>443</v>
      </c>
      <c r="D346" t="s">
        <v>98</v>
      </c>
      <c r="E346" t="s">
        <v>99</v>
      </c>
      <c r="F346" s="8">
        <f t="shared" si="11"/>
        <v>4.625</v>
      </c>
      <c r="G346" s="1">
        <v>43799</v>
      </c>
      <c r="H346" s="2">
        <v>378</v>
      </c>
      <c r="I346">
        <v>0</v>
      </c>
      <c r="J346">
        <v>0</v>
      </c>
      <c r="K346" s="3"/>
      <c r="L346" s="3"/>
      <c r="M346" s="3"/>
      <c r="N346" s="9">
        <v>43799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x14ac:dyDescent="0.35">
      <c r="A347" t="s">
        <v>31</v>
      </c>
      <c r="B347" t="s">
        <v>438</v>
      </c>
      <c r="C347" t="s">
        <v>444</v>
      </c>
      <c r="D347" t="s">
        <v>98</v>
      </c>
      <c r="E347" t="s">
        <v>99</v>
      </c>
      <c r="F347" s="8">
        <f t="shared" si="11"/>
        <v>4.625</v>
      </c>
      <c r="G347" s="1">
        <v>43799</v>
      </c>
      <c r="H347" s="2">
        <v>245</v>
      </c>
      <c r="I347">
        <v>1</v>
      </c>
      <c r="J347">
        <v>7</v>
      </c>
      <c r="K347" s="3"/>
      <c r="L347" s="3"/>
      <c r="M347" s="3"/>
      <c r="N347" s="9">
        <v>43799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x14ac:dyDescent="0.35">
      <c r="A348" t="s">
        <v>31</v>
      </c>
      <c r="B348" t="s">
        <v>438</v>
      </c>
      <c r="C348" t="s">
        <v>424</v>
      </c>
      <c r="D348" t="s">
        <v>98</v>
      </c>
      <c r="E348" t="s">
        <v>99</v>
      </c>
      <c r="F348" s="8">
        <f t="shared" si="11"/>
        <v>4.625</v>
      </c>
      <c r="G348" s="1">
        <v>43799</v>
      </c>
      <c r="H348" s="2">
        <v>269</v>
      </c>
      <c r="I348">
        <v>17</v>
      </c>
      <c r="J348">
        <v>264</v>
      </c>
      <c r="K348" s="3"/>
      <c r="L348" s="3"/>
      <c r="M348" s="3"/>
      <c r="N348" s="9">
        <v>43799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x14ac:dyDescent="0.35">
      <c r="A349" t="s">
        <v>31</v>
      </c>
      <c r="B349" t="s">
        <v>438</v>
      </c>
      <c r="C349" t="s">
        <v>445</v>
      </c>
      <c r="D349" t="s">
        <v>98</v>
      </c>
      <c r="E349" t="s">
        <v>99</v>
      </c>
      <c r="F349" s="8">
        <f t="shared" si="11"/>
        <v>4.625</v>
      </c>
      <c r="G349" s="1">
        <v>43799</v>
      </c>
      <c r="H349" s="2">
        <v>250</v>
      </c>
      <c r="I349">
        <v>20</v>
      </c>
      <c r="J349">
        <v>136</v>
      </c>
      <c r="K349" s="3"/>
      <c r="L349" s="3"/>
      <c r="M349" s="3"/>
      <c r="N349" s="9">
        <v>43799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x14ac:dyDescent="0.35">
      <c r="A350" t="s">
        <v>31</v>
      </c>
      <c r="B350" t="s">
        <v>438</v>
      </c>
      <c r="C350" t="s">
        <v>446</v>
      </c>
      <c r="D350" t="s">
        <v>98</v>
      </c>
      <c r="E350" t="s">
        <v>99</v>
      </c>
      <c r="F350" s="8">
        <f t="shared" si="11"/>
        <v>4.625</v>
      </c>
      <c r="G350" s="1">
        <v>43799</v>
      </c>
      <c r="H350" s="2">
        <v>202</v>
      </c>
      <c r="I350">
        <v>0</v>
      </c>
      <c r="J350">
        <v>0</v>
      </c>
      <c r="K350" s="3"/>
      <c r="L350" s="3"/>
      <c r="M350" s="3"/>
      <c r="N350" s="9">
        <v>43799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x14ac:dyDescent="0.35">
      <c r="A351" t="s">
        <v>31</v>
      </c>
      <c r="B351" t="s">
        <v>438</v>
      </c>
      <c r="C351" t="s">
        <v>447</v>
      </c>
      <c r="D351" t="s">
        <v>98</v>
      </c>
      <c r="E351" t="s">
        <v>99</v>
      </c>
      <c r="F351" s="8">
        <f t="shared" si="11"/>
        <v>4.625</v>
      </c>
      <c r="G351" s="1">
        <v>43799</v>
      </c>
      <c r="H351" s="2">
        <v>30</v>
      </c>
      <c r="I351">
        <v>0</v>
      </c>
      <c r="J351">
        <v>0</v>
      </c>
      <c r="K351" s="3"/>
      <c r="L351" s="3"/>
      <c r="M351" s="3"/>
      <c r="N351" s="9">
        <v>43799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x14ac:dyDescent="0.35">
      <c r="A352" t="s">
        <v>31</v>
      </c>
      <c r="B352" t="s">
        <v>438</v>
      </c>
      <c r="C352" t="s">
        <v>448</v>
      </c>
      <c r="D352" t="s">
        <v>98</v>
      </c>
      <c r="E352" t="s">
        <v>99</v>
      </c>
      <c r="F352" s="8">
        <f t="shared" si="11"/>
        <v>4.625</v>
      </c>
      <c r="G352" s="1">
        <v>43799</v>
      </c>
      <c r="H352" s="2">
        <v>175</v>
      </c>
      <c r="I352">
        <v>0</v>
      </c>
      <c r="J352">
        <v>0</v>
      </c>
      <c r="K352" s="3"/>
      <c r="L352" s="3"/>
      <c r="M352" s="3"/>
      <c r="N352" s="9">
        <v>43799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x14ac:dyDescent="0.35">
      <c r="A353" t="s">
        <v>31</v>
      </c>
      <c r="B353" t="s">
        <v>438</v>
      </c>
      <c r="C353" t="s">
        <v>416</v>
      </c>
      <c r="D353" t="s">
        <v>98</v>
      </c>
      <c r="E353" t="s">
        <v>99</v>
      </c>
      <c r="F353" s="8">
        <f t="shared" si="11"/>
        <v>4.625</v>
      </c>
      <c r="G353" s="1">
        <v>43799</v>
      </c>
      <c r="H353" s="2">
        <v>115</v>
      </c>
      <c r="I353">
        <v>0</v>
      </c>
      <c r="J353">
        <v>0</v>
      </c>
      <c r="K353" s="3"/>
      <c r="L353" s="3"/>
      <c r="M353" s="3"/>
      <c r="N353" s="9">
        <v>43799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x14ac:dyDescent="0.35">
      <c r="A354" t="s">
        <v>31</v>
      </c>
      <c r="B354" t="s">
        <v>438</v>
      </c>
      <c r="C354" t="s">
        <v>449</v>
      </c>
      <c r="D354" t="s">
        <v>98</v>
      </c>
      <c r="E354" t="s">
        <v>99</v>
      </c>
      <c r="F354" s="8">
        <f t="shared" si="11"/>
        <v>4.625</v>
      </c>
      <c r="G354" s="1">
        <v>43799</v>
      </c>
      <c r="H354" s="2">
        <v>58</v>
      </c>
      <c r="I354">
        <v>0</v>
      </c>
      <c r="J354">
        <v>0</v>
      </c>
      <c r="K354" s="3"/>
      <c r="L354" s="3"/>
      <c r="M354" s="3"/>
      <c r="N354" s="9">
        <v>43799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x14ac:dyDescent="0.35">
      <c r="A355" t="s">
        <v>31</v>
      </c>
      <c r="B355" t="s">
        <v>438</v>
      </c>
      <c r="C355" t="s">
        <v>450</v>
      </c>
      <c r="D355" t="s">
        <v>98</v>
      </c>
      <c r="E355" t="s">
        <v>99</v>
      </c>
      <c r="F355" s="8">
        <f t="shared" si="11"/>
        <v>4.625</v>
      </c>
      <c r="G355" s="1">
        <v>43799</v>
      </c>
      <c r="H355" s="2">
        <v>74</v>
      </c>
      <c r="I355">
        <v>0</v>
      </c>
      <c r="J355">
        <v>0</v>
      </c>
      <c r="K355" s="3"/>
      <c r="L355" s="3"/>
      <c r="M355" s="3"/>
      <c r="N355" s="9">
        <v>43799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x14ac:dyDescent="0.35">
      <c r="A356" t="s">
        <v>73</v>
      </c>
      <c r="B356" t="s">
        <v>349</v>
      </c>
      <c r="C356" t="s">
        <v>451</v>
      </c>
      <c r="D356" t="s">
        <v>98</v>
      </c>
      <c r="E356" t="s">
        <v>99</v>
      </c>
      <c r="F356" s="8">
        <f t="shared" si="11"/>
        <v>4.625</v>
      </c>
      <c r="G356" s="1">
        <v>43799</v>
      </c>
      <c r="H356" s="2">
        <v>1534</v>
      </c>
      <c r="I356">
        <v>500</v>
      </c>
      <c r="J356">
        <v>7959</v>
      </c>
      <c r="K356" s="3"/>
      <c r="L356" s="3"/>
      <c r="M356" s="3"/>
      <c r="N356" s="9">
        <v>43799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x14ac:dyDescent="0.35">
      <c r="A357" t="s">
        <v>73</v>
      </c>
      <c r="B357" t="s">
        <v>349</v>
      </c>
      <c r="C357" t="s">
        <v>452</v>
      </c>
      <c r="D357" t="s">
        <v>98</v>
      </c>
      <c r="E357" t="s">
        <v>99</v>
      </c>
      <c r="F357" s="8">
        <f t="shared" si="11"/>
        <v>4.625</v>
      </c>
      <c r="G357" s="1">
        <v>43799</v>
      </c>
      <c r="H357" s="2">
        <v>3351</v>
      </c>
      <c r="I357">
        <v>385</v>
      </c>
      <c r="J357">
        <v>3326</v>
      </c>
      <c r="K357" s="3"/>
      <c r="L357" s="3"/>
      <c r="M357" s="3"/>
      <c r="N357" s="9">
        <v>43799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x14ac:dyDescent="0.35">
      <c r="A358" t="s">
        <v>73</v>
      </c>
      <c r="B358" t="s">
        <v>349</v>
      </c>
      <c r="C358" t="s">
        <v>453</v>
      </c>
      <c r="D358" t="s">
        <v>98</v>
      </c>
      <c r="E358" t="s">
        <v>99</v>
      </c>
      <c r="F358" s="8">
        <f t="shared" si="11"/>
        <v>4.625</v>
      </c>
      <c r="G358" s="1">
        <v>43799</v>
      </c>
      <c r="H358" s="2">
        <v>25320</v>
      </c>
      <c r="I358">
        <v>595</v>
      </c>
      <c r="J358">
        <v>6778</v>
      </c>
      <c r="K358" s="3"/>
      <c r="L358" s="3"/>
      <c r="M358" s="3"/>
      <c r="N358" s="9">
        <v>43799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x14ac:dyDescent="0.35">
      <c r="A359" t="s">
        <v>73</v>
      </c>
      <c r="B359" t="s">
        <v>349</v>
      </c>
      <c r="C359" t="s">
        <v>454</v>
      </c>
      <c r="D359" t="s">
        <v>98</v>
      </c>
      <c r="E359" t="s">
        <v>99</v>
      </c>
      <c r="F359" s="8">
        <f t="shared" si="11"/>
        <v>4.625</v>
      </c>
      <c r="G359" s="1">
        <v>43799</v>
      </c>
      <c r="H359" s="2">
        <v>7878</v>
      </c>
      <c r="I359">
        <v>647</v>
      </c>
      <c r="J359">
        <v>5799</v>
      </c>
      <c r="K359" s="3"/>
      <c r="L359" s="3"/>
      <c r="M359" s="3"/>
      <c r="N359" s="9">
        <v>43799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x14ac:dyDescent="0.35">
      <c r="A360" t="s">
        <v>73</v>
      </c>
      <c r="B360" t="s">
        <v>349</v>
      </c>
      <c r="C360" t="s">
        <v>455</v>
      </c>
      <c r="D360" t="s">
        <v>98</v>
      </c>
      <c r="E360" t="s">
        <v>99</v>
      </c>
      <c r="F360" s="8">
        <f t="shared" si="11"/>
        <v>4.625</v>
      </c>
      <c r="G360" s="1">
        <v>43799</v>
      </c>
      <c r="H360" s="2">
        <v>755</v>
      </c>
      <c r="I360">
        <v>68</v>
      </c>
      <c r="J360">
        <v>2286</v>
      </c>
      <c r="K360" s="3"/>
      <c r="L360" s="3"/>
      <c r="M360" s="3"/>
      <c r="N360" s="9">
        <v>43799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x14ac:dyDescent="0.35">
      <c r="A361" t="s">
        <v>73</v>
      </c>
      <c r="B361" t="s">
        <v>349</v>
      </c>
      <c r="C361" t="s">
        <v>456</v>
      </c>
      <c r="D361" t="s">
        <v>98</v>
      </c>
      <c r="E361" t="s">
        <v>99</v>
      </c>
      <c r="F361" s="8">
        <f t="shared" si="11"/>
        <v>4.625</v>
      </c>
      <c r="G361" s="1">
        <v>43799</v>
      </c>
      <c r="H361" s="2">
        <v>2969</v>
      </c>
      <c r="I361">
        <v>1195</v>
      </c>
      <c r="J361">
        <v>7504</v>
      </c>
      <c r="K361" s="3"/>
      <c r="L361" s="3"/>
      <c r="M361" s="3"/>
      <c r="N361" s="9">
        <v>43799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x14ac:dyDescent="0.35">
      <c r="A362" t="s">
        <v>73</v>
      </c>
      <c r="B362" t="s">
        <v>349</v>
      </c>
      <c r="C362" t="s">
        <v>457</v>
      </c>
      <c r="D362" t="s">
        <v>98</v>
      </c>
      <c r="E362" t="s">
        <v>99</v>
      </c>
      <c r="F362" s="8">
        <f t="shared" si="11"/>
        <v>4.625</v>
      </c>
      <c r="G362" s="1">
        <v>43799</v>
      </c>
      <c r="H362" s="2">
        <v>5628</v>
      </c>
      <c r="I362">
        <v>530</v>
      </c>
      <c r="J362">
        <v>8452</v>
      </c>
      <c r="K362" s="3"/>
      <c r="L362" s="3"/>
      <c r="M362" s="3"/>
      <c r="N362" s="9">
        <v>43799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x14ac:dyDescent="0.35">
      <c r="A363" t="s">
        <v>73</v>
      </c>
      <c r="B363" t="s">
        <v>349</v>
      </c>
      <c r="C363" t="s">
        <v>458</v>
      </c>
      <c r="D363" t="s">
        <v>98</v>
      </c>
      <c r="E363" t="s">
        <v>99</v>
      </c>
      <c r="F363" s="8">
        <f t="shared" si="11"/>
        <v>4.625</v>
      </c>
      <c r="G363" s="1">
        <v>43799</v>
      </c>
      <c r="H363" s="2">
        <v>363</v>
      </c>
      <c r="I363">
        <v>436</v>
      </c>
      <c r="J363">
        <v>6471</v>
      </c>
      <c r="K363" s="3"/>
      <c r="L363" s="3"/>
      <c r="M363" s="3"/>
      <c r="N363" s="9">
        <v>43799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x14ac:dyDescent="0.35">
      <c r="A364" t="s">
        <v>73</v>
      </c>
      <c r="B364" t="s">
        <v>349</v>
      </c>
      <c r="C364" t="s">
        <v>459</v>
      </c>
      <c r="D364" t="s">
        <v>98</v>
      </c>
      <c r="E364" t="s">
        <v>99</v>
      </c>
      <c r="F364" s="8">
        <f t="shared" si="11"/>
        <v>4.625</v>
      </c>
      <c r="G364" s="1">
        <v>43799</v>
      </c>
      <c r="H364" s="2">
        <v>1784</v>
      </c>
      <c r="I364">
        <v>132</v>
      </c>
      <c r="J364">
        <v>3323</v>
      </c>
      <c r="K364" s="3"/>
      <c r="L364" s="3"/>
      <c r="M364" s="3"/>
      <c r="N364" s="9">
        <v>43799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x14ac:dyDescent="0.35">
      <c r="A365" t="s">
        <v>73</v>
      </c>
      <c r="B365" t="s">
        <v>349</v>
      </c>
      <c r="C365" t="s">
        <v>460</v>
      </c>
      <c r="D365" t="s">
        <v>98</v>
      </c>
      <c r="E365" t="s">
        <v>99</v>
      </c>
      <c r="F365" s="8">
        <f t="shared" si="11"/>
        <v>4.625</v>
      </c>
      <c r="G365" s="1">
        <v>43799</v>
      </c>
      <c r="H365" s="2">
        <v>11675</v>
      </c>
      <c r="I365">
        <v>112</v>
      </c>
      <c r="J365">
        <v>5575</v>
      </c>
      <c r="K365" s="3"/>
      <c r="L365" s="3"/>
      <c r="M365" s="3"/>
      <c r="N365" s="9">
        <v>43799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x14ac:dyDescent="0.35">
      <c r="A366" t="s">
        <v>73</v>
      </c>
      <c r="B366" t="s">
        <v>349</v>
      </c>
      <c r="C366" t="s">
        <v>461</v>
      </c>
      <c r="D366" t="s">
        <v>98</v>
      </c>
      <c r="E366" t="s">
        <v>99</v>
      </c>
      <c r="F366" s="8">
        <f t="shared" si="11"/>
        <v>4.625</v>
      </c>
      <c r="G366" s="1">
        <v>43799</v>
      </c>
      <c r="H366" s="2">
        <v>4035</v>
      </c>
      <c r="I366">
        <v>76</v>
      </c>
      <c r="J366">
        <v>2465</v>
      </c>
      <c r="K366" s="3"/>
      <c r="L366" s="3"/>
      <c r="M366" s="3"/>
      <c r="N366" s="9">
        <v>43799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x14ac:dyDescent="0.35">
      <c r="A367" t="s">
        <v>73</v>
      </c>
      <c r="B367" t="s">
        <v>349</v>
      </c>
      <c r="C367" t="s">
        <v>462</v>
      </c>
      <c r="D367" t="s">
        <v>98</v>
      </c>
      <c r="E367" t="s">
        <v>99</v>
      </c>
      <c r="F367" s="8">
        <f t="shared" si="11"/>
        <v>4.625</v>
      </c>
      <c r="G367" s="1">
        <v>43799</v>
      </c>
      <c r="H367" s="2">
        <v>2350</v>
      </c>
      <c r="I367">
        <v>807</v>
      </c>
      <c r="J367">
        <v>8932</v>
      </c>
      <c r="K367" s="3"/>
      <c r="L367" s="3"/>
      <c r="M367" s="3"/>
      <c r="N367" s="9">
        <v>43799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x14ac:dyDescent="0.35">
      <c r="A368" t="s">
        <v>73</v>
      </c>
      <c r="B368" t="s">
        <v>349</v>
      </c>
      <c r="C368" t="s">
        <v>463</v>
      </c>
      <c r="D368" t="s">
        <v>98</v>
      </c>
      <c r="E368" t="s">
        <v>99</v>
      </c>
      <c r="F368" s="8">
        <f t="shared" si="11"/>
        <v>4.625</v>
      </c>
      <c r="G368" s="1">
        <v>43799</v>
      </c>
      <c r="H368" s="2">
        <v>657</v>
      </c>
      <c r="I368">
        <v>509</v>
      </c>
      <c r="J368">
        <v>3826</v>
      </c>
      <c r="K368" s="3"/>
      <c r="L368" s="3"/>
      <c r="M368" s="3"/>
      <c r="N368" s="9">
        <v>43799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x14ac:dyDescent="0.35">
      <c r="A369" t="s">
        <v>73</v>
      </c>
      <c r="B369" t="s">
        <v>349</v>
      </c>
      <c r="C369" t="s">
        <v>464</v>
      </c>
      <c r="D369" t="s">
        <v>98</v>
      </c>
      <c r="E369" t="s">
        <v>99</v>
      </c>
      <c r="F369" s="8">
        <f t="shared" si="11"/>
        <v>4.625</v>
      </c>
      <c r="G369" s="1">
        <v>43799</v>
      </c>
      <c r="H369" s="2">
        <v>8834</v>
      </c>
      <c r="I369">
        <v>509</v>
      </c>
      <c r="J369">
        <v>7217</v>
      </c>
      <c r="K369" s="3"/>
      <c r="L369" s="3"/>
      <c r="M369" s="3"/>
      <c r="N369" s="9">
        <v>43799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x14ac:dyDescent="0.35">
      <c r="A370" t="s">
        <v>73</v>
      </c>
      <c r="B370" t="s">
        <v>349</v>
      </c>
      <c r="C370" t="s">
        <v>465</v>
      </c>
      <c r="D370" t="s">
        <v>98</v>
      </c>
      <c r="E370" t="s">
        <v>99</v>
      </c>
      <c r="F370" s="8">
        <f t="shared" si="11"/>
        <v>4.625</v>
      </c>
      <c r="G370" s="1">
        <v>43799</v>
      </c>
      <c r="H370" s="2">
        <v>418</v>
      </c>
      <c r="I370">
        <v>224</v>
      </c>
      <c r="J370">
        <v>3711</v>
      </c>
      <c r="K370" s="3"/>
      <c r="L370" s="3"/>
      <c r="M370" s="3"/>
      <c r="N370" s="9">
        <v>43799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x14ac:dyDescent="0.35">
      <c r="A371" t="s">
        <v>73</v>
      </c>
      <c r="B371" t="s">
        <v>349</v>
      </c>
      <c r="C371" t="s">
        <v>466</v>
      </c>
      <c r="D371" t="s">
        <v>98</v>
      </c>
      <c r="E371" t="s">
        <v>99</v>
      </c>
      <c r="F371" s="8">
        <f t="shared" si="11"/>
        <v>4.625</v>
      </c>
      <c r="G371" s="1">
        <v>43799</v>
      </c>
      <c r="H371" s="2">
        <v>4954</v>
      </c>
      <c r="I371">
        <v>144</v>
      </c>
      <c r="J371">
        <v>3977</v>
      </c>
      <c r="K371" s="3"/>
      <c r="L371" s="3"/>
      <c r="M371" s="3"/>
      <c r="N371" s="9">
        <v>43799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x14ac:dyDescent="0.35">
      <c r="A372" t="s">
        <v>73</v>
      </c>
      <c r="B372" t="s">
        <v>349</v>
      </c>
      <c r="C372" t="s">
        <v>467</v>
      </c>
      <c r="D372" t="s">
        <v>98</v>
      </c>
      <c r="E372" t="s">
        <v>99</v>
      </c>
      <c r="F372" s="8">
        <f t="shared" si="11"/>
        <v>4.625</v>
      </c>
      <c r="G372" s="1">
        <v>43799</v>
      </c>
      <c r="H372" s="2">
        <v>10755</v>
      </c>
      <c r="I372">
        <v>1188</v>
      </c>
      <c r="J372">
        <v>10251</v>
      </c>
      <c r="K372" s="3"/>
      <c r="L372" s="3"/>
      <c r="M372" s="3"/>
      <c r="N372" s="9">
        <v>43799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x14ac:dyDescent="0.35">
      <c r="A373" t="s">
        <v>73</v>
      </c>
      <c r="B373" t="s">
        <v>349</v>
      </c>
      <c r="C373" t="s">
        <v>350</v>
      </c>
      <c r="D373" t="s">
        <v>98</v>
      </c>
      <c r="E373" t="s">
        <v>99</v>
      </c>
      <c r="F373" s="8">
        <f t="shared" si="11"/>
        <v>4.625</v>
      </c>
      <c r="G373" s="1">
        <v>43799</v>
      </c>
      <c r="H373" s="2">
        <v>1241</v>
      </c>
      <c r="I373">
        <v>242</v>
      </c>
      <c r="J373">
        <v>6648</v>
      </c>
      <c r="K373" s="3"/>
      <c r="L373" s="3"/>
      <c r="M373" s="3"/>
      <c r="N373" s="9">
        <v>43799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x14ac:dyDescent="0.35">
      <c r="A374" t="s">
        <v>73</v>
      </c>
      <c r="B374" t="s">
        <v>351</v>
      </c>
      <c r="C374" t="s">
        <v>468</v>
      </c>
      <c r="D374" t="s">
        <v>98</v>
      </c>
      <c r="E374" t="s">
        <v>99</v>
      </c>
      <c r="F374" s="8">
        <f t="shared" si="11"/>
        <v>4.625</v>
      </c>
      <c r="G374" s="1">
        <v>43799</v>
      </c>
      <c r="H374" s="2">
        <v>1656</v>
      </c>
      <c r="I374">
        <v>44</v>
      </c>
      <c r="J374">
        <v>518</v>
      </c>
      <c r="K374" s="3"/>
      <c r="L374" s="3"/>
      <c r="M374" s="3"/>
      <c r="N374" s="9">
        <v>43799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x14ac:dyDescent="0.35">
      <c r="A375" t="s">
        <v>73</v>
      </c>
      <c r="B375" t="s">
        <v>351</v>
      </c>
      <c r="C375" t="s">
        <v>469</v>
      </c>
      <c r="D375" t="s">
        <v>98</v>
      </c>
      <c r="E375" t="s">
        <v>99</v>
      </c>
      <c r="F375" s="8">
        <f t="shared" si="11"/>
        <v>4.625</v>
      </c>
      <c r="G375" s="1">
        <v>43799</v>
      </c>
      <c r="H375" s="2">
        <v>230</v>
      </c>
      <c r="I375">
        <v>80</v>
      </c>
      <c r="J375">
        <v>1944</v>
      </c>
      <c r="K375" s="3"/>
      <c r="L375" s="3"/>
      <c r="M375" s="3"/>
      <c r="N375" s="9">
        <v>43799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x14ac:dyDescent="0.35">
      <c r="A376" t="s">
        <v>73</v>
      </c>
      <c r="B376" t="s">
        <v>351</v>
      </c>
      <c r="C376" t="s">
        <v>470</v>
      </c>
      <c r="D376" t="s">
        <v>98</v>
      </c>
      <c r="E376" t="s">
        <v>99</v>
      </c>
      <c r="F376" s="8">
        <f t="shared" ref="F376:F439" si="12">CONVERT(111,"hr","day")</f>
        <v>4.625</v>
      </c>
      <c r="G376" s="1">
        <v>43799</v>
      </c>
      <c r="H376" s="2">
        <v>372</v>
      </c>
      <c r="I376">
        <v>111</v>
      </c>
      <c r="J376">
        <v>643</v>
      </c>
      <c r="K376" s="3"/>
      <c r="L376" s="3"/>
      <c r="M376" s="3"/>
      <c r="N376" s="9">
        <v>43799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x14ac:dyDescent="0.35">
      <c r="A377" t="s">
        <v>73</v>
      </c>
      <c r="B377" t="s">
        <v>351</v>
      </c>
      <c r="C377" t="s">
        <v>471</v>
      </c>
      <c r="D377" t="s">
        <v>98</v>
      </c>
      <c r="E377" t="s">
        <v>99</v>
      </c>
      <c r="F377" s="8">
        <f t="shared" si="12"/>
        <v>4.625</v>
      </c>
      <c r="G377" s="1">
        <v>43799</v>
      </c>
      <c r="H377" s="2">
        <v>1998</v>
      </c>
      <c r="I377">
        <v>11</v>
      </c>
      <c r="J377">
        <v>262</v>
      </c>
      <c r="K377" s="3"/>
      <c r="L377" s="3"/>
      <c r="M377" s="3"/>
      <c r="N377" s="9">
        <v>43799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x14ac:dyDescent="0.35">
      <c r="A378" t="s">
        <v>73</v>
      </c>
      <c r="B378" t="s">
        <v>351</v>
      </c>
      <c r="C378" t="s">
        <v>472</v>
      </c>
      <c r="D378" t="s">
        <v>98</v>
      </c>
      <c r="E378" t="s">
        <v>99</v>
      </c>
      <c r="F378" s="8">
        <f t="shared" si="12"/>
        <v>4.625</v>
      </c>
      <c r="G378" s="1">
        <v>43799</v>
      </c>
      <c r="H378" s="2">
        <v>892</v>
      </c>
      <c r="I378">
        <v>147</v>
      </c>
      <c r="J378">
        <v>1689</v>
      </c>
      <c r="K378" s="3"/>
      <c r="L378" s="3"/>
      <c r="M378" s="3"/>
      <c r="N378" s="9">
        <v>43799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x14ac:dyDescent="0.35">
      <c r="A379" t="s">
        <v>73</v>
      </c>
      <c r="B379" t="s">
        <v>351</v>
      </c>
      <c r="C379" t="s">
        <v>352</v>
      </c>
      <c r="D379" t="s">
        <v>98</v>
      </c>
      <c r="E379" t="s">
        <v>99</v>
      </c>
      <c r="F379" s="8">
        <f t="shared" si="12"/>
        <v>4.625</v>
      </c>
      <c r="G379" s="1">
        <v>43799</v>
      </c>
      <c r="H379" s="2">
        <v>455</v>
      </c>
      <c r="I379">
        <v>56</v>
      </c>
      <c r="J379">
        <v>402</v>
      </c>
      <c r="K379" s="3"/>
      <c r="L379" s="3"/>
      <c r="M379" s="3"/>
      <c r="N379" s="9">
        <v>43799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x14ac:dyDescent="0.35">
      <c r="A380" t="s">
        <v>73</v>
      </c>
      <c r="B380" t="s">
        <v>351</v>
      </c>
      <c r="C380" t="s">
        <v>473</v>
      </c>
      <c r="D380" t="s">
        <v>98</v>
      </c>
      <c r="E380" t="s">
        <v>99</v>
      </c>
      <c r="F380" s="8">
        <f t="shared" si="12"/>
        <v>4.625</v>
      </c>
      <c r="G380" s="1">
        <v>43799</v>
      </c>
      <c r="H380" s="2">
        <v>381</v>
      </c>
      <c r="I380">
        <v>386</v>
      </c>
      <c r="J380">
        <v>1346</v>
      </c>
      <c r="K380" s="3"/>
      <c r="L380" s="3"/>
      <c r="M380" s="3"/>
      <c r="N380" s="9">
        <v>43799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x14ac:dyDescent="0.35">
      <c r="A381" t="s">
        <v>73</v>
      </c>
      <c r="B381" t="s">
        <v>351</v>
      </c>
      <c r="C381" t="s">
        <v>474</v>
      </c>
      <c r="D381" t="s">
        <v>98</v>
      </c>
      <c r="E381" t="s">
        <v>99</v>
      </c>
      <c r="F381" s="8">
        <f t="shared" si="12"/>
        <v>4.625</v>
      </c>
      <c r="G381" s="1">
        <v>43799</v>
      </c>
      <c r="H381" s="2">
        <v>349</v>
      </c>
      <c r="I381">
        <v>5</v>
      </c>
      <c r="J381">
        <v>28</v>
      </c>
      <c r="K381" s="3"/>
      <c r="L381" s="3"/>
      <c r="M381" s="3"/>
      <c r="N381" s="9">
        <v>43799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x14ac:dyDescent="0.35">
      <c r="A382" t="s">
        <v>73</v>
      </c>
      <c r="B382" t="s">
        <v>351</v>
      </c>
      <c r="C382" t="s">
        <v>475</v>
      </c>
      <c r="D382" t="s">
        <v>98</v>
      </c>
      <c r="E382" t="s">
        <v>99</v>
      </c>
      <c r="F382" s="8">
        <f t="shared" si="12"/>
        <v>4.625</v>
      </c>
      <c r="G382" s="1">
        <v>43799</v>
      </c>
      <c r="H382" s="2">
        <v>26</v>
      </c>
      <c r="I382">
        <v>0</v>
      </c>
      <c r="J382">
        <v>128</v>
      </c>
      <c r="K382" s="3"/>
      <c r="L382" s="3"/>
      <c r="M382" s="3"/>
      <c r="N382" s="9">
        <v>43799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x14ac:dyDescent="0.35">
      <c r="A383" t="s">
        <v>73</v>
      </c>
      <c r="B383" t="s">
        <v>351</v>
      </c>
      <c r="C383" t="s">
        <v>476</v>
      </c>
      <c r="D383" t="s">
        <v>98</v>
      </c>
      <c r="E383" t="s">
        <v>99</v>
      </c>
      <c r="F383" s="8">
        <f t="shared" si="12"/>
        <v>4.625</v>
      </c>
      <c r="G383" s="1">
        <v>43799</v>
      </c>
      <c r="H383" s="2">
        <v>1197</v>
      </c>
      <c r="I383">
        <v>84</v>
      </c>
      <c r="J383">
        <v>1048</v>
      </c>
      <c r="K383" s="3"/>
      <c r="L383" s="3"/>
      <c r="M383" s="3"/>
      <c r="N383" s="9">
        <v>43799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x14ac:dyDescent="0.35">
      <c r="A384" t="s">
        <v>73</v>
      </c>
      <c r="B384" t="s">
        <v>351</v>
      </c>
      <c r="C384" t="s">
        <v>477</v>
      </c>
      <c r="D384" t="s">
        <v>98</v>
      </c>
      <c r="E384" t="s">
        <v>99</v>
      </c>
      <c r="F384" s="8">
        <f t="shared" si="12"/>
        <v>4.625</v>
      </c>
      <c r="G384" s="1">
        <v>43799</v>
      </c>
      <c r="H384" s="2">
        <v>116</v>
      </c>
      <c r="I384">
        <v>89</v>
      </c>
      <c r="J384">
        <v>545</v>
      </c>
      <c r="K384" s="3"/>
      <c r="L384" s="3"/>
      <c r="M384" s="3"/>
      <c r="N384" s="9">
        <v>43799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x14ac:dyDescent="0.35">
      <c r="A385" t="s">
        <v>73</v>
      </c>
      <c r="B385" t="s">
        <v>351</v>
      </c>
      <c r="C385" t="s">
        <v>478</v>
      </c>
      <c r="D385" t="s">
        <v>98</v>
      </c>
      <c r="E385" t="s">
        <v>99</v>
      </c>
      <c r="F385" s="8">
        <f t="shared" si="12"/>
        <v>4.625</v>
      </c>
      <c r="G385" s="1">
        <v>43799</v>
      </c>
      <c r="H385" s="2">
        <v>2478</v>
      </c>
      <c r="I385">
        <v>100</v>
      </c>
      <c r="J385">
        <v>995</v>
      </c>
      <c r="K385" s="3"/>
      <c r="L385" s="3"/>
      <c r="M385" s="3"/>
      <c r="N385" s="9">
        <v>43799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x14ac:dyDescent="0.35">
      <c r="A386" t="s">
        <v>73</v>
      </c>
      <c r="B386" t="s">
        <v>353</v>
      </c>
      <c r="C386" t="s">
        <v>479</v>
      </c>
      <c r="D386" t="s">
        <v>98</v>
      </c>
      <c r="E386" t="s">
        <v>99</v>
      </c>
      <c r="F386" s="8">
        <f t="shared" si="12"/>
        <v>4.625</v>
      </c>
      <c r="G386" s="1">
        <v>43799</v>
      </c>
      <c r="H386" s="2">
        <v>3514</v>
      </c>
      <c r="I386">
        <v>223</v>
      </c>
      <c r="J386">
        <v>3199</v>
      </c>
      <c r="K386" s="3"/>
      <c r="L386" s="3"/>
      <c r="M386" s="3"/>
      <c r="N386" s="9">
        <v>43799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x14ac:dyDescent="0.35">
      <c r="A387" t="s">
        <v>73</v>
      </c>
      <c r="B387" t="s">
        <v>353</v>
      </c>
      <c r="C387" t="s">
        <v>480</v>
      </c>
      <c r="D387" t="s">
        <v>98</v>
      </c>
      <c r="E387" t="s">
        <v>99</v>
      </c>
      <c r="F387" s="8">
        <f t="shared" si="12"/>
        <v>4.625</v>
      </c>
      <c r="G387" s="1">
        <v>43799</v>
      </c>
      <c r="H387" s="2">
        <v>1684</v>
      </c>
      <c r="I387">
        <v>436</v>
      </c>
      <c r="J387">
        <v>3760</v>
      </c>
      <c r="K387" s="3"/>
      <c r="L387" s="3"/>
      <c r="M387" s="3"/>
      <c r="N387" s="9">
        <v>43799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x14ac:dyDescent="0.35">
      <c r="A388" t="s">
        <v>73</v>
      </c>
      <c r="B388" t="s">
        <v>353</v>
      </c>
      <c r="C388" t="s">
        <v>481</v>
      </c>
      <c r="D388" t="s">
        <v>98</v>
      </c>
      <c r="E388" t="s">
        <v>99</v>
      </c>
      <c r="F388" s="8">
        <f t="shared" si="12"/>
        <v>4.625</v>
      </c>
      <c r="G388" s="1">
        <v>43799</v>
      </c>
      <c r="H388" s="2">
        <v>5921</v>
      </c>
      <c r="I388">
        <v>428</v>
      </c>
      <c r="J388">
        <v>4272</v>
      </c>
      <c r="K388" s="3"/>
      <c r="L388" s="3"/>
      <c r="M388" s="3"/>
      <c r="N388" s="9">
        <v>43799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x14ac:dyDescent="0.35">
      <c r="A389" t="s">
        <v>73</v>
      </c>
      <c r="B389" t="s">
        <v>353</v>
      </c>
      <c r="C389" t="s">
        <v>482</v>
      </c>
      <c r="D389" t="s">
        <v>98</v>
      </c>
      <c r="E389" t="s">
        <v>99</v>
      </c>
      <c r="F389" s="8">
        <f t="shared" si="12"/>
        <v>4.625</v>
      </c>
      <c r="G389" s="1">
        <v>43799</v>
      </c>
      <c r="H389" s="2">
        <v>847</v>
      </c>
      <c r="I389">
        <v>113</v>
      </c>
      <c r="J389">
        <v>1672</v>
      </c>
      <c r="K389" s="3"/>
      <c r="L389" s="3"/>
      <c r="M389" s="3"/>
      <c r="N389" s="9">
        <v>43799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x14ac:dyDescent="0.35">
      <c r="A390" t="s">
        <v>73</v>
      </c>
      <c r="B390" t="s">
        <v>353</v>
      </c>
      <c r="C390" t="s">
        <v>483</v>
      </c>
      <c r="D390" t="s">
        <v>98</v>
      </c>
      <c r="E390" t="s">
        <v>99</v>
      </c>
      <c r="F390" s="8">
        <f t="shared" si="12"/>
        <v>4.625</v>
      </c>
      <c r="G390" s="1">
        <v>43799</v>
      </c>
      <c r="H390" s="2">
        <v>700</v>
      </c>
      <c r="I390">
        <v>949</v>
      </c>
      <c r="J390">
        <v>7057</v>
      </c>
      <c r="K390" s="3"/>
      <c r="L390" s="3"/>
      <c r="M390" s="3"/>
      <c r="N390" s="9">
        <v>43799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x14ac:dyDescent="0.35">
      <c r="A391" t="s">
        <v>73</v>
      </c>
      <c r="B391" t="s">
        <v>353</v>
      </c>
      <c r="C391" t="s">
        <v>484</v>
      </c>
      <c r="D391" t="s">
        <v>98</v>
      </c>
      <c r="E391" t="s">
        <v>99</v>
      </c>
      <c r="F391" s="8">
        <f t="shared" si="12"/>
        <v>4.625</v>
      </c>
      <c r="G391" s="1">
        <v>43799</v>
      </c>
      <c r="H391" s="2">
        <v>261</v>
      </c>
      <c r="I391">
        <v>332</v>
      </c>
      <c r="J391">
        <v>2040</v>
      </c>
      <c r="K391" s="3"/>
      <c r="L391" s="3"/>
      <c r="M391" s="3"/>
      <c r="N391" s="9">
        <v>43799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x14ac:dyDescent="0.35">
      <c r="A392" t="s">
        <v>73</v>
      </c>
      <c r="B392" t="s">
        <v>353</v>
      </c>
      <c r="C392" t="s">
        <v>354</v>
      </c>
      <c r="D392" t="s">
        <v>98</v>
      </c>
      <c r="E392" t="s">
        <v>99</v>
      </c>
      <c r="F392" s="8">
        <f t="shared" si="12"/>
        <v>4.625</v>
      </c>
      <c r="G392" s="1">
        <v>43799</v>
      </c>
      <c r="H392" s="2">
        <v>3533</v>
      </c>
      <c r="I392">
        <v>174</v>
      </c>
      <c r="J392">
        <v>1708</v>
      </c>
      <c r="K392" s="3"/>
      <c r="L392" s="3"/>
      <c r="M392" s="3"/>
      <c r="N392" s="9">
        <v>43799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x14ac:dyDescent="0.35">
      <c r="A393" t="s">
        <v>73</v>
      </c>
      <c r="B393" t="s">
        <v>353</v>
      </c>
      <c r="C393" t="s">
        <v>355</v>
      </c>
      <c r="D393" t="s">
        <v>98</v>
      </c>
      <c r="E393" t="s">
        <v>99</v>
      </c>
      <c r="F393" s="8">
        <f t="shared" si="12"/>
        <v>4.625</v>
      </c>
      <c r="G393" s="1">
        <v>43799</v>
      </c>
      <c r="H393" s="2">
        <v>4650</v>
      </c>
      <c r="I393">
        <v>456</v>
      </c>
      <c r="J393">
        <v>5664</v>
      </c>
      <c r="K393" s="3"/>
      <c r="L393" s="3"/>
      <c r="M393" s="3"/>
      <c r="N393" s="9">
        <v>43799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x14ac:dyDescent="0.35">
      <c r="A394" t="s">
        <v>73</v>
      </c>
      <c r="B394" t="s">
        <v>353</v>
      </c>
      <c r="C394" t="s">
        <v>485</v>
      </c>
      <c r="D394" t="s">
        <v>98</v>
      </c>
      <c r="E394" t="s">
        <v>99</v>
      </c>
      <c r="F394" s="8">
        <f t="shared" si="12"/>
        <v>4.625</v>
      </c>
      <c r="G394" s="1">
        <v>43799</v>
      </c>
      <c r="H394" s="2">
        <v>394</v>
      </c>
      <c r="I394">
        <v>61</v>
      </c>
      <c r="J394">
        <v>1581</v>
      </c>
      <c r="K394" s="3"/>
      <c r="L394" s="3"/>
      <c r="M394" s="3"/>
      <c r="N394" s="9">
        <v>43799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x14ac:dyDescent="0.35">
      <c r="A395" t="s">
        <v>73</v>
      </c>
      <c r="B395" t="s">
        <v>353</v>
      </c>
      <c r="C395" t="s">
        <v>356</v>
      </c>
      <c r="D395" t="s">
        <v>98</v>
      </c>
      <c r="E395" t="s">
        <v>99</v>
      </c>
      <c r="F395" s="8">
        <f t="shared" si="12"/>
        <v>4.625</v>
      </c>
      <c r="G395" s="1">
        <v>43799</v>
      </c>
      <c r="H395" s="2">
        <v>205</v>
      </c>
      <c r="I395">
        <v>180</v>
      </c>
      <c r="J395">
        <v>3010</v>
      </c>
      <c r="K395" s="3"/>
      <c r="L395" s="3"/>
      <c r="M395" s="3"/>
      <c r="N395" s="9">
        <v>43799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x14ac:dyDescent="0.35">
      <c r="A396" t="s">
        <v>73</v>
      </c>
      <c r="B396" t="s">
        <v>353</v>
      </c>
      <c r="C396" t="s">
        <v>357</v>
      </c>
      <c r="D396" t="s">
        <v>98</v>
      </c>
      <c r="E396" t="s">
        <v>99</v>
      </c>
      <c r="F396" s="8">
        <f t="shared" si="12"/>
        <v>4.625</v>
      </c>
      <c r="G396" s="1">
        <v>43799</v>
      </c>
      <c r="H396" s="2">
        <v>509</v>
      </c>
      <c r="I396">
        <v>86</v>
      </c>
      <c r="J396">
        <v>3383</v>
      </c>
      <c r="K396" s="3"/>
      <c r="L396" s="3"/>
      <c r="M396" s="3"/>
      <c r="N396" s="9">
        <v>43799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x14ac:dyDescent="0.35">
      <c r="A397" t="s">
        <v>73</v>
      </c>
      <c r="B397" t="s">
        <v>353</v>
      </c>
      <c r="C397" t="s">
        <v>486</v>
      </c>
      <c r="D397" t="s">
        <v>98</v>
      </c>
      <c r="E397" t="s">
        <v>99</v>
      </c>
      <c r="F397" s="8">
        <f t="shared" si="12"/>
        <v>4.625</v>
      </c>
      <c r="G397" s="1">
        <v>43799</v>
      </c>
      <c r="H397" s="2">
        <v>506</v>
      </c>
      <c r="I397">
        <v>15</v>
      </c>
      <c r="J397">
        <v>588</v>
      </c>
      <c r="K397" s="3"/>
      <c r="L397" s="3"/>
      <c r="M397" s="3"/>
      <c r="N397" s="9">
        <v>43799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x14ac:dyDescent="0.35">
      <c r="A398" t="s">
        <v>73</v>
      </c>
      <c r="B398" t="s">
        <v>353</v>
      </c>
      <c r="C398" t="s">
        <v>487</v>
      </c>
      <c r="D398" t="s">
        <v>98</v>
      </c>
      <c r="E398" t="s">
        <v>99</v>
      </c>
      <c r="F398" s="8">
        <f t="shared" si="12"/>
        <v>4.625</v>
      </c>
      <c r="G398" s="1">
        <v>43799</v>
      </c>
      <c r="H398" s="2">
        <v>106</v>
      </c>
      <c r="I398">
        <v>47</v>
      </c>
      <c r="J398">
        <v>907</v>
      </c>
      <c r="K398" s="3"/>
      <c r="L398" s="3"/>
      <c r="M398" s="3"/>
      <c r="N398" s="9">
        <v>43799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x14ac:dyDescent="0.35">
      <c r="A399" t="s">
        <v>73</v>
      </c>
      <c r="B399" t="s">
        <v>353</v>
      </c>
      <c r="C399" t="s">
        <v>358</v>
      </c>
      <c r="D399" t="s">
        <v>98</v>
      </c>
      <c r="E399" t="s">
        <v>99</v>
      </c>
      <c r="F399" s="8">
        <f t="shared" si="12"/>
        <v>4.625</v>
      </c>
      <c r="G399" s="1">
        <v>43799</v>
      </c>
      <c r="H399" s="2">
        <v>629</v>
      </c>
      <c r="I399">
        <v>116</v>
      </c>
      <c r="J399">
        <v>2222</v>
      </c>
      <c r="K399" s="3"/>
      <c r="L399" s="3"/>
      <c r="M399" s="3"/>
      <c r="N399" s="9">
        <v>43799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x14ac:dyDescent="0.35">
      <c r="A400" t="s">
        <v>73</v>
      </c>
      <c r="B400" t="s">
        <v>353</v>
      </c>
      <c r="C400" t="s">
        <v>488</v>
      </c>
      <c r="D400" t="s">
        <v>98</v>
      </c>
      <c r="E400" t="s">
        <v>99</v>
      </c>
      <c r="F400" s="8">
        <f t="shared" si="12"/>
        <v>4.625</v>
      </c>
      <c r="G400" s="1">
        <v>43799</v>
      </c>
      <c r="H400" s="2">
        <v>1494</v>
      </c>
      <c r="I400">
        <v>147</v>
      </c>
      <c r="J400">
        <v>3781</v>
      </c>
      <c r="K400" s="3"/>
      <c r="L400" s="3"/>
      <c r="M400" s="3"/>
      <c r="N400" s="9">
        <v>43799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x14ac:dyDescent="0.35">
      <c r="A401" t="s">
        <v>73</v>
      </c>
      <c r="B401" t="s">
        <v>353</v>
      </c>
      <c r="C401" t="s">
        <v>489</v>
      </c>
      <c r="D401" t="s">
        <v>98</v>
      </c>
      <c r="E401" t="s">
        <v>99</v>
      </c>
      <c r="F401" s="8">
        <f t="shared" si="12"/>
        <v>4.625</v>
      </c>
      <c r="G401" s="1">
        <v>43799</v>
      </c>
      <c r="H401" s="2">
        <v>6833</v>
      </c>
      <c r="I401">
        <v>961</v>
      </c>
      <c r="J401">
        <v>7785</v>
      </c>
      <c r="K401" s="3"/>
      <c r="L401" s="3"/>
      <c r="M401" s="3"/>
      <c r="N401" s="9">
        <v>43799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x14ac:dyDescent="0.35">
      <c r="A402" t="s">
        <v>73</v>
      </c>
      <c r="B402" t="s">
        <v>353</v>
      </c>
      <c r="C402" t="s">
        <v>490</v>
      </c>
      <c r="D402" t="s">
        <v>98</v>
      </c>
      <c r="E402" t="s">
        <v>99</v>
      </c>
      <c r="F402" s="8">
        <f t="shared" si="12"/>
        <v>4.625</v>
      </c>
      <c r="G402" s="1">
        <v>43799</v>
      </c>
      <c r="H402" s="2">
        <v>795</v>
      </c>
      <c r="I402">
        <v>51</v>
      </c>
      <c r="J402">
        <v>270</v>
      </c>
      <c r="K402" s="3"/>
      <c r="L402" s="3"/>
      <c r="M402" s="3"/>
      <c r="N402" s="9">
        <v>43799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x14ac:dyDescent="0.35">
      <c r="A403" t="s">
        <v>73</v>
      </c>
      <c r="B403" t="s">
        <v>353</v>
      </c>
      <c r="C403" t="s">
        <v>359</v>
      </c>
      <c r="D403" t="s">
        <v>98</v>
      </c>
      <c r="E403" t="s">
        <v>99</v>
      </c>
      <c r="F403" s="8">
        <f t="shared" si="12"/>
        <v>4.625</v>
      </c>
      <c r="G403" s="1">
        <v>43799</v>
      </c>
      <c r="H403" s="2">
        <v>3496</v>
      </c>
      <c r="I403">
        <v>384</v>
      </c>
      <c r="J403">
        <v>6457</v>
      </c>
      <c r="K403" s="3"/>
      <c r="L403" s="3"/>
      <c r="M403" s="3"/>
      <c r="N403" s="9">
        <v>43799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x14ac:dyDescent="0.35">
      <c r="A404" t="s">
        <v>73</v>
      </c>
      <c r="B404" t="s">
        <v>353</v>
      </c>
      <c r="C404" t="s">
        <v>360</v>
      </c>
      <c r="D404" t="s">
        <v>98</v>
      </c>
      <c r="E404" t="s">
        <v>99</v>
      </c>
      <c r="F404" s="8">
        <f t="shared" si="12"/>
        <v>4.625</v>
      </c>
      <c r="G404" s="1">
        <v>43799</v>
      </c>
      <c r="H404" s="2">
        <v>654</v>
      </c>
      <c r="I404">
        <v>43</v>
      </c>
      <c r="J404">
        <v>916</v>
      </c>
      <c r="K404" s="3"/>
      <c r="L404" s="3"/>
      <c r="M404" s="3"/>
      <c r="N404" s="9">
        <v>43799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x14ac:dyDescent="0.35">
      <c r="A405" t="s">
        <v>73</v>
      </c>
      <c r="B405" t="s">
        <v>353</v>
      </c>
      <c r="C405" t="s">
        <v>361</v>
      </c>
      <c r="D405" t="s">
        <v>98</v>
      </c>
      <c r="E405" t="s">
        <v>99</v>
      </c>
      <c r="F405" s="8">
        <f t="shared" si="12"/>
        <v>4.625</v>
      </c>
      <c r="G405" s="1">
        <v>43799</v>
      </c>
      <c r="H405" s="2">
        <v>769</v>
      </c>
      <c r="I405">
        <v>127</v>
      </c>
      <c r="J405">
        <v>2035</v>
      </c>
      <c r="K405" s="3"/>
      <c r="L405" s="3"/>
      <c r="M405" s="3"/>
      <c r="N405" s="9">
        <v>43799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x14ac:dyDescent="0.35">
      <c r="A406" t="s">
        <v>73</v>
      </c>
      <c r="B406" t="s">
        <v>353</v>
      </c>
      <c r="C406" t="s">
        <v>491</v>
      </c>
      <c r="D406" t="s">
        <v>98</v>
      </c>
      <c r="E406" t="s">
        <v>99</v>
      </c>
      <c r="F406" s="8">
        <f t="shared" si="12"/>
        <v>4.625</v>
      </c>
      <c r="G406" s="1">
        <v>43799</v>
      </c>
      <c r="H406" s="2">
        <v>1654</v>
      </c>
      <c r="I406">
        <v>112</v>
      </c>
      <c r="J406">
        <v>2917</v>
      </c>
      <c r="K406" s="3"/>
      <c r="L406" s="3"/>
      <c r="M406" s="3"/>
      <c r="N406" s="9">
        <v>43799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x14ac:dyDescent="0.35">
      <c r="A407" t="s">
        <v>73</v>
      </c>
      <c r="B407" t="s">
        <v>353</v>
      </c>
      <c r="C407" t="s">
        <v>492</v>
      </c>
      <c r="D407" t="s">
        <v>98</v>
      </c>
      <c r="E407" t="s">
        <v>99</v>
      </c>
      <c r="F407" s="8">
        <f t="shared" si="12"/>
        <v>4.625</v>
      </c>
      <c r="G407" s="1">
        <v>43799</v>
      </c>
      <c r="H407" s="2">
        <v>3790</v>
      </c>
      <c r="I407">
        <v>179</v>
      </c>
      <c r="J407">
        <v>2300</v>
      </c>
      <c r="K407" s="3"/>
      <c r="L407" s="3"/>
      <c r="M407" s="3"/>
      <c r="N407" s="9">
        <v>43799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x14ac:dyDescent="0.35">
      <c r="A408" t="s">
        <v>73</v>
      </c>
      <c r="B408" t="s">
        <v>353</v>
      </c>
      <c r="C408" t="s">
        <v>493</v>
      </c>
      <c r="D408" t="s">
        <v>98</v>
      </c>
      <c r="E408" t="s">
        <v>99</v>
      </c>
      <c r="F408" s="8">
        <f t="shared" si="12"/>
        <v>4.625</v>
      </c>
      <c r="G408" s="1">
        <v>43799</v>
      </c>
      <c r="H408" s="2">
        <v>1367</v>
      </c>
      <c r="I408">
        <v>1171</v>
      </c>
      <c r="J408">
        <v>7391</v>
      </c>
      <c r="K408" s="3"/>
      <c r="L408" s="3"/>
      <c r="M408" s="3"/>
      <c r="N408" s="9">
        <v>43799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x14ac:dyDescent="0.35">
      <c r="A409" t="s">
        <v>73</v>
      </c>
      <c r="B409" t="s">
        <v>353</v>
      </c>
      <c r="C409" t="s">
        <v>494</v>
      </c>
      <c r="D409" t="s">
        <v>98</v>
      </c>
      <c r="E409" t="s">
        <v>99</v>
      </c>
      <c r="F409" s="8">
        <f t="shared" si="12"/>
        <v>4.625</v>
      </c>
      <c r="G409" s="1">
        <v>43799</v>
      </c>
      <c r="H409" s="2">
        <v>3753</v>
      </c>
      <c r="I409">
        <v>419</v>
      </c>
      <c r="J409">
        <v>18544</v>
      </c>
      <c r="K409" s="3"/>
      <c r="L409" s="3"/>
      <c r="M409" s="3"/>
      <c r="N409" s="9">
        <v>43799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x14ac:dyDescent="0.35">
      <c r="A410" t="s">
        <v>73</v>
      </c>
      <c r="B410" t="s">
        <v>353</v>
      </c>
      <c r="C410" t="s">
        <v>495</v>
      </c>
      <c r="D410" t="s">
        <v>98</v>
      </c>
      <c r="E410" t="s">
        <v>99</v>
      </c>
      <c r="F410" s="8">
        <f t="shared" si="12"/>
        <v>4.625</v>
      </c>
      <c r="G410" s="1">
        <v>43799</v>
      </c>
      <c r="H410" s="2">
        <v>1169</v>
      </c>
      <c r="I410">
        <v>452</v>
      </c>
      <c r="J410">
        <v>7827</v>
      </c>
      <c r="K410" s="3"/>
      <c r="L410" s="3"/>
      <c r="M410" s="3"/>
      <c r="N410" s="9">
        <v>43799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x14ac:dyDescent="0.35">
      <c r="A411" t="s">
        <v>73</v>
      </c>
      <c r="B411" t="s">
        <v>353</v>
      </c>
      <c r="C411" t="s">
        <v>330</v>
      </c>
      <c r="D411" t="s">
        <v>98</v>
      </c>
      <c r="E411" t="s">
        <v>99</v>
      </c>
      <c r="F411" s="8">
        <f t="shared" si="12"/>
        <v>4.625</v>
      </c>
      <c r="G411" s="1">
        <v>43799</v>
      </c>
      <c r="H411" s="2">
        <v>1009</v>
      </c>
      <c r="I411">
        <v>170</v>
      </c>
      <c r="J411">
        <v>3302</v>
      </c>
      <c r="K411" s="3"/>
      <c r="L411" s="3"/>
      <c r="M411" s="3"/>
      <c r="N411" s="9">
        <v>43799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x14ac:dyDescent="0.35">
      <c r="A412" t="s">
        <v>73</v>
      </c>
      <c r="B412" t="s">
        <v>353</v>
      </c>
      <c r="C412" t="s">
        <v>362</v>
      </c>
      <c r="D412" t="s">
        <v>98</v>
      </c>
      <c r="E412" t="s">
        <v>99</v>
      </c>
      <c r="F412" s="8">
        <f t="shared" si="12"/>
        <v>4.625</v>
      </c>
      <c r="G412" s="1">
        <v>43799</v>
      </c>
      <c r="H412" s="2">
        <v>1356</v>
      </c>
      <c r="I412">
        <v>263</v>
      </c>
      <c r="J412">
        <v>2078</v>
      </c>
      <c r="K412" s="3"/>
      <c r="L412" s="3"/>
      <c r="M412" s="3"/>
      <c r="N412" s="9">
        <v>43799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x14ac:dyDescent="0.35">
      <c r="A413" t="s">
        <v>73</v>
      </c>
      <c r="B413" t="s">
        <v>353</v>
      </c>
      <c r="C413" t="s">
        <v>496</v>
      </c>
      <c r="D413" t="s">
        <v>98</v>
      </c>
      <c r="E413" t="s">
        <v>99</v>
      </c>
      <c r="F413" s="8">
        <f t="shared" si="12"/>
        <v>4.625</v>
      </c>
      <c r="G413" s="1">
        <v>43799</v>
      </c>
      <c r="H413" s="2">
        <v>413</v>
      </c>
      <c r="I413">
        <v>798</v>
      </c>
      <c r="J413">
        <v>7797</v>
      </c>
      <c r="K413" s="3"/>
      <c r="L413" s="3"/>
      <c r="M413" s="3"/>
      <c r="N413" s="9">
        <v>43799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x14ac:dyDescent="0.35">
      <c r="A414" t="s">
        <v>73</v>
      </c>
      <c r="B414" t="s">
        <v>353</v>
      </c>
      <c r="C414" t="s">
        <v>497</v>
      </c>
      <c r="D414" t="s">
        <v>98</v>
      </c>
      <c r="E414" t="s">
        <v>99</v>
      </c>
      <c r="F414" s="8">
        <f t="shared" si="12"/>
        <v>4.625</v>
      </c>
      <c r="G414" s="1">
        <v>43799</v>
      </c>
      <c r="H414" s="2">
        <v>2348</v>
      </c>
      <c r="I414">
        <v>129</v>
      </c>
      <c r="J414">
        <v>1279</v>
      </c>
      <c r="K414" s="3"/>
      <c r="L414" s="3"/>
      <c r="M414" s="3"/>
      <c r="N414" s="9">
        <v>43799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x14ac:dyDescent="0.35">
      <c r="A415" t="s">
        <v>73</v>
      </c>
      <c r="B415" t="s">
        <v>353</v>
      </c>
      <c r="C415" t="s">
        <v>498</v>
      </c>
      <c r="D415" t="s">
        <v>98</v>
      </c>
      <c r="E415" t="s">
        <v>99</v>
      </c>
      <c r="F415" s="8">
        <f t="shared" si="12"/>
        <v>4.625</v>
      </c>
      <c r="G415" s="1">
        <v>43799</v>
      </c>
      <c r="H415" s="2">
        <v>1677</v>
      </c>
      <c r="I415">
        <v>42</v>
      </c>
      <c r="J415">
        <v>7</v>
      </c>
      <c r="K415" s="3"/>
      <c r="L415" s="3"/>
      <c r="M415" s="3"/>
      <c r="N415" s="9">
        <v>43799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x14ac:dyDescent="0.35">
      <c r="A416" t="s">
        <v>73</v>
      </c>
      <c r="B416" t="s">
        <v>353</v>
      </c>
      <c r="C416" t="s">
        <v>499</v>
      </c>
      <c r="D416" t="s">
        <v>98</v>
      </c>
      <c r="E416" t="s">
        <v>99</v>
      </c>
      <c r="F416" s="8">
        <f t="shared" si="12"/>
        <v>4.625</v>
      </c>
      <c r="G416" s="1">
        <v>43799</v>
      </c>
      <c r="H416" s="2">
        <v>648</v>
      </c>
      <c r="I416">
        <v>324</v>
      </c>
      <c r="J416">
        <v>3440</v>
      </c>
      <c r="K416" s="3"/>
      <c r="L416" s="3"/>
      <c r="M416" s="3"/>
      <c r="N416" s="9">
        <v>43799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x14ac:dyDescent="0.35">
      <c r="A417" t="s">
        <v>73</v>
      </c>
      <c r="B417" t="s">
        <v>353</v>
      </c>
      <c r="C417" t="s">
        <v>500</v>
      </c>
      <c r="D417" t="s">
        <v>98</v>
      </c>
      <c r="E417" t="s">
        <v>99</v>
      </c>
      <c r="F417" s="8">
        <f t="shared" si="12"/>
        <v>4.625</v>
      </c>
      <c r="G417" s="1">
        <v>43799</v>
      </c>
      <c r="H417" s="2">
        <v>505</v>
      </c>
      <c r="I417">
        <v>42</v>
      </c>
      <c r="J417">
        <v>1347</v>
      </c>
      <c r="K417" s="3"/>
      <c r="L417" s="3"/>
      <c r="M417" s="3"/>
      <c r="N417" s="9">
        <v>43799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x14ac:dyDescent="0.35">
      <c r="A418" t="s">
        <v>73</v>
      </c>
      <c r="B418" t="s">
        <v>353</v>
      </c>
      <c r="C418" t="s">
        <v>228</v>
      </c>
      <c r="D418" t="s">
        <v>98</v>
      </c>
      <c r="E418" t="s">
        <v>99</v>
      </c>
      <c r="F418" s="8">
        <f t="shared" si="12"/>
        <v>4.625</v>
      </c>
      <c r="G418" s="1">
        <v>43799</v>
      </c>
      <c r="H418" s="2">
        <v>1473</v>
      </c>
      <c r="I418">
        <v>114</v>
      </c>
      <c r="J418">
        <v>4068</v>
      </c>
      <c r="K418" s="3"/>
      <c r="L418" s="3"/>
      <c r="M418" s="3"/>
      <c r="N418" s="9">
        <v>43799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x14ac:dyDescent="0.35">
      <c r="A419" t="s">
        <v>73</v>
      </c>
      <c r="B419" t="s">
        <v>353</v>
      </c>
      <c r="C419" t="s">
        <v>363</v>
      </c>
      <c r="D419" t="s">
        <v>98</v>
      </c>
      <c r="E419" t="s">
        <v>99</v>
      </c>
      <c r="F419" s="8">
        <f t="shared" si="12"/>
        <v>4.625</v>
      </c>
      <c r="G419" s="1">
        <v>43799</v>
      </c>
      <c r="H419" s="2">
        <v>2288</v>
      </c>
      <c r="I419">
        <v>136</v>
      </c>
      <c r="J419">
        <v>1382</v>
      </c>
      <c r="K419" s="3"/>
      <c r="L419" s="3"/>
      <c r="M419" s="3"/>
      <c r="N419" s="9">
        <v>43799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x14ac:dyDescent="0.35">
      <c r="A420" t="s">
        <v>73</v>
      </c>
      <c r="B420" t="s">
        <v>353</v>
      </c>
      <c r="C420" t="s">
        <v>364</v>
      </c>
      <c r="D420" t="s">
        <v>98</v>
      </c>
      <c r="E420" t="s">
        <v>99</v>
      </c>
      <c r="F420" s="8">
        <f t="shared" si="12"/>
        <v>4.625</v>
      </c>
      <c r="G420" s="1">
        <v>43799</v>
      </c>
      <c r="H420" s="2">
        <v>902</v>
      </c>
      <c r="I420">
        <v>47</v>
      </c>
      <c r="J420">
        <v>783</v>
      </c>
      <c r="K420" s="3"/>
      <c r="L420" s="3"/>
      <c r="M420" s="3"/>
      <c r="N420" s="9">
        <v>43799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x14ac:dyDescent="0.35">
      <c r="A421" t="s">
        <v>73</v>
      </c>
      <c r="B421" t="s">
        <v>353</v>
      </c>
      <c r="C421" t="s">
        <v>501</v>
      </c>
      <c r="D421" t="s">
        <v>98</v>
      </c>
      <c r="E421" t="s">
        <v>99</v>
      </c>
      <c r="F421" s="8">
        <f t="shared" si="12"/>
        <v>4.625</v>
      </c>
      <c r="G421" s="1">
        <v>43799</v>
      </c>
      <c r="H421" s="2">
        <v>1264</v>
      </c>
      <c r="I421">
        <v>413</v>
      </c>
      <c r="J421">
        <v>6514</v>
      </c>
      <c r="K421" s="3"/>
      <c r="L421" s="3"/>
      <c r="M421" s="3"/>
      <c r="N421" s="9">
        <v>43799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x14ac:dyDescent="0.35">
      <c r="A422" t="s">
        <v>73</v>
      </c>
      <c r="B422" t="s">
        <v>353</v>
      </c>
      <c r="C422" t="s">
        <v>365</v>
      </c>
      <c r="D422" t="s">
        <v>98</v>
      </c>
      <c r="E422" t="s">
        <v>99</v>
      </c>
      <c r="F422" s="8">
        <f t="shared" si="12"/>
        <v>4.625</v>
      </c>
      <c r="G422" s="1">
        <v>43799</v>
      </c>
      <c r="H422" s="2">
        <v>2049</v>
      </c>
      <c r="I422">
        <v>308</v>
      </c>
      <c r="J422">
        <v>4401</v>
      </c>
      <c r="K422" s="3"/>
      <c r="L422" s="3"/>
      <c r="M422" s="3"/>
      <c r="N422" s="9">
        <v>43799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x14ac:dyDescent="0.35">
      <c r="A423" t="s">
        <v>73</v>
      </c>
      <c r="B423" t="s">
        <v>366</v>
      </c>
      <c r="C423" t="s">
        <v>502</v>
      </c>
      <c r="D423" t="s">
        <v>98</v>
      </c>
      <c r="E423" t="s">
        <v>99</v>
      </c>
      <c r="F423" s="8">
        <f t="shared" si="12"/>
        <v>4.625</v>
      </c>
      <c r="G423" s="1">
        <v>43799</v>
      </c>
      <c r="H423" s="2">
        <v>183</v>
      </c>
      <c r="I423">
        <v>0</v>
      </c>
      <c r="J423">
        <v>0</v>
      </c>
      <c r="K423" s="3"/>
      <c r="L423" s="3"/>
      <c r="M423" s="3"/>
      <c r="N423" s="9">
        <v>43799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x14ac:dyDescent="0.35">
      <c r="A424" t="s">
        <v>73</v>
      </c>
      <c r="B424" t="s">
        <v>366</v>
      </c>
      <c r="C424" t="s">
        <v>503</v>
      </c>
      <c r="D424" t="s">
        <v>98</v>
      </c>
      <c r="E424" t="s">
        <v>99</v>
      </c>
      <c r="F424" s="8">
        <f t="shared" si="12"/>
        <v>4.625</v>
      </c>
      <c r="G424" s="1">
        <v>43799</v>
      </c>
      <c r="H424" s="2">
        <v>520</v>
      </c>
      <c r="I424">
        <v>0</v>
      </c>
      <c r="J424">
        <v>0</v>
      </c>
      <c r="K424" s="3"/>
      <c r="L424" s="3"/>
      <c r="M424" s="3"/>
      <c r="N424" s="9">
        <v>43799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x14ac:dyDescent="0.35">
      <c r="A425" t="s">
        <v>73</v>
      </c>
      <c r="B425" t="s">
        <v>366</v>
      </c>
      <c r="C425" t="s">
        <v>481</v>
      </c>
      <c r="D425" t="s">
        <v>98</v>
      </c>
      <c r="E425" t="s">
        <v>99</v>
      </c>
      <c r="F425" s="8">
        <f t="shared" si="12"/>
        <v>4.625</v>
      </c>
      <c r="G425" s="1">
        <v>43799</v>
      </c>
      <c r="H425" s="2">
        <v>435</v>
      </c>
      <c r="I425">
        <v>1490</v>
      </c>
      <c r="J425">
        <v>436</v>
      </c>
      <c r="K425" s="3"/>
      <c r="L425" s="3"/>
      <c r="M425" s="3"/>
      <c r="N425" s="9">
        <v>43799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x14ac:dyDescent="0.35">
      <c r="A426" t="s">
        <v>73</v>
      </c>
      <c r="B426" t="s">
        <v>366</v>
      </c>
      <c r="C426" t="s">
        <v>504</v>
      </c>
      <c r="D426" t="s">
        <v>98</v>
      </c>
      <c r="E426" t="s">
        <v>99</v>
      </c>
      <c r="F426" s="8">
        <f t="shared" si="12"/>
        <v>4.625</v>
      </c>
      <c r="G426" s="1">
        <v>43799</v>
      </c>
      <c r="H426" s="2">
        <v>1700</v>
      </c>
      <c r="I426">
        <v>345</v>
      </c>
      <c r="J426">
        <v>43</v>
      </c>
      <c r="K426" s="3"/>
      <c r="L426" s="3"/>
      <c r="M426" s="3"/>
      <c r="N426" s="9">
        <v>43799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x14ac:dyDescent="0.35">
      <c r="A427" t="s">
        <v>73</v>
      </c>
      <c r="B427" t="s">
        <v>366</v>
      </c>
      <c r="C427" t="s">
        <v>505</v>
      </c>
      <c r="D427" t="s">
        <v>98</v>
      </c>
      <c r="E427" t="s">
        <v>99</v>
      </c>
      <c r="F427" s="8">
        <f t="shared" si="12"/>
        <v>4.625</v>
      </c>
      <c r="G427" s="1">
        <v>43799</v>
      </c>
      <c r="H427" s="2">
        <v>496</v>
      </c>
      <c r="I427">
        <v>488</v>
      </c>
      <c r="J427">
        <v>14</v>
      </c>
      <c r="K427" s="3"/>
      <c r="L427" s="3"/>
      <c r="M427" s="3"/>
      <c r="N427" s="9">
        <v>43799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x14ac:dyDescent="0.35">
      <c r="A428" t="s">
        <v>73</v>
      </c>
      <c r="B428" t="s">
        <v>366</v>
      </c>
      <c r="C428" t="s">
        <v>367</v>
      </c>
      <c r="D428" t="s">
        <v>98</v>
      </c>
      <c r="E428" t="s">
        <v>99</v>
      </c>
      <c r="F428" s="8">
        <f t="shared" si="12"/>
        <v>4.625</v>
      </c>
      <c r="G428" s="1">
        <v>43799</v>
      </c>
      <c r="H428" s="2">
        <v>636</v>
      </c>
      <c r="I428">
        <v>492</v>
      </c>
      <c r="J428">
        <v>19</v>
      </c>
      <c r="K428" s="3"/>
      <c r="L428" s="3"/>
      <c r="M428" s="3"/>
      <c r="N428" s="9">
        <v>43799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x14ac:dyDescent="0.35">
      <c r="A429" t="s">
        <v>73</v>
      </c>
      <c r="B429" t="s">
        <v>366</v>
      </c>
      <c r="C429" t="s">
        <v>506</v>
      </c>
      <c r="D429" t="s">
        <v>98</v>
      </c>
      <c r="E429" t="s">
        <v>99</v>
      </c>
      <c r="F429" s="8">
        <f t="shared" si="12"/>
        <v>4.625</v>
      </c>
      <c r="G429" s="1">
        <v>43799</v>
      </c>
      <c r="H429" s="2">
        <v>295</v>
      </c>
      <c r="I429">
        <v>567</v>
      </c>
      <c r="J429">
        <v>56</v>
      </c>
      <c r="K429" s="3"/>
      <c r="L429" s="3"/>
      <c r="M429" s="3"/>
      <c r="N429" s="9">
        <v>43799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x14ac:dyDescent="0.35">
      <c r="A430" t="s">
        <v>73</v>
      </c>
      <c r="B430" t="s">
        <v>366</v>
      </c>
      <c r="C430" t="s">
        <v>507</v>
      </c>
      <c r="D430" t="s">
        <v>98</v>
      </c>
      <c r="E430" t="s">
        <v>99</v>
      </c>
      <c r="F430" s="8">
        <f t="shared" si="12"/>
        <v>4.625</v>
      </c>
      <c r="G430" s="1">
        <v>43799</v>
      </c>
      <c r="H430" s="2">
        <v>335</v>
      </c>
      <c r="I430">
        <v>407</v>
      </c>
      <c r="J430">
        <v>28</v>
      </c>
      <c r="K430" s="3"/>
      <c r="L430" s="3"/>
      <c r="M430" s="3"/>
      <c r="N430" s="9">
        <v>43799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x14ac:dyDescent="0.35">
      <c r="A431" t="s">
        <v>73</v>
      </c>
      <c r="B431" t="s">
        <v>366</v>
      </c>
      <c r="C431" t="s">
        <v>508</v>
      </c>
      <c r="D431" t="s">
        <v>98</v>
      </c>
      <c r="E431" t="s">
        <v>99</v>
      </c>
      <c r="F431" s="8">
        <f t="shared" si="12"/>
        <v>4.625</v>
      </c>
      <c r="G431" s="1">
        <v>43799</v>
      </c>
      <c r="H431" s="2">
        <v>1431</v>
      </c>
      <c r="I431">
        <v>1086</v>
      </c>
      <c r="J431">
        <v>27</v>
      </c>
      <c r="K431" s="3"/>
      <c r="L431" s="3"/>
      <c r="M431" s="3"/>
      <c r="N431" s="9">
        <v>43799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x14ac:dyDescent="0.35">
      <c r="A432" t="s">
        <v>73</v>
      </c>
      <c r="B432" t="s">
        <v>366</v>
      </c>
      <c r="C432" t="s">
        <v>509</v>
      </c>
      <c r="D432" t="s">
        <v>98</v>
      </c>
      <c r="E432" t="s">
        <v>99</v>
      </c>
      <c r="F432" s="8">
        <f t="shared" si="12"/>
        <v>4.625</v>
      </c>
      <c r="G432" s="1">
        <v>43799</v>
      </c>
      <c r="H432" s="2">
        <v>67</v>
      </c>
      <c r="I432">
        <v>0</v>
      </c>
      <c r="J432">
        <v>0</v>
      </c>
      <c r="K432" s="3"/>
      <c r="L432" s="3"/>
      <c r="M432" s="3"/>
      <c r="N432" s="9">
        <v>43799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x14ac:dyDescent="0.35">
      <c r="A433" t="s">
        <v>73</v>
      </c>
      <c r="B433" t="s">
        <v>366</v>
      </c>
      <c r="C433" t="s">
        <v>510</v>
      </c>
      <c r="D433" t="s">
        <v>98</v>
      </c>
      <c r="E433" t="s">
        <v>99</v>
      </c>
      <c r="F433" s="8">
        <f t="shared" si="12"/>
        <v>4.625</v>
      </c>
      <c r="G433" s="1">
        <v>43799</v>
      </c>
      <c r="H433" s="2">
        <v>872</v>
      </c>
      <c r="I433">
        <v>0</v>
      </c>
      <c r="J433">
        <v>0</v>
      </c>
      <c r="K433" s="3"/>
      <c r="L433" s="3"/>
      <c r="M433" s="3"/>
      <c r="N433" s="9">
        <v>43799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x14ac:dyDescent="0.35">
      <c r="A434" t="s">
        <v>73</v>
      </c>
      <c r="B434" t="s">
        <v>511</v>
      </c>
      <c r="C434" t="s">
        <v>512</v>
      </c>
      <c r="D434" t="s">
        <v>98</v>
      </c>
      <c r="E434" t="s">
        <v>99</v>
      </c>
      <c r="F434" s="8">
        <f t="shared" si="12"/>
        <v>4.625</v>
      </c>
      <c r="G434" s="1">
        <v>43799</v>
      </c>
      <c r="H434" s="2">
        <v>8206</v>
      </c>
      <c r="I434">
        <v>2237</v>
      </c>
      <c r="J434">
        <v>9807</v>
      </c>
      <c r="K434" s="3"/>
      <c r="L434" s="3"/>
      <c r="M434" s="3"/>
      <c r="N434" s="9">
        <v>43799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x14ac:dyDescent="0.35">
      <c r="A435" t="s">
        <v>73</v>
      </c>
      <c r="B435" t="s">
        <v>511</v>
      </c>
      <c r="C435" t="s">
        <v>513</v>
      </c>
      <c r="D435" t="s">
        <v>98</v>
      </c>
      <c r="E435" t="s">
        <v>99</v>
      </c>
      <c r="F435" s="8">
        <f t="shared" si="12"/>
        <v>4.625</v>
      </c>
      <c r="G435" s="1">
        <v>43799</v>
      </c>
      <c r="H435" s="2">
        <v>239</v>
      </c>
      <c r="I435">
        <v>58</v>
      </c>
      <c r="J435">
        <v>210</v>
      </c>
      <c r="K435" s="3"/>
      <c r="L435" s="3"/>
      <c r="M435" s="3"/>
      <c r="N435" s="9">
        <v>43799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x14ac:dyDescent="0.35">
      <c r="A436" t="s">
        <v>73</v>
      </c>
      <c r="B436" t="s">
        <v>511</v>
      </c>
      <c r="C436" t="s">
        <v>514</v>
      </c>
      <c r="D436" t="s">
        <v>98</v>
      </c>
      <c r="E436" t="s">
        <v>99</v>
      </c>
      <c r="F436" s="8">
        <f t="shared" si="12"/>
        <v>4.625</v>
      </c>
      <c r="G436" s="1">
        <v>43799</v>
      </c>
      <c r="H436" s="2">
        <v>1546</v>
      </c>
      <c r="I436">
        <v>22</v>
      </c>
      <c r="J436">
        <v>210</v>
      </c>
      <c r="K436" s="3"/>
      <c r="L436" s="3"/>
      <c r="M436" s="3"/>
      <c r="N436" s="9">
        <v>43799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x14ac:dyDescent="0.35">
      <c r="A437" t="s">
        <v>73</v>
      </c>
      <c r="B437" t="s">
        <v>511</v>
      </c>
      <c r="C437" t="s">
        <v>515</v>
      </c>
      <c r="D437" t="s">
        <v>98</v>
      </c>
      <c r="E437" t="s">
        <v>99</v>
      </c>
      <c r="F437" s="8">
        <f t="shared" si="12"/>
        <v>4.625</v>
      </c>
      <c r="G437" s="1">
        <v>43799</v>
      </c>
      <c r="H437" s="2">
        <v>325</v>
      </c>
      <c r="I437">
        <v>144</v>
      </c>
      <c r="J437">
        <v>332</v>
      </c>
      <c r="K437" s="3"/>
      <c r="L437" s="3"/>
      <c r="M437" s="3"/>
      <c r="N437" s="9">
        <v>43799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x14ac:dyDescent="0.35">
      <c r="A438" t="s">
        <v>73</v>
      </c>
      <c r="B438" t="s">
        <v>511</v>
      </c>
      <c r="C438" t="s">
        <v>516</v>
      </c>
      <c r="D438" t="s">
        <v>98</v>
      </c>
      <c r="E438" t="s">
        <v>99</v>
      </c>
      <c r="F438" s="8">
        <f t="shared" si="12"/>
        <v>4.625</v>
      </c>
      <c r="G438" s="1">
        <v>43799</v>
      </c>
      <c r="H438" s="2">
        <v>708</v>
      </c>
      <c r="I438">
        <v>23</v>
      </c>
      <c r="J438">
        <v>342</v>
      </c>
      <c r="K438" s="3"/>
      <c r="L438" s="3"/>
      <c r="M438" s="3"/>
      <c r="N438" s="9">
        <v>43799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x14ac:dyDescent="0.35">
      <c r="A439" t="s">
        <v>73</v>
      </c>
      <c r="B439" t="s">
        <v>511</v>
      </c>
      <c r="C439" t="s">
        <v>517</v>
      </c>
      <c r="D439" t="s">
        <v>98</v>
      </c>
      <c r="E439" t="s">
        <v>99</v>
      </c>
      <c r="F439" s="8">
        <f t="shared" si="12"/>
        <v>4.625</v>
      </c>
      <c r="G439" s="1">
        <v>43799</v>
      </c>
      <c r="H439" s="2">
        <v>2920</v>
      </c>
      <c r="I439">
        <v>99</v>
      </c>
      <c r="J439">
        <v>625</v>
      </c>
      <c r="K439" s="3"/>
      <c r="L439" s="3"/>
      <c r="M439" s="3"/>
      <c r="N439" s="9">
        <v>43799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x14ac:dyDescent="0.35">
      <c r="A440" t="s">
        <v>73</v>
      </c>
      <c r="B440" t="s">
        <v>511</v>
      </c>
      <c r="C440" t="s">
        <v>329</v>
      </c>
      <c r="D440" t="s">
        <v>98</v>
      </c>
      <c r="E440" t="s">
        <v>99</v>
      </c>
      <c r="F440" s="8">
        <f t="shared" ref="F440:F503" si="13">CONVERT(111,"hr","day")</f>
        <v>4.625</v>
      </c>
      <c r="G440" s="1">
        <v>43799</v>
      </c>
      <c r="H440" s="2">
        <v>4903</v>
      </c>
      <c r="I440">
        <v>698</v>
      </c>
      <c r="J440">
        <v>3721</v>
      </c>
      <c r="K440" s="3"/>
      <c r="L440" s="3"/>
      <c r="M440" s="3"/>
      <c r="N440" s="9">
        <v>43799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x14ac:dyDescent="0.35">
      <c r="A441" t="s">
        <v>73</v>
      </c>
      <c r="B441" t="s">
        <v>511</v>
      </c>
      <c r="C441" t="s">
        <v>518</v>
      </c>
      <c r="D441" t="s">
        <v>98</v>
      </c>
      <c r="E441" t="s">
        <v>99</v>
      </c>
      <c r="F441" s="8">
        <f t="shared" si="13"/>
        <v>4.625</v>
      </c>
      <c r="G441" s="1">
        <v>43799</v>
      </c>
      <c r="H441" s="2">
        <v>916</v>
      </c>
      <c r="I441">
        <v>39</v>
      </c>
      <c r="J441">
        <v>197</v>
      </c>
      <c r="K441" s="3"/>
      <c r="L441" s="3"/>
      <c r="M441" s="3"/>
      <c r="N441" s="9">
        <v>43799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x14ac:dyDescent="0.35">
      <c r="A442" t="s">
        <v>73</v>
      </c>
      <c r="B442" t="s">
        <v>511</v>
      </c>
      <c r="C442" t="s">
        <v>519</v>
      </c>
      <c r="D442" t="s">
        <v>98</v>
      </c>
      <c r="E442" t="s">
        <v>99</v>
      </c>
      <c r="F442" s="8">
        <f t="shared" si="13"/>
        <v>4.625</v>
      </c>
      <c r="G442" s="1">
        <v>43799</v>
      </c>
      <c r="H442" s="2">
        <v>1394</v>
      </c>
      <c r="I442">
        <v>0</v>
      </c>
      <c r="J442">
        <v>1394</v>
      </c>
      <c r="K442" s="3"/>
      <c r="L442" s="3"/>
      <c r="M442" s="3"/>
      <c r="N442" s="9">
        <v>43799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x14ac:dyDescent="0.35">
      <c r="A443" t="s">
        <v>73</v>
      </c>
      <c r="B443" t="s">
        <v>511</v>
      </c>
      <c r="C443" t="s">
        <v>520</v>
      </c>
      <c r="D443" t="s">
        <v>98</v>
      </c>
      <c r="E443" t="s">
        <v>99</v>
      </c>
      <c r="F443" s="8">
        <f t="shared" si="13"/>
        <v>4.625</v>
      </c>
      <c r="G443" s="1">
        <v>43799</v>
      </c>
      <c r="H443" s="2">
        <v>2590</v>
      </c>
      <c r="I443">
        <v>293</v>
      </c>
      <c r="J443">
        <v>2297</v>
      </c>
      <c r="K443" s="3"/>
      <c r="L443" s="3"/>
      <c r="M443" s="3"/>
      <c r="N443" s="9">
        <v>43799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x14ac:dyDescent="0.35">
      <c r="A444" t="s">
        <v>73</v>
      </c>
      <c r="B444" t="s">
        <v>511</v>
      </c>
      <c r="C444" t="s">
        <v>521</v>
      </c>
      <c r="D444" t="s">
        <v>98</v>
      </c>
      <c r="E444" t="s">
        <v>99</v>
      </c>
      <c r="F444" s="8">
        <f t="shared" si="13"/>
        <v>4.625</v>
      </c>
      <c r="G444" s="1">
        <v>43799</v>
      </c>
      <c r="H444" s="2">
        <v>669</v>
      </c>
      <c r="I444">
        <v>214</v>
      </c>
      <c r="J444">
        <v>1981</v>
      </c>
      <c r="K444" s="3"/>
      <c r="L444" s="3"/>
      <c r="M444" s="3"/>
      <c r="N444" s="9">
        <v>43799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x14ac:dyDescent="0.35">
      <c r="A445" t="s">
        <v>73</v>
      </c>
      <c r="B445" t="s">
        <v>511</v>
      </c>
      <c r="C445" t="s">
        <v>522</v>
      </c>
      <c r="D445" t="s">
        <v>98</v>
      </c>
      <c r="E445" t="s">
        <v>99</v>
      </c>
      <c r="F445" s="8">
        <f t="shared" si="13"/>
        <v>4.625</v>
      </c>
      <c r="G445" s="1">
        <v>43799</v>
      </c>
      <c r="H445" s="2">
        <v>2972</v>
      </c>
      <c r="I445">
        <v>239</v>
      </c>
      <c r="J445">
        <v>1165</v>
      </c>
      <c r="K445" s="3"/>
      <c r="L445" s="3"/>
      <c r="M445" s="3"/>
      <c r="N445" s="9">
        <v>43799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x14ac:dyDescent="0.35">
      <c r="A446" t="s">
        <v>73</v>
      </c>
      <c r="B446" t="s">
        <v>511</v>
      </c>
      <c r="C446" t="s">
        <v>523</v>
      </c>
      <c r="D446" t="s">
        <v>98</v>
      </c>
      <c r="E446" t="s">
        <v>99</v>
      </c>
      <c r="F446" s="8">
        <f t="shared" si="13"/>
        <v>4.625</v>
      </c>
      <c r="G446" s="1">
        <v>43799</v>
      </c>
      <c r="H446" s="2">
        <v>3215</v>
      </c>
      <c r="I446">
        <v>147</v>
      </c>
      <c r="J446">
        <v>1135</v>
      </c>
      <c r="K446" s="3"/>
      <c r="L446" s="3"/>
      <c r="M446" s="3"/>
      <c r="N446" s="9">
        <v>43799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x14ac:dyDescent="0.35">
      <c r="A447" t="s">
        <v>73</v>
      </c>
      <c r="B447" t="s">
        <v>511</v>
      </c>
      <c r="C447" t="s">
        <v>524</v>
      </c>
      <c r="D447" t="s">
        <v>98</v>
      </c>
      <c r="E447" t="s">
        <v>99</v>
      </c>
      <c r="F447" s="8">
        <f t="shared" si="13"/>
        <v>4.625</v>
      </c>
      <c r="G447" s="1">
        <v>43799</v>
      </c>
      <c r="H447" s="2">
        <v>1801</v>
      </c>
      <c r="I447">
        <v>1021</v>
      </c>
      <c r="J447">
        <v>3163</v>
      </c>
      <c r="K447" s="3"/>
      <c r="L447" s="3"/>
      <c r="M447" s="3"/>
      <c r="N447" s="9">
        <v>43799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x14ac:dyDescent="0.35">
      <c r="A448" t="s">
        <v>73</v>
      </c>
      <c r="B448" t="s">
        <v>511</v>
      </c>
      <c r="C448" t="s">
        <v>525</v>
      </c>
      <c r="D448" t="s">
        <v>98</v>
      </c>
      <c r="E448" t="s">
        <v>99</v>
      </c>
      <c r="F448" s="8">
        <f t="shared" si="13"/>
        <v>4.625</v>
      </c>
      <c r="G448" s="1">
        <v>43799</v>
      </c>
      <c r="H448" s="2">
        <v>879</v>
      </c>
      <c r="I448">
        <v>79</v>
      </c>
      <c r="J448">
        <v>190</v>
      </c>
      <c r="K448" s="3"/>
      <c r="L448" s="3"/>
      <c r="M448" s="3"/>
      <c r="N448" s="9">
        <v>43799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x14ac:dyDescent="0.35">
      <c r="A449" t="s">
        <v>73</v>
      </c>
      <c r="B449" t="s">
        <v>511</v>
      </c>
      <c r="C449" t="s">
        <v>526</v>
      </c>
      <c r="D449" t="s">
        <v>98</v>
      </c>
      <c r="E449" t="s">
        <v>99</v>
      </c>
      <c r="F449" s="8">
        <f t="shared" si="13"/>
        <v>4.625</v>
      </c>
      <c r="G449" s="1">
        <v>43799</v>
      </c>
      <c r="H449" s="2">
        <v>1754</v>
      </c>
      <c r="I449">
        <v>1</v>
      </c>
      <c r="J449">
        <v>65</v>
      </c>
      <c r="K449" s="3"/>
      <c r="L449" s="3"/>
      <c r="M449" s="3"/>
      <c r="N449" s="9">
        <v>43799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x14ac:dyDescent="0.35">
      <c r="A450" t="s">
        <v>73</v>
      </c>
      <c r="B450" t="s">
        <v>511</v>
      </c>
      <c r="C450" t="s">
        <v>527</v>
      </c>
      <c r="D450" t="s">
        <v>98</v>
      </c>
      <c r="E450" t="s">
        <v>99</v>
      </c>
      <c r="F450" s="8">
        <f t="shared" si="13"/>
        <v>4.625</v>
      </c>
      <c r="G450" s="1">
        <v>43799</v>
      </c>
      <c r="H450" s="2">
        <v>181</v>
      </c>
      <c r="I450">
        <v>77</v>
      </c>
      <c r="J450">
        <v>51</v>
      </c>
      <c r="K450" s="3"/>
      <c r="L450" s="3"/>
      <c r="M450" s="3"/>
      <c r="N450" s="9">
        <v>43799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x14ac:dyDescent="0.35">
      <c r="A451" t="s">
        <v>73</v>
      </c>
      <c r="B451" t="s">
        <v>511</v>
      </c>
      <c r="C451" t="s">
        <v>528</v>
      </c>
      <c r="D451" t="s">
        <v>98</v>
      </c>
      <c r="E451" t="s">
        <v>99</v>
      </c>
      <c r="F451" s="8">
        <f t="shared" si="13"/>
        <v>4.625</v>
      </c>
      <c r="G451" s="1">
        <v>43799</v>
      </c>
      <c r="H451" s="2">
        <v>3405</v>
      </c>
      <c r="I451">
        <v>394</v>
      </c>
      <c r="J451">
        <v>1446</v>
      </c>
      <c r="K451" s="3"/>
      <c r="L451" s="3"/>
      <c r="M451" s="3"/>
      <c r="N451" s="9">
        <v>43799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x14ac:dyDescent="0.35">
      <c r="A452" t="s">
        <v>73</v>
      </c>
      <c r="B452" t="s">
        <v>511</v>
      </c>
      <c r="C452" t="s">
        <v>529</v>
      </c>
      <c r="D452" t="s">
        <v>98</v>
      </c>
      <c r="E452" t="s">
        <v>99</v>
      </c>
      <c r="F452" s="8">
        <f t="shared" si="13"/>
        <v>4.625</v>
      </c>
      <c r="G452" s="1">
        <v>43799</v>
      </c>
      <c r="H452" s="2">
        <v>10891</v>
      </c>
      <c r="I452">
        <v>637</v>
      </c>
      <c r="J452">
        <v>2581</v>
      </c>
      <c r="K452" s="3"/>
      <c r="L452" s="3"/>
      <c r="M452" s="3"/>
      <c r="N452" s="9">
        <v>43799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x14ac:dyDescent="0.35">
      <c r="A453" t="s">
        <v>73</v>
      </c>
      <c r="B453" t="s">
        <v>511</v>
      </c>
      <c r="C453" t="s">
        <v>388</v>
      </c>
      <c r="D453" t="s">
        <v>98</v>
      </c>
      <c r="E453" t="s">
        <v>99</v>
      </c>
      <c r="F453" s="8">
        <f t="shared" si="13"/>
        <v>4.625</v>
      </c>
      <c r="G453" s="1">
        <v>43799</v>
      </c>
      <c r="H453" s="2">
        <v>9020</v>
      </c>
      <c r="I453">
        <v>1384</v>
      </c>
      <c r="J453">
        <v>5327</v>
      </c>
      <c r="K453" s="3"/>
      <c r="L453" s="3"/>
      <c r="M453" s="3"/>
      <c r="N453" s="9">
        <v>43799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x14ac:dyDescent="0.35">
      <c r="A454" t="s">
        <v>73</v>
      </c>
      <c r="B454" t="s">
        <v>511</v>
      </c>
      <c r="C454" t="s">
        <v>530</v>
      </c>
      <c r="D454" t="s">
        <v>98</v>
      </c>
      <c r="E454" t="s">
        <v>99</v>
      </c>
      <c r="F454" s="8">
        <f t="shared" si="13"/>
        <v>4.625</v>
      </c>
      <c r="G454" s="1">
        <v>43799</v>
      </c>
      <c r="H454" s="2">
        <v>999</v>
      </c>
      <c r="I454">
        <v>95</v>
      </c>
      <c r="J454">
        <v>661</v>
      </c>
      <c r="K454" s="3"/>
      <c r="L454" s="3"/>
      <c r="M454" s="3"/>
      <c r="N454" s="9">
        <v>43799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x14ac:dyDescent="0.35">
      <c r="A455" t="s">
        <v>73</v>
      </c>
      <c r="B455" t="s">
        <v>531</v>
      </c>
      <c r="C455" t="s">
        <v>532</v>
      </c>
      <c r="D455" t="s">
        <v>98</v>
      </c>
      <c r="E455" t="s">
        <v>99</v>
      </c>
      <c r="F455" s="8">
        <f t="shared" si="13"/>
        <v>4.625</v>
      </c>
      <c r="G455" s="1">
        <v>43799</v>
      </c>
      <c r="H455" s="2">
        <v>6127</v>
      </c>
      <c r="I455">
        <v>205</v>
      </c>
      <c r="J455">
        <v>2200</v>
      </c>
      <c r="K455" s="3"/>
      <c r="L455" s="3"/>
      <c r="M455" s="3"/>
      <c r="N455" s="9">
        <v>43799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x14ac:dyDescent="0.35">
      <c r="A456" t="s">
        <v>73</v>
      </c>
      <c r="B456" t="s">
        <v>531</v>
      </c>
      <c r="C456" t="s">
        <v>533</v>
      </c>
      <c r="D456" t="s">
        <v>98</v>
      </c>
      <c r="E456" t="s">
        <v>99</v>
      </c>
      <c r="F456" s="8">
        <f t="shared" si="13"/>
        <v>4.625</v>
      </c>
      <c r="G456" s="1">
        <v>43799</v>
      </c>
      <c r="H456" s="2">
        <v>7002</v>
      </c>
      <c r="I456">
        <v>2984</v>
      </c>
      <c r="J456">
        <v>11772</v>
      </c>
      <c r="K456" s="3"/>
      <c r="L456" s="3"/>
      <c r="M456" s="3"/>
      <c r="N456" s="9">
        <v>43799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x14ac:dyDescent="0.35">
      <c r="A457" t="s">
        <v>73</v>
      </c>
      <c r="B457" t="s">
        <v>531</v>
      </c>
      <c r="C457" t="s">
        <v>534</v>
      </c>
      <c r="D457" t="s">
        <v>98</v>
      </c>
      <c r="E457" t="s">
        <v>99</v>
      </c>
      <c r="F457" s="8">
        <f t="shared" si="13"/>
        <v>4.625</v>
      </c>
      <c r="G457" s="1">
        <v>43799</v>
      </c>
      <c r="H457" s="2">
        <v>4134</v>
      </c>
      <c r="I457">
        <v>281</v>
      </c>
      <c r="J457">
        <v>3868</v>
      </c>
      <c r="K457" s="3"/>
      <c r="L457" s="3"/>
      <c r="M457" s="3"/>
      <c r="N457" s="9">
        <v>43799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x14ac:dyDescent="0.35">
      <c r="A458" t="s">
        <v>73</v>
      </c>
      <c r="B458" t="s">
        <v>531</v>
      </c>
      <c r="C458" t="s">
        <v>297</v>
      </c>
      <c r="D458" t="s">
        <v>98</v>
      </c>
      <c r="E458" t="s">
        <v>99</v>
      </c>
      <c r="F458" s="8">
        <f t="shared" si="13"/>
        <v>4.625</v>
      </c>
      <c r="G458" s="1">
        <v>43799</v>
      </c>
      <c r="H458" s="2">
        <v>3898</v>
      </c>
      <c r="I458">
        <v>325</v>
      </c>
      <c r="J458">
        <v>3163</v>
      </c>
      <c r="K458" s="3"/>
      <c r="L458" s="3"/>
      <c r="M458" s="3"/>
      <c r="N458" s="9">
        <v>43799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x14ac:dyDescent="0.35">
      <c r="A459" t="s">
        <v>73</v>
      </c>
      <c r="B459" t="s">
        <v>531</v>
      </c>
      <c r="C459" t="s">
        <v>535</v>
      </c>
      <c r="D459" t="s">
        <v>98</v>
      </c>
      <c r="E459" t="s">
        <v>99</v>
      </c>
      <c r="F459" s="8">
        <f t="shared" si="13"/>
        <v>4.625</v>
      </c>
      <c r="G459" s="1">
        <v>43799</v>
      </c>
      <c r="H459" s="2">
        <v>5747</v>
      </c>
      <c r="I459">
        <v>876</v>
      </c>
      <c r="J459">
        <v>1644</v>
      </c>
      <c r="K459" s="3"/>
      <c r="L459" s="3"/>
      <c r="M459" s="3"/>
      <c r="N459" s="9">
        <v>43799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x14ac:dyDescent="0.35">
      <c r="A460" t="s">
        <v>73</v>
      </c>
      <c r="B460" t="s">
        <v>531</v>
      </c>
      <c r="C460" t="s">
        <v>536</v>
      </c>
      <c r="D460" t="s">
        <v>98</v>
      </c>
      <c r="E460" t="s">
        <v>99</v>
      </c>
      <c r="F460" s="8">
        <f t="shared" si="13"/>
        <v>4.625</v>
      </c>
      <c r="G460" s="1">
        <v>43799</v>
      </c>
      <c r="H460" s="2">
        <v>1486</v>
      </c>
      <c r="I460">
        <v>1280</v>
      </c>
      <c r="J460">
        <v>5955</v>
      </c>
      <c r="K460" s="3"/>
      <c r="L460" s="3"/>
      <c r="M460" s="3"/>
      <c r="N460" s="9">
        <v>43799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x14ac:dyDescent="0.35">
      <c r="A461" t="s">
        <v>73</v>
      </c>
      <c r="B461" t="s">
        <v>531</v>
      </c>
      <c r="C461" t="s">
        <v>537</v>
      </c>
      <c r="D461" t="s">
        <v>98</v>
      </c>
      <c r="E461" t="s">
        <v>99</v>
      </c>
      <c r="F461" s="8">
        <f t="shared" si="13"/>
        <v>4.625</v>
      </c>
      <c r="G461" s="1">
        <v>43799</v>
      </c>
      <c r="H461" s="2">
        <v>1492</v>
      </c>
      <c r="I461">
        <v>651</v>
      </c>
      <c r="J461">
        <v>6593</v>
      </c>
      <c r="K461" s="3"/>
      <c r="L461" s="3"/>
      <c r="M461" s="3"/>
      <c r="N461" s="9">
        <v>43799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x14ac:dyDescent="0.35">
      <c r="A462" t="s">
        <v>73</v>
      </c>
      <c r="B462" t="s">
        <v>531</v>
      </c>
      <c r="C462" t="s">
        <v>538</v>
      </c>
      <c r="D462" t="s">
        <v>98</v>
      </c>
      <c r="E462" t="s">
        <v>99</v>
      </c>
      <c r="F462" s="8">
        <f t="shared" si="13"/>
        <v>4.625</v>
      </c>
      <c r="G462" s="1">
        <v>43799</v>
      </c>
      <c r="H462" s="2">
        <v>8698</v>
      </c>
      <c r="I462">
        <v>879</v>
      </c>
      <c r="J462">
        <v>4060</v>
      </c>
      <c r="K462" s="3"/>
      <c r="L462" s="3"/>
      <c r="M462" s="3"/>
      <c r="N462" s="9">
        <v>43799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x14ac:dyDescent="0.35">
      <c r="A463" t="s">
        <v>73</v>
      </c>
      <c r="B463" t="s">
        <v>531</v>
      </c>
      <c r="C463" t="s">
        <v>539</v>
      </c>
      <c r="D463" t="s">
        <v>98</v>
      </c>
      <c r="E463" t="s">
        <v>99</v>
      </c>
      <c r="F463" s="8">
        <f t="shared" si="13"/>
        <v>4.625</v>
      </c>
      <c r="G463" s="1">
        <v>43799</v>
      </c>
      <c r="H463" s="2">
        <v>2295</v>
      </c>
      <c r="I463">
        <v>393</v>
      </c>
      <c r="J463">
        <v>3069</v>
      </c>
      <c r="K463" s="3"/>
      <c r="L463" s="3"/>
      <c r="M463" s="3"/>
      <c r="N463" s="9">
        <v>43799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x14ac:dyDescent="0.35">
      <c r="A464" t="s">
        <v>73</v>
      </c>
      <c r="B464" t="s">
        <v>531</v>
      </c>
      <c r="C464" t="s">
        <v>540</v>
      </c>
      <c r="D464" t="s">
        <v>98</v>
      </c>
      <c r="E464" t="s">
        <v>99</v>
      </c>
      <c r="F464" s="8">
        <f t="shared" si="13"/>
        <v>4.625</v>
      </c>
      <c r="G464" s="1">
        <v>43799</v>
      </c>
      <c r="H464" s="2">
        <v>7684</v>
      </c>
      <c r="I464">
        <v>789</v>
      </c>
      <c r="J464">
        <v>2966</v>
      </c>
      <c r="K464" s="3"/>
      <c r="L464" s="3"/>
      <c r="M464" s="3"/>
      <c r="N464" s="9">
        <v>43799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x14ac:dyDescent="0.35">
      <c r="A465" t="s">
        <v>73</v>
      </c>
      <c r="B465" t="s">
        <v>531</v>
      </c>
      <c r="C465" t="s">
        <v>541</v>
      </c>
      <c r="D465" t="s">
        <v>98</v>
      </c>
      <c r="E465" t="s">
        <v>99</v>
      </c>
      <c r="F465" s="8">
        <f t="shared" si="13"/>
        <v>4.625</v>
      </c>
      <c r="G465" s="1">
        <v>43799</v>
      </c>
      <c r="H465" s="2">
        <v>8580</v>
      </c>
      <c r="I465">
        <v>1387</v>
      </c>
      <c r="J465">
        <v>5805</v>
      </c>
      <c r="K465" s="3"/>
      <c r="L465" s="3"/>
      <c r="M465" s="3"/>
      <c r="N465" s="9">
        <v>43799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x14ac:dyDescent="0.35">
      <c r="A466" t="s">
        <v>73</v>
      </c>
      <c r="B466" t="s">
        <v>531</v>
      </c>
      <c r="C466" t="s">
        <v>196</v>
      </c>
      <c r="D466" t="s">
        <v>98</v>
      </c>
      <c r="E466" t="s">
        <v>99</v>
      </c>
      <c r="F466" s="8">
        <f t="shared" si="13"/>
        <v>4.625</v>
      </c>
      <c r="G466" s="1">
        <v>43799</v>
      </c>
      <c r="H466" s="2">
        <v>11335</v>
      </c>
      <c r="I466">
        <v>1840</v>
      </c>
      <c r="J466">
        <v>7160</v>
      </c>
      <c r="K466" s="3"/>
      <c r="L466" s="3"/>
      <c r="M466" s="3"/>
      <c r="N466" s="9">
        <v>43799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x14ac:dyDescent="0.35">
      <c r="A467" t="s">
        <v>73</v>
      </c>
      <c r="B467" t="s">
        <v>531</v>
      </c>
      <c r="C467" t="s">
        <v>542</v>
      </c>
      <c r="D467" t="s">
        <v>98</v>
      </c>
      <c r="E467" t="s">
        <v>99</v>
      </c>
      <c r="F467" s="8">
        <f t="shared" si="13"/>
        <v>4.625</v>
      </c>
      <c r="G467" s="1">
        <v>43799</v>
      </c>
      <c r="H467" s="2">
        <v>5928</v>
      </c>
      <c r="I467">
        <v>589</v>
      </c>
      <c r="J467">
        <v>3381</v>
      </c>
      <c r="K467" s="3"/>
      <c r="L467" s="3"/>
      <c r="M467" s="3"/>
      <c r="N467" s="9">
        <v>43799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x14ac:dyDescent="0.35">
      <c r="A468" t="s">
        <v>73</v>
      </c>
      <c r="B468" t="s">
        <v>531</v>
      </c>
      <c r="C468" t="s">
        <v>543</v>
      </c>
      <c r="D468" t="s">
        <v>98</v>
      </c>
      <c r="E468" t="s">
        <v>99</v>
      </c>
      <c r="F468" s="8">
        <f t="shared" si="13"/>
        <v>4.625</v>
      </c>
      <c r="G468" s="1">
        <v>43799</v>
      </c>
      <c r="H468" s="2">
        <v>1175</v>
      </c>
      <c r="I468">
        <v>251</v>
      </c>
      <c r="J468">
        <v>1799</v>
      </c>
      <c r="K468" s="3"/>
      <c r="L468" s="3"/>
      <c r="M468" s="3"/>
      <c r="N468" s="9">
        <v>43799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x14ac:dyDescent="0.35">
      <c r="A469" t="s">
        <v>73</v>
      </c>
      <c r="B469" t="s">
        <v>531</v>
      </c>
      <c r="C469" t="s">
        <v>544</v>
      </c>
      <c r="D469" t="s">
        <v>98</v>
      </c>
      <c r="E469" t="s">
        <v>99</v>
      </c>
      <c r="F469" s="8">
        <f t="shared" si="13"/>
        <v>4.625</v>
      </c>
      <c r="G469" s="1">
        <v>43799</v>
      </c>
      <c r="H469" s="2">
        <v>13378</v>
      </c>
      <c r="I469">
        <v>2439</v>
      </c>
      <c r="J469">
        <v>12716</v>
      </c>
      <c r="K469" s="3"/>
      <c r="L469" s="3"/>
      <c r="M469" s="3"/>
      <c r="N469" s="9">
        <v>43799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x14ac:dyDescent="0.35">
      <c r="A470" t="s">
        <v>87</v>
      </c>
      <c r="B470" t="s">
        <v>46</v>
      </c>
      <c r="C470" t="s">
        <v>545</v>
      </c>
      <c r="D470" t="s">
        <v>98</v>
      </c>
      <c r="E470" t="s">
        <v>99</v>
      </c>
      <c r="F470" s="8">
        <f t="shared" si="13"/>
        <v>4.625</v>
      </c>
      <c r="G470" s="1">
        <v>43799</v>
      </c>
      <c r="H470" s="2">
        <v>5250</v>
      </c>
      <c r="I470">
        <v>0</v>
      </c>
      <c r="J470">
        <v>0</v>
      </c>
      <c r="K470" s="3"/>
      <c r="L470" s="3"/>
      <c r="M470" s="3"/>
      <c r="N470" s="9">
        <v>43799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x14ac:dyDescent="0.35">
      <c r="A471" t="s">
        <v>87</v>
      </c>
      <c r="B471" t="s">
        <v>46</v>
      </c>
      <c r="C471" t="s">
        <v>223</v>
      </c>
      <c r="D471" t="s">
        <v>98</v>
      </c>
      <c r="E471" t="s">
        <v>99</v>
      </c>
      <c r="F471" s="8">
        <f t="shared" si="13"/>
        <v>4.625</v>
      </c>
      <c r="G471" s="1">
        <v>43799</v>
      </c>
      <c r="H471" s="2">
        <v>5774</v>
      </c>
      <c r="I471">
        <v>2</v>
      </c>
      <c r="J471">
        <v>50</v>
      </c>
      <c r="K471" s="3"/>
      <c r="L471" s="3"/>
      <c r="M471" s="3"/>
      <c r="N471" s="9">
        <v>43799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x14ac:dyDescent="0.35">
      <c r="A472" t="s">
        <v>87</v>
      </c>
      <c r="B472" t="s">
        <v>46</v>
      </c>
      <c r="C472" t="s">
        <v>546</v>
      </c>
      <c r="D472" t="s">
        <v>98</v>
      </c>
      <c r="E472" t="s">
        <v>99</v>
      </c>
      <c r="F472" s="8">
        <f t="shared" si="13"/>
        <v>4.625</v>
      </c>
      <c r="G472" s="1">
        <v>43799</v>
      </c>
      <c r="H472" s="2">
        <v>2401</v>
      </c>
      <c r="I472">
        <v>14</v>
      </c>
      <c r="J472">
        <v>1547</v>
      </c>
      <c r="K472" s="3"/>
      <c r="L472" s="3"/>
      <c r="M472" s="3"/>
      <c r="N472" s="9">
        <v>43799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x14ac:dyDescent="0.35">
      <c r="A473" t="s">
        <v>87</v>
      </c>
      <c r="B473" t="s">
        <v>46</v>
      </c>
      <c r="C473" t="s">
        <v>547</v>
      </c>
      <c r="D473" t="s">
        <v>98</v>
      </c>
      <c r="E473" t="s">
        <v>99</v>
      </c>
      <c r="F473" s="8">
        <f t="shared" si="13"/>
        <v>4.625</v>
      </c>
      <c r="G473" s="1">
        <v>43799</v>
      </c>
      <c r="H473" s="2">
        <v>1390</v>
      </c>
      <c r="I473">
        <v>7</v>
      </c>
      <c r="J473">
        <v>670</v>
      </c>
      <c r="K473" s="3"/>
      <c r="L473" s="3"/>
      <c r="M473" s="3"/>
      <c r="N473" s="9">
        <v>43799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x14ac:dyDescent="0.35">
      <c r="A474" t="s">
        <v>87</v>
      </c>
      <c r="B474" t="s">
        <v>46</v>
      </c>
      <c r="C474" t="s">
        <v>548</v>
      </c>
      <c r="D474" t="s">
        <v>98</v>
      </c>
      <c r="E474" t="s">
        <v>99</v>
      </c>
      <c r="F474" s="8">
        <f t="shared" si="13"/>
        <v>4.625</v>
      </c>
      <c r="G474" s="1">
        <v>43799</v>
      </c>
      <c r="H474" s="2">
        <v>55</v>
      </c>
      <c r="I474">
        <v>0</v>
      </c>
      <c r="J474">
        <v>0</v>
      </c>
      <c r="K474" s="3"/>
      <c r="L474" s="3"/>
      <c r="M474" s="3"/>
      <c r="N474" s="9">
        <v>43799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x14ac:dyDescent="0.35">
      <c r="A475" t="s">
        <v>87</v>
      </c>
      <c r="B475" t="s">
        <v>46</v>
      </c>
      <c r="C475" t="s">
        <v>352</v>
      </c>
      <c r="D475" t="s">
        <v>98</v>
      </c>
      <c r="E475" t="s">
        <v>99</v>
      </c>
      <c r="F475" s="8">
        <f t="shared" si="13"/>
        <v>4.625</v>
      </c>
      <c r="G475" s="1">
        <v>43799</v>
      </c>
      <c r="H475" s="2">
        <v>46</v>
      </c>
      <c r="I475">
        <v>0</v>
      </c>
      <c r="J475">
        <v>0</v>
      </c>
      <c r="K475" s="3"/>
      <c r="L475" s="3"/>
      <c r="M475" s="3"/>
      <c r="N475" s="9">
        <v>43799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x14ac:dyDescent="0.35">
      <c r="A476" t="s">
        <v>87</v>
      </c>
      <c r="B476" t="s">
        <v>65</v>
      </c>
      <c r="C476" t="s">
        <v>549</v>
      </c>
      <c r="D476" t="s">
        <v>98</v>
      </c>
      <c r="E476" t="s">
        <v>99</v>
      </c>
      <c r="F476" s="8">
        <f t="shared" si="13"/>
        <v>4.625</v>
      </c>
      <c r="G476" s="1">
        <v>43799</v>
      </c>
      <c r="H476" s="2">
        <v>7222</v>
      </c>
      <c r="I476">
        <v>761</v>
      </c>
      <c r="J476">
        <v>5568</v>
      </c>
      <c r="K476" s="3"/>
      <c r="L476" s="3"/>
      <c r="M476" s="3"/>
      <c r="N476" s="9">
        <v>43799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x14ac:dyDescent="0.35">
      <c r="A477" t="s">
        <v>87</v>
      </c>
      <c r="B477" t="s">
        <v>65</v>
      </c>
      <c r="C477" t="s">
        <v>550</v>
      </c>
      <c r="D477" t="s">
        <v>98</v>
      </c>
      <c r="E477" t="s">
        <v>99</v>
      </c>
      <c r="F477" s="8">
        <f t="shared" si="13"/>
        <v>4.625</v>
      </c>
      <c r="G477" s="1">
        <v>43799</v>
      </c>
      <c r="H477" s="2">
        <v>2490</v>
      </c>
      <c r="I477">
        <v>356</v>
      </c>
      <c r="J477">
        <v>2134</v>
      </c>
      <c r="K477" s="3"/>
      <c r="L477" s="3"/>
      <c r="M477" s="3"/>
      <c r="N477" s="9">
        <v>43799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x14ac:dyDescent="0.35">
      <c r="A478" t="s">
        <v>87</v>
      </c>
      <c r="B478" t="s">
        <v>65</v>
      </c>
      <c r="C478" t="s">
        <v>551</v>
      </c>
      <c r="D478" t="s">
        <v>98</v>
      </c>
      <c r="E478" t="s">
        <v>99</v>
      </c>
      <c r="F478" s="8">
        <f t="shared" si="13"/>
        <v>4.625</v>
      </c>
      <c r="G478" s="1">
        <v>43799</v>
      </c>
      <c r="H478" s="2">
        <v>6554</v>
      </c>
      <c r="I478">
        <v>568</v>
      </c>
      <c r="J478">
        <v>5696</v>
      </c>
      <c r="K478" s="3"/>
      <c r="L478" s="3"/>
      <c r="M478" s="3"/>
      <c r="N478" s="9">
        <v>43799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x14ac:dyDescent="0.35">
      <c r="A479" t="s">
        <v>87</v>
      </c>
      <c r="B479" t="s">
        <v>65</v>
      </c>
      <c r="C479" t="s">
        <v>552</v>
      </c>
      <c r="D479" t="s">
        <v>98</v>
      </c>
      <c r="E479" t="s">
        <v>99</v>
      </c>
      <c r="F479" s="8">
        <f t="shared" si="13"/>
        <v>4.625</v>
      </c>
      <c r="G479" s="1">
        <v>43799</v>
      </c>
      <c r="H479" s="2">
        <v>3180</v>
      </c>
      <c r="I479">
        <v>519</v>
      </c>
      <c r="J479">
        <v>2489</v>
      </c>
      <c r="K479" s="3"/>
      <c r="L479" s="3"/>
      <c r="M479" s="3"/>
      <c r="N479" s="9">
        <v>43799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x14ac:dyDescent="0.35">
      <c r="A480" t="s">
        <v>87</v>
      </c>
      <c r="B480" t="s">
        <v>65</v>
      </c>
      <c r="C480" t="s">
        <v>553</v>
      </c>
      <c r="D480" t="s">
        <v>98</v>
      </c>
      <c r="E480" t="s">
        <v>99</v>
      </c>
      <c r="F480" s="8">
        <f t="shared" si="13"/>
        <v>4.625</v>
      </c>
      <c r="G480" s="1">
        <v>43799</v>
      </c>
      <c r="H480" s="2">
        <v>22616</v>
      </c>
      <c r="I480">
        <v>946</v>
      </c>
      <c r="J480">
        <v>12678</v>
      </c>
      <c r="K480" s="3"/>
      <c r="L480" s="3"/>
      <c r="M480" s="3"/>
      <c r="N480" s="9">
        <v>43799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x14ac:dyDescent="0.35">
      <c r="A481" t="s">
        <v>87</v>
      </c>
      <c r="B481" t="s">
        <v>65</v>
      </c>
      <c r="C481" t="s">
        <v>554</v>
      </c>
      <c r="D481" t="s">
        <v>98</v>
      </c>
      <c r="E481" t="s">
        <v>99</v>
      </c>
      <c r="F481" s="8">
        <f t="shared" si="13"/>
        <v>4.625</v>
      </c>
      <c r="G481" s="1">
        <v>43799</v>
      </c>
      <c r="H481" s="2">
        <v>6221</v>
      </c>
      <c r="I481">
        <v>775</v>
      </c>
      <c r="J481">
        <v>5494</v>
      </c>
      <c r="K481" s="3"/>
      <c r="L481" s="3"/>
      <c r="M481" s="3"/>
      <c r="N481" s="9">
        <v>43799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x14ac:dyDescent="0.35">
      <c r="A482" t="s">
        <v>87</v>
      </c>
      <c r="B482" t="s">
        <v>65</v>
      </c>
      <c r="C482" t="s">
        <v>555</v>
      </c>
      <c r="D482" t="s">
        <v>98</v>
      </c>
      <c r="E482" t="s">
        <v>99</v>
      </c>
      <c r="F482" s="8">
        <f t="shared" si="13"/>
        <v>4.625</v>
      </c>
      <c r="G482" s="1">
        <v>43799</v>
      </c>
      <c r="H482" s="2">
        <v>3913</v>
      </c>
      <c r="I482">
        <v>114</v>
      </c>
      <c r="J482">
        <v>1821</v>
      </c>
      <c r="K482" s="3"/>
      <c r="L482" s="3"/>
      <c r="M482" s="3"/>
      <c r="N482" s="9">
        <v>43799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x14ac:dyDescent="0.35">
      <c r="A483" t="s">
        <v>87</v>
      </c>
      <c r="B483" t="s">
        <v>65</v>
      </c>
      <c r="C483" t="s">
        <v>556</v>
      </c>
      <c r="D483" t="s">
        <v>98</v>
      </c>
      <c r="E483" t="s">
        <v>99</v>
      </c>
      <c r="F483" s="8">
        <f t="shared" si="13"/>
        <v>4.625</v>
      </c>
      <c r="G483" s="1">
        <v>43799</v>
      </c>
      <c r="H483" s="2">
        <v>9907</v>
      </c>
      <c r="I483">
        <v>669</v>
      </c>
      <c r="J483">
        <v>8417</v>
      </c>
      <c r="K483" s="3"/>
      <c r="L483" s="3"/>
      <c r="M483" s="3"/>
      <c r="N483" s="9">
        <v>43799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x14ac:dyDescent="0.35">
      <c r="A484" t="s">
        <v>87</v>
      </c>
      <c r="B484" t="s">
        <v>65</v>
      </c>
      <c r="C484" t="s">
        <v>386</v>
      </c>
      <c r="D484" t="s">
        <v>98</v>
      </c>
      <c r="E484" t="s">
        <v>99</v>
      </c>
      <c r="F484" s="8">
        <f t="shared" si="13"/>
        <v>4.625</v>
      </c>
      <c r="G484" s="1">
        <v>43799</v>
      </c>
      <c r="H484" s="2">
        <v>3746</v>
      </c>
      <c r="I484">
        <v>250</v>
      </c>
      <c r="J484">
        <v>2416</v>
      </c>
      <c r="K484" s="3"/>
      <c r="L484" s="3"/>
      <c r="M484" s="3"/>
      <c r="N484" s="9">
        <v>43799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x14ac:dyDescent="0.35">
      <c r="A485" t="s">
        <v>87</v>
      </c>
      <c r="B485" t="s">
        <v>65</v>
      </c>
      <c r="C485" t="s">
        <v>210</v>
      </c>
      <c r="D485" t="s">
        <v>98</v>
      </c>
      <c r="E485" t="s">
        <v>99</v>
      </c>
      <c r="F485" s="8">
        <f t="shared" si="13"/>
        <v>4.625</v>
      </c>
      <c r="G485" s="1">
        <v>43799</v>
      </c>
      <c r="H485" s="2">
        <v>2665</v>
      </c>
      <c r="I485">
        <v>196</v>
      </c>
      <c r="J485">
        <v>1469</v>
      </c>
      <c r="K485" s="3"/>
      <c r="L485" s="3"/>
      <c r="M485" s="3"/>
      <c r="N485" s="9">
        <v>43799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x14ac:dyDescent="0.35">
      <c r="A486" t="s">
        <v>87</v>
      </c>
      <c r="B486" t="s">
        <v>65</v>
      </c>
      <c r="C486" t="s">
        <v>127</v>
      </c>
      <c r="D486" t="s">
        <v>98</v>
      </c>
      <c r="E486" t="s">
        <v>99</v>
      </c>
      <c r="F486" s="8">
        <f t="shared" si="13"/>
        <v>4.625</v>
      </c>
      <c r="G486" s="1">
        <v>43799</v>
      </c>
      <c r="H486" s="2">
        <v>7527</v>
      </c>
      <c r="I486">
        <v>394</v>
      </c>
      <c r="J486">
        <v>5075</v>
      </c>
      <c r="K486" s="3"/>
      <c r="L486" s="3"/>
      <c r="M486" s="3"/>
      <c r="N486" s="9">
        <v>43799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x14ac:dyDescent="0.35">
      <c r="A487" t="s">
        <v>87</v>
      </c>
      <c r="B487" t="s">
        <v>65</v>
      </c>
      <c r="C487" t="s">
        <v>228</v>
      </c>
      <c r="D487" t="s">
        <v>98</v>
      </c>
      <c r="E487" t="s">
        <v>99</v>
      </c>
      <c r="F487" s="8">
        <f t="shared" si="13"/>
        <v>4.625</v>
      </c>
      <c r="G487" s="1">
        <v>43799</v>
      </c>
      <c r="H487" s="2">
        <v>2355</v>
      </c>
      <c r="I487">
        <v>394</v>
      </c>
      <c r="J487">
        <v>3901</v>
      </c>
      <c r="K487" s="3"/>
      <c r="L487" s="3"/>
      <c r="M487" s="3"/>
      <c r="N487" s="9">
        <v>43799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x14ac:dyDescent="0.35">
      <c r="A488" t="s">
        <v>87</v>
      </c>
      <c r="B488" t="s">
        <v>65</v>
      </c>
      <c r="C488" t="s">
        <v>475</v>
      </c>
      <c r="D488" t="s">
        <v>98</v>
      </c>
      <c r="E488" t="s">
        <v>99</v>
      </c>
      <c r="F488" s="8">
        <f t="shared" si="13"/>
        <v>4.625</v>
      </c>
      <c r="G488" s="1">
        <v>43799</v>
      </c>
      <c r="H488" s="2">
        <v>2120</v>
      </c>
      <c r="I488">
        <v>55</v>
      </c>
      <c r="J488">
        <v>1070</v>
      </c>
      <c r="K488" s="3"/>
      <c r="L488" s="3"/>
      <c r="M488" s="3"/>
      <c r="N488" s="9">
        <v>43799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x14ac:dyDescent="0.35">
      <c r="A489" t="s">
        <v>87</v>
      </c>
      <c r="B489" t="s">
        <v>65</v>
      </c>
      <c r="C489" t="s">
        <v>437</v>
      </c>
      <c r="D489" t="s">
        <v>98</v>
      </c>
      <c r="E489" t="s">
        <v>99</v>
      </c>
      <c r="F489" s="8">
        <f t="shared" si="13"/>
        <v>4.625</v>
      </c>
      <c r="G489" s="1">
        <v>43799</v>
      </c>
      <c r="H489" s="2">
        <v>3876</v>
      </c>
      <c r="I489">
        <v>349</v>
      </c>
      <c r="J489">
        <v>3077</v>
      </c>
      <c r="K489" s="3"/>
      <c r="L489" s="3"/>
      <c r="M489" s="3"/>
      <c r="N489" s="9">
        <v>43799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x14ac:dyDescent="0.35">
      <c r="A490" t="s">
        <v>87</v>
      </c>
      <c r="B490" t="s">
        <v>65</v>
      </c>
      <c r="C490" t="s">
        <v>557</v>
      </c>
      <c r="D490" t="s">
        <v>98</v>
      </c>
      <c r="E490" t="s">
        <v>99</v>
      </c>
      <c r="F490" s="8">
        <f t="shared" si="13"/>
        <v>4.625</v>
      </c>
      <c r="G490" s="1">
        <v>43799</v>
      </c>
      <c r="H490" s="2">
        <v>8804</v>
      </c>
      <c r="I490">
        <v>143</v>
      </c>
      <c r="J490">
        <v>7264</v>
      </c>
      <c r="K490" s="3"/>
      <c r="L490" s="3"/>
      <c r="M490" s="3"/>
      <c r="N490" s="9">
        <v>43799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x14ac:dyDescent="0.35">
      <c r="A491" t="s">
        <v>87</v>
      </c>
      <c r="B491" t="s">
        <v>65</v>
      </c>
      <c r="C491" t="s">
        <v>558</v>
      </c>
      <c r="D491" t="s">
        <v>98</v>
      </c>
      <c r="E491" t="s">
        <v>99</v>
      </c>
      <c r="F491" s="8">
        <f t="shared" si="13"/>
        <v>4.625</v>
      </c>
      <c r="G491" s="1">
        <v>43799</v>
      </c>
      <c r="H491" s="2">
        <v>4376</v>
      </c>
      <c r="I491">
        <v>211</v>
      </c>
      <c r="J491">
        <v>4385</v>
      </c>
      <c r="K491" s="3"/>
      <c r="L491" s="3"/>
      <c r="M491" s="3"/>
      <c r="N491" s="9">
        <v>43799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x14ac:dyDescent="0.35">
      <c r="A492" t="s">
        <v>87</v>
      </c>
      <c r="B492" t="s">
        <v>65</v>
      </c>
      <c r="C492" t="s">
        <v>559</v>
      </c>
      <c r="D492" t="s">
        <v>98</v>
      </c>
      <c r="E492" t="s">
        <v>99</v>
      </c>
      <c r="F492" s="8">
        <f t="shared" si="13"/>
        <v>4.625</v>
      </c>
      <c r="G492" s="1">
        <v>43799</v>
      </c>
      <c r="H492" s="2">
        <v>14746</v>
      </c>
      <c r="I492">
        <v>2101</v>
      </c>
      <c r="J492">
        <v>12220</v>
      </c>
      <c r="K492" s="3"/>
      <c r="L492" s="3"/>
      <c r="M492" s="3"/>
      <c r="N492" s="9">
        <v>43799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x14ac:dyDescent="0.35">
      <c r="A493" t="s">
        <v>87</v>
      </c>
      <c r="B493" t="s">
        <v>65</v>
      </c>
      <c r="C493" t="s">
        <v>560</v>
      </c>
      <c r="D493" t="s">
        <v>98</v>
      </c>
      <c r="E493" t="s">
        <v>99</v>
      </c>
      <c r="F493" s="8">
        <f t="shared" si="13"/>
        <v>4.625</v>
      </c>
      <c r="G493" s="1">
        <v>43799</v>
      </c>
      <c r="H493" s="2">
        <v>3148</v>
      </c>
      <c r="I493">
        <v>53</v>
      </c>
      <c r="J493">
        <v>2609</v>
      </c>
      <c r="K493" s="3"/>
      <c r="L493" s="3"/>
      <c r="M493" s="3"/>
      <c r="N493" s="9">
        <v>43799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x14ac:dyDescent="0.35">
      <c r="A494" t="s">
        <v>87</v>
      </c>
      <c r="B494" t="s">
        <v>65</v>
      </c>
      <c r="C494" t="s">
        <v>561</v>
      </c>
      <c r="D494" t="s">
        <v>98</v>
      </c>
      <c r="E494" t="s">
        <v>99</v>
      </c>
      <c r="F494" s="8">
        <f t="shared" si="13"/>
        <v>4.625</v>
      </c>
      <c r="G494" s="1">
        <v>43799</v>
      </c>
      <c r="H494" s="2">
        <v>9720</v>
      </c>
      <c r="I494">
        <v>237</v>
      </c>
      <c r="J494">
        <v>5287</v>
      </c>
      <c r="K494" s="3"/>
      <c r="L494" s="3"/>
      <c r="M494" s="3"/>
      <c r="N494" s="9">
        <v>43799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x14ac:dyDescent="0.35">
      <c r="A495" t="s">
        <v>87</v>
      </c>
      <c r="B495" t="s">
        <v>65</v>
      </c>
      <c r="C495" t="s">
        <v>562</v>
      </c>
      <c r="D495" t="s">
        <v>98</v>
      </c>
      <c r="E495" t="s">
        <v>99</v>
      </c>
      <c r="F495" s="8">
        <f t="shared" si="13"/>
        <v>4.625</v>
      </c>
      <c r="G495" s="1">
        <v>43799</v>
      </c>
      <c r="H495" s="2">
        <v>2038</v>
      </c>
      <c r="I495">
        <v>73</v>
      </c>
      <c r="J495">
        <v>922</v>
      </c>
      <c r="K495" s="3"/>
      <c r="L495" s="3"/>
      <c r="M495" s="3"/>
      <c r="N495" s="9">
        <v>43799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x14ac:dyDescent="0.35">
      <c r="A496" t="s">
        <v>87</v>
      </c>
      <c r="B496" t="s">
        <v>65</v>
      </c>
      <c r="C496" t="s">
        <v>563</v>
      </c>
      <c r="D496" t="s">
        <v>98</v>
      </c>
      <c r="E496" t="s">
        <v>99</v>
      </c>
      <c r="F496" s="8">
        <f t="shared" si="13"/>
        <v>4.625</v>
      </c>
      <c r="G496" s="1">
        <v>43799</v>
      </c>
      <c r="H496" s="2">
        <v>3724</v>
      </c>
      <c r="I496">
        <v>200</v>
      </c>
      <c r="J496">
        <v>6657</v>
      </c>
      <c r="K496" s="3"/>
      <c r="L496" s="3"/>
      <c r="M496" s="3"/>
      <c r="N496" s="9">
        <v>43799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x14ac:dyDescent="0.35">
      <c r="A497" t="s">
        <v>87</v>
      </c>
      <c r="B497" t="s">
        <v>65</v>
      </c>
      <c r="C497" t="s">
        <v>564</v>
      </c>
      <c r="D497" t="s">
        <v>98</v>
      </c>
      <c r="E497" t="s">
        <v>99</v>
      </c>
      <c r="F497" s="8">
        <f t="shared" si="13"/>
        <v>4.625</v>
      </c>
      <c r="G497" s="1">
        <v>43799</v>
      </c>
      <c r="H497" s="2">
        <v>8124</v>
      </c>
      <c r="I497">
        <v>450</v>
      </c>
      <c r="J497">
        <v>6598</v>
      </c>
      <c r="K497" s="3"/>
      <c r="L497" s="3"/>
      <c r="M497" s="3"/>
      <c r="N497" s="9">
        <v>43799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x14ac:dyDescent="0.35">
      <c r="A498" t="s">
        <v>87</v>
      </c>
      <c r="B498" t="s">
        <v>65</v>
      </c>
      <c r="C498" t="s">
        <v>565</v>
      </c>
      <c r="D498" t="s">
        <v>98</v>
      </c>
      <c r="E498" t="s">
        <v>99</v>
      </c>
      <c r="F498" s="8">
        <f t="shared" si="13"/>
        <v>4.625</v>
      </c>
      <c r="G498" s="1">
        <v>43799</v>
      </c>
      <c r="H498" s="2">
        <v>7104</v>
      </c>
      <c r="I498">
        <v>731</v>
      </c>
      <c r="J498">
        <v>5140</v>
      </c>
      <c r="K498" s="3"/>
      <c r="L498" s="3"/>
      <c r="M498" s="3"/>
      <c r="N498" s="9">
        <v>43799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x14ac:dyDescent="0.35">
      <c r="A499" t="s">
        <v>87</v>
      </c>
      <c r="B499" t="s">
        <v>65</v>
      </c>
      <c r="C499" t="s">
        <v>566</v>
      </c>
      <c r="D499" t="s">
        <v>98</v>
      </c>
      <c r="E499" t="s">
        <v>99</v>
      </c>
      <c r="F499" s="8">
        <f t="shared" si="13"/>
        <v>4.625</v>
      </c>
      <c r="G499" s="1">
        <v>43799</v>
      </c>
      <c r="H499" s="2">
        <v>3154</v>
      </c>
      <c r="I499">
        <v>0</v>
      </c>
      <c r="J499">
        <v>0</v>
      </c>
      <c r="K499" s="3"/>
      <c r="L499" s="3"/>
      <c r="M499" s="3"/>
      <c r="N499" s="9">
        <v>43799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x14ac:dyDescent="0.35">
      <c r="A500" t="s">
        <v>87</v>
      </c>
      <c r="B500" t="s">
        <v>52</v>
      </c>
      <c r="C500" t="s">
        <v>567</v>
      </c>
      <c r="D500" t="s">
        <v>98</v>
      </c>
      <c r="E500" t="s">
        <v>99</v>
      </c>
      <c r="F500" s="8">
        <f t="shared" si="13"/>
        <v>4.625</v>
      </c>
      <c r="G500" s="1">
        <v>43799</v>
      </c>
      <c r="H500" s="2">
        <v>900</v>
      </c>
      <c r="I500">
        <v>0</v>
      </c>
      <c r="J500">
        <v>309</v>
      </c>
      <c r="K500" s="3"/>
      <c r="L500" s="3"/>
      <c r="M500" s="3"/>
      <c r="N500" s="9">
        <v>43799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x14ac:dyDescent="0.35">
      <c r="A501" t="s">
        <v>87</v>
      </c>
      <c r="B501" t="s">
        <v>52</v>
      </c>
      <c r="C501" t="s">
        <v>568</v>
      </c>
      <c r="D501" t="s">
        <v>98</v>
      </c>
      <c r="E501" t="s">
        <v>99</v>
      </c>
      <c r="F501" s="8">
        <f t="shared" si="13"/>
        <v>4.625</v>
      </c>
      <c r="G501" s="1">
        <v>43799</v>
      </c>
      <c r="H501" s="2">
        <v>100</v>
      </c>
      <c r="I501">
        <v>0</v>
      </c>
      <c r="J501">
        <v>0</v>
      </c>
      <c r="K501" s="3"/>
      <c r="L501" s="3"/>
      <c r="M501" s="3"/>
      <c r="N501" s="9">
        <v>43799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x14ac:dyDescent="0.35">
      <c r="A502" t="s">
        <v>87</v>
      </c>
      <c r="B502" t="s">
        <v>52</v>
      </c>
      <c r="C502" t="s">
        <v>227</v>
      </c>
      <c r="D502" t="s">
        <v>98</v>
      </c>
      <c r="E502" t="s">
        <v>99</v>
      </c>
      <c r="F502" s="8">
        <f t="shared" si="13"/>
        <v>4.625</v>
      </c>
      <c r="G502" s="1">
        <v>43799</v>
      </c>
      <c r="H502" s="2">
        <v>95</v>
      </c>
      <c r="I502">
        <v>17</v>
      </c>
      <c r="J502">
        <v>78</v>
      </c>
      <c r="K502" s="3"/>
      <c r="L502" s="3"/>
      <c r="M502" s="3"/>
      <c r="N502" s="9">
        <v>43799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x14ac:dyDescent="0.35">
      <c r="A503" t="s">
        <v>87</v>
      </c>
      <c r="B503" t="s">
        <v>52</v>
      </c>
      <c r="C503" t="s">
        <v>229</v>
      </c>
      <c r="D503" t="s">
        <v>98</v>
      </c>
      <c r="E503" t="s">
        <v>99</v>
      </c>
      <c r="F503" s="8">
        <f t="shared" si="13"/>
        <v>4.625</v>
      </c>
      <c r="G503" s="1">
        <v>43799</v>
      </c>
      <c r="H503" s="2">
        <v>1296</v>
      </c>
      <c r="I503">
        <v>114</v>
      </c>
      <c r="J503">
        <v>1212</v>
      </c>
      <c r="K503" s="3"/>
      <c r="L503" s="3"/>
      <c r="M503" s="3"/>
      <c r="N503" s="9">
        <v>43799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x14ac:dyDescent="0.35">
      <c r="A504" t="s">
        <v>87</v>
      </c>
      <c r="B504" t="s">
        <v>52</v>
      </c>
      <c r="C504" t="s">
        <v>232</v>
      </c>
      <c r="D504" t="s">
        <v>98</v>
      </c>
      <c r="E504" t="s">
        <v>99</v>
      </c>
      <c r="F504" s="8">
        <f t="shared" ref="F504:F516" si="14">CONVERT(111,"hr","day")</f>
        <v>4.625</v>
      </c>
      <c r="G504" s="1">
        <v>43799</v>
      </c>
      <c r="H504" s="2">
        <v>962</v>
      </c>
      <c r="I504">
        <v>34</v>
      </c>
      <c r="J504">
        <v>829</v>
      </c>
      <c r="K504" s="3"/>
      <c r="L504" s="3"/>
      <c r="M504" s="3"/>
      <c r="N504" s="9">
        <v>43799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x14ac:dyDescent="0.35">
      <c r="A505" t="s">
        <v>87</v>
      </c>
      <c r="B505" t="s">
        <v>52</v>
      </c>
      <c r="C505" t="s">
        <v>234</v>
      </c>
      <c r="D505" t="s">
        <v>98</v>
      </c>
      <c r="E505" t="s">
        <v>99</v>
      </c>
      <c r="F505" s="8">
        <f t="shared" si="14"/>
        <v>4.625</v>
      </c>
      <c r="G505" s="1">
        <v>43799</v>
      </c>
      <c r="H505" s="2">
        <v>3991</v>
      </c>
      <c r="I505">
        <v>85</v>
      </c>
      <c r="J505">
        <v>3246</v>
      </c>
      <c r="K505" s="3"/>
      <c r="L505" s="3"/>
      <c r="M505" s="3"/>
      <c r="N505" s="9">
        <v>43799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x14ac:dyDescent="0.35">
      <c r="A506" t="s">
        <v>87</v>
      </c>
      <c r="B506" t="s">
        <v>52</v>
      </c>
      <c r="C506" t="s">
        <v>236</v>
      </c>
      <c r="D506" t="s">
        <v>98</v>
      </c>
      <c r="E506" t="s">
        <v>99</v>
      </c>
      <c r="F506" s="8">
        <f t="shared" si="14"/>
        <v>4.625</v>
      </c>
      <c r="G506" s="1">
        <v>43799</v>
      </c>
      <c r="H506" s="2">
        <v>3907</v>
      </c>
      <c r="I506">
        <v>135</v>
      </c>
      <c r="J506">
        <v>1414</v>
      </c>
      <c r="K506" s="3"/>
      <c r="L506" s="3"/>
      <c r="M506" s="3"/>
      <c r="N506" s="9">
        <v>43799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x14ac:dyDescent="0.35">
      <c r="A507" t="s">
        <v>87</v>
      </c>
      <c r="B507" t="s">
        <v>52</v>
      </c>
      <c r="C507" t="s">
        <v>569</v>
      </c>
      <c r="D507" t="s">
        <v>98</v>
      </c>
      <c r="E507" t="s">
        <v>99</v>
      </c>
      <c r="F507" s="8">
        <f t="shared" si="14"/>
        <v>4.625</v>
      </c>
      <c r="G507" s="1">
        <v>43799</v>
      </c>
      <c r="H507" s="2">
        <v>835</v>
      </c>
      <c r="I507">
        <v>34</v>
      </c>
      <c r="J507">
        <v>801</v>
      </c>
      <c r="K507" s="3"/>
      <c r="L507" s="3"/>
      <c r="M507" s="3"/>
      <c r="N507" s="9">
        <v>43799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x14ac:dyDescent="0.35">
      <c r="A508" t="s">
        <v>87</v>
      </c>
      <c r="B508" t="s">
        <v>52</v>
      </c>
      <c r="C508" t="s">
        <v>570</v>
      </c>
      <c r="D508" t="s">
        <v>98</v>
      </c>
      <c r="E508" t="s">
        <v>99</v>
      </c>
      <c r="F508" s="8">
        <f t="shared" si="14"/>
        <v>4.625</v>
      </c>
      <c r="G508" s="1">
        <v>43799</v>
      </c>
      <c r="H508" s="2">
        <v>2380</v>
      </c>
      <c r="I508">
        <v>11</v>
      </c>
      <c r="J508">
        <v>324</v>
      </c>
      <c r="K508" s="3"/>
      <c r="L508" s="3"/>
      <c r="M508" s="3"/>
      <c r="N508" s="9">
        <v>43799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x14ac:dyDescent="0.35">
      <c r="A509" t="s">
        <v>87</v>
      </c>
      <c r="B509" t="s">
        <v>52</v>
      </c>
      <c r="C509" t="s">
        <v>571</v>
      </c>
      <c r="D509" t="s">
        <v>98</v>
      </c>
      <c r="E509" t="s">
        <v>99</v>
      </c>
      <c r="F509" s="8">
        <f t="shared" si="14"/>
        <v>4.625</v>
      </c>
      <c r="G509" s="1">
        <v>43799</v>
      </c>
      <c r="H509" s="2">
        <v>2920</v>
      </c>
      <c r="I509">
        <v>33</v>
      </c>
      <c r="J509">
        <v>1003</v>
      </c>
      <c r="K509" s="3"/>
      <c r="L509" s="3"/>
      <c r="M509" s="3"/>
      <c r="N509" s="9">
        <v>43799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x14ac:dyDescent="0.35">
      <c r="A510" t="s">
        <v>87</v>
      </c>
      <c r="B510" t="s">
        <v>52</v>
      </c>
      <c r="C510" t="s">
        <v>572</v>
      </c>
      <c r="D510" t="s">
        <v>98</v>
      </c>
      <c r="E510" t="s">
        <v>99</v>
      </c>
      <c r="F510" s="8">
        <f t="shared" si="14"/>
        <v>4.625</v>
      </c>
      <c r="G510" s="1">
        <v>43799</v>
      </c>
      <c r="H510" s="2">
        <v>352</v>
      </c>
      <c r="I510">
        <v>0</v>
      </c>
      <c r="J510">
        <v>352</v>
      </c>
      <c r="K510" s="3"/>
      <c r="L510" s="3"/>
      <c r="M510" s="3"/>
      <c r="N510" s="9">
        <v>43799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x14ac:dyDescent="0.35">
      <c r="A511" t="s">
        <v>87</v>
      </c>
      <c r="B511" t="s">
        <v>52</v>
      </c>
      <c r="C511" t="s">
        <v>573</v>
      </c>
      <c r="D511" t="s">
        <v>98</v>
      </c>
      <c r="E511" t="s">
        <v>99</v>
      </c>
      <c r="F511" s="8">
        <f t="shared" si="14"/>
        <v>4.625</v>
      </c>
      <c r="G511" s="1">
        <v>43799</v>
      </c>
      <c r="H511" s="2">
        <v>4126</v>
      </c>
      <c r="I511">
        <v>1</v>
      </c>
      <c r="J511">
        <v>4</v>
      </c>
      <c r="K511" s="3"/>
      <c r="L511" s="3"/>
      <c r="M511" s="3"/>
      <c r="N511" s="9">
        <v>43799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x14ac:dyDescent="0.35">
      <c r="A512" t="s">
        <v>87</v>
      </c>
      <c r="B512" t="s">
        <v>52</v>
      </c>
      <c r="C512" t="s">
        <v>574</v>
      </c>
      <c r="D512" t="s">
        <v>98</v>
      </c>
      <c r="E512" t="s">
        <v>99</v>
      </c>
      <c r="F512" s="8">
        <f t="shared" si="14"/>
        <v>4.625</v>
      </c>
      <c r="G512" s="1">
        <v>43799</v>
      </c>
      <c r="H512" s="2">
        <v>863</v>
      </c>
      <c r="I512">
        <v>6</v>
      </c>
      <c r="J512">
        <v>857</v>
      </c>
      <c r="K512" s="3"/>
      <c r="L512" s="3"/>
      <c r="M512" s="3"/>
      <c r="N512" s="9">
        <v>43799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x14ac:dyDescent="0.35">
      <c r="A513" t="s">
        <v>87</v>
      </c>
      <c r="B513" t="s">
        <v>52</v>
      </c>
      <c r="C513" t="s">
        <v>238</v>
      </c>
      <c r="D513" t="s">
        <v>98</v>
      </c>
      <c r="E513" t="s">
        <v>99</v>
      </c>
      <c r="F513" s="8">
        <f t="shared" si="14"/>
        <v>4.625</v>
      </c>
      <c r="G513" s="1">
        <v>43799</v>
      </c>
      <c r="H513" s="2">
        <v>4</v>
      </c>
      <c r="I513">
        <v>0</v>
      </c>
      <c r="J513">
        <v>4</v>
      </c>
      <c r="K513" s="3"/>
      <c r="L513" s="3"/>
      <c r="M513" s="3"/>
      <c r="N513" s="9">
        <v>43799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x14ac:dyDescent="0.35">
      <c r="A514" t="s">
        <v>87</v>
      </c>
      <c r="B514" t="s">
        <v>52</v>
      </c>
      <c r="C514" t="s">
        <v>575</v>
      </c>
      <c r="D514" t="s">
        <v>98</v>
      </c>
      <c r="E514" t="s">
        <v>99</v>
      </c>
      <c r="F514" s="8">
        <f t="shared" si="14"/>
        <v>4.625</v>
      </c>
      <c r="G514" s="1">
        <v>43799</v>
      </c>
      <c r="H514" s="2">
        <v>0</v>
      </c>
      <c r="I514">
        <v>3</v>
      </c>
      <c r="J514">
        <v>25</v>
      </c>
      <c r="K514" s="3"/>
      <c r="L514" s="3"/>
      <c r="M514" s="3"/>
      <c r="N514" s="9">
        <v>43799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x14ac:dyDescent="0.35">
      <c r="A515" t="s">
        <v>576</v>
      </c>
      <c r="B515" t="s">
        <v>66</v>
      </c>
      <c r="C515" t="s">
        <v>577</v>
      </c>
      <c r="D515" t="s">
        <v>98</v>
      </c>
      <c r="E515" t="s">
        <v>99</v>
      </c>
      <c r="F515" s="8">
        <f t="shared" si="14"/>
        <v>4.625</v>
      </c>
      <c r="G515" s="1">
        <v>43799</v>
      </c>
      <c r="H515" s="2">
        <v>12</v>
      </c>
      <c r="I515">
        <v>3</v>
      </c>
      <c r="J515">
        <v>9</v>
      </c>
      <c r="K515" s="3"/>
      <c r="L515" s="3"/>
      <c r="M515" s="3"/>
      <c r="N515" s="9">
        <v>43799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x14ac:dyDescent="0.35">
      <c r="A516" t="s">
        <v>25</v>
      </c>
      <c r="B516" t="s">
        <v>182</v>
      </c>
      <c r="C516" t="s">
        <v>578</v>
      </c>
      <c r="D516" t="s">
        <v>98</v>
      </c>
      <c r="E516" t="s">
        <v>99</v>
      </c>
      <c r="F516" s="8">
        <f t="shared" si="14"/>
        <v>4.625</v>
      </c>
      <c r="G516" s="1">
        <v>43799</v>
      </c>
      <c r="H516" s="2">
        <v>2</v>
      </c>
      <c r="I516">
        <v>0</v>
      </c>
      <c r="J516">
        <v>1</v>
      </c>
      <c r="K516" s="3"/>
      <c r="L516" s="3"/>
      <c r="M516" s="3"/>
      <c r="N516" s="9">
        <v>43799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x14ac:dyDescent="0.35">
      <c r="A517" t="s">
        <v>31</v>
      </c>
      <c r="B517" t="s">
        <v>421</v>
      </c>
      <c r="C517" t="s">
        <v>579</v>
      </c>
      <c r="D517" t="s">
        <v>103</v>
      </c>
      <c r="E517" t="s">
        <v>99</v>
      </c>
      <c r="F517" s="8">
        <f t="shared" ref="F517:F580" si="15">CONVERT(127,"hr","day")</f>
        <v>5.291666666666667</v>
      </c>
      <c r="G517" s="1">
        <v>43822</v>
      </c>
      <c r="H517" s="2">
        <v>3</v>
      </c>
      <c r="I517">
        <v>0</v>
      </c>
      <c r="J517">
        <v>0</v>
      </c>
      <c r="K517" s="3"/>
      <c r="L517" s="3"/>
      <c r="M517" s="3"/>
      <c r="N517" s="9">
        <v>43822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x14ac:dyDescent="0.35">
      <c r="A518" t="s">
        <v>31</v>
      </c>
      <c r="B518" t="s">
        <v>218</v>
      </c>
      <c r="C518" t="s">
        <v>580</v>
      </c>
      <c r="D518" t="s">
        <v>103</v>
      </c>
      <c r="E518" t="s">
        <v>99</v>
      </c>
      <c r="F518" s="8">
        <f t="shared" si="15"/>
        <v>5.291666666666667</v>
      </c>
      <c r="G518" s="1">
        <v>43822</v>
      </c>
      <c r="H518" s="2">
        <v>2384</v>
      </c>
      <c r="I518">
        <v>177</v>
      </c>
      <c r="J518">
        <v>2092</v>
      </c>
      <c r="K518" s="3"/>
      <c r="L518" s="3"/>
      <c r="M518" s="3"/>
      <c r="N518" s="9">
        <v>43822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x14ac:dyDescent="0.35">
      <c r="A519" t="s">
        <v>31</v>
      </c>
      <c r="B519" t="s">
        <v>218</v>
      </c>
      <c r="C519" t="s">
        <v>581</v>
      </c>
      <c r="D519" t="s">
        <v>103</v>
      </c>
      <c r="E519" t="s">
        <v>99</v>
      </c>
      <c r="F519" s="8">
        <f t="shared" si="15"/>
        <v>5.291666666666667</v>
      </c>
      <c r="G519" s="1">
        <v>43822</v>
      </c>
      <c r="H519" s="2">
        <v>15</v>
      </c>
      <c r="I519">
        <v>0</v>
      </c>
      <c r="J519">
        <v>0</v>
      </c>
      <c r="K519" s="3"/>
      <c r="L519" s="3"/>
      <c r="M519" s="3"/>
      <c r="N519" s="9">
        <v>43822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x14ac:dyDescent="0.35">
      <c r="A520" t="s">
        <v>31</v>
      </c>
      <c r="B520" t="s">
        <v>218</v>
      </c>
      <c r="C520" t="s">
        <v>582</v>
      </c>
      <c r="D520" t="s">
        <v>103</v>
      </c>
      <c r="E520" t="s">
        <v>99</v>
      </c>
      <c r="F520" s="8">
        <f t="shared" si="15"/>
        <v>5.291666666666667</v>
      </c>
      <c r="G520" s="1">
        <v>43822</v>
      </c>
      <c r="H520" s="2">
        <v>5078</v>
      </c>
      <c r="I520">
        <v>1335</v>
      </c>
      <c r="J520">
        <v>4480</v>
      </c>
      <c r="K520" s="3"/>
      <c r="L520" s="3"/>
      <c r="M520" s="3"/>
      <c r="N520" s="9">
        <v>43822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x14ac:dyDescent="0.35">
      <c r="A521" t="s">
        <v>31</v>
      </c>
      <c r="B521" t="s">
        <v>218</v>
      </c>
      <c r="C521" t="s">
        <v>583</v>
      </c>
      <c r="D521" t="s">
        <v>103</v>
      </c>
      <c r="E521" t="s">
        <v>99</v>
      </c>
      <c r="F521" s="8">
        <f t="shared" si="15"/>
        <v>5.291666666666667</v>
      </c>
      <c r="G521" s="1">
        <v>43822</v>
      </c>
      <c r="H521" s="2">
        <v>2752</v>
      </c>
      <c r="I521">
        <v>499</v>
      </c>
      <c r="J521">
        <v>2283</v>
      </c>
      <c r="K521" s="3"/>
      <c r="L521" s="3"/>
      <c r="M521" s="3"/>
      <c r="N521" s="9">
        <v>43822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x14ac:dyDescent="0.35">
      <c r="A522" t="s">
        <v>31</v>
      </c>
      <c r="B522" t="s">
        <v>218</v>
      </c>
      <c r="C522" t="s">
        <v>584</v>
      </c>
      <c r="D522" t="s">
        <v>103</v>
      </c>
      <c r="E522" t="s">
        <v>99</v>
      </c>
      <c r="F522" s="8">
        <f t="shared" si="15"/>
        <v>5.291666666666667</v>
      </c>
      <c r="G522" s="1">
        <v>43822</v>
      </c>
      <c r="H522" s="2">
        <v>13429</v>
      </c>
      <c r="I522">
        <v>2708</v>
      </c>
      <c r="J522">
        <v>11385</v>
      </c>
      <c r="K522" s="3"/>
      <c r="L522" s="3"/>
      <c r="M522" s="3"/>
      <c r="N522" s="9">
        <v>43822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x14ac:dyDescent="0.35">
      <c r="A523" t="s">
        <v>31</v>
      </c>
      <c r="B523" t="s">
        <v>426</v>
      </c>
      <c r="C523" t="s">
        <v>585</v>
      </c>
      <c r="D523" t="s">
        <v>103</v>
      </c>
      <c r="E523" t="s">
        <v>99</v>
      </c>
      <c r="F523" s="8">
        <f t="shared" si="15"/>
        <v>5.291666666666667</v>
      </c>
      <c r="G523" s="1">
        <v>43822</v>
      </c>
      <c r="H523" s="2">
        <v>262</v>
      </c>
      <c r="I523">
        <v>0</v>
      </c>
      <c r="J523">
        <v>0</v>
      </c>
      <c r="K523" s="3"/>
      <c r="L523" s="3"/>
      <c r="M523" s="3"/>
      <c r="N523" s="9">
        <v>43822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x14ac:dyDescent="0.35">
      <c r="A524" t="s">
        <v>31</v>
      </c>
      <c r="B524" t="s">
        <v>426</v>
      </c>
      <c r="C524" t="s">
        <v>586</v>
      </c>
      <c r="D524" t="s">
        <v>103</v>
      </c>
      <c r="E524" t="s">
        <v>99</v>
      </c>
      <c r="F524" s="8">
        <f t="shared" si="15"/>
        <v>5.291666666666667</v>
      </c>
      <c r="G524" s="1">
        <v>43822</v>
      </c>
      <c r="H524" s="2">
        <v>109</v>
      </c>
      <c r="I524">
        <v>0</v>
      </c>
      <c r="J524">
        <v>0</v>
      </c>
      <c r="K524" s="3"/>
      <c r="L524" s="3"/>
      <c r="M524" s="3"/>
      <c r="N524" s="9">
        <v>43822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x14ac:dyDescent="0.35">
      <c r="A525" t="s">
        <v>31</v>
      </c>
      <c r="B525" t="s">
        <v>426</v>
      </c>
      <c r="C525" t="s">
        <v>587</v>
      </c>
      <c r="D525" t="s">
        <v>103</v>
      </c>
      <c r="E525" t="s">
        <v>99</v>
      </c>
      <c r="F525" s="8">
        <f t="shared" si="15"/>
        <v>5.291666666666667</v>
      </c>
      <c r="G525" s="1">
        <v>43822</v>
      </c>
      <c r="H525" s="2">
        <v>144</v>
      </c>
      <c r="I525">
        <v>0</v>
      </c>
      <c r="J525">
        <v>0</v>
      </c>
      <c r="K525" s="3"/>
      <c r="L525" s="3"/>
      <c r="M525" s="3"/>
      <c r="N525" s="9">
        <v>43822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x14ac:dyDescent="0.35">
      <c r="A526" t="s">
        <v>31</v>
      </c>
      <c r="B526" t="s">
        <v>426</v>
      </c>
      <c r="C526" t="s">
        <v>588</v>
      </c>
      <c r="D526" t="s">
        <v>103</v>
      </c>
      <c r="E526" t="s">
        <v>99</v>
      </c>
      <c r="F526" s="8">
        <f t="shared" si="15"/>
        <v>5.291666666666667</v>
      </c>
      <c r="G526" s="1">
        <v>43822</v>
      </c>
      <c r="H526" s="2">
        <v>2462</v>
      </c>
      <c r="I526">
        <v>1592</v>
      </c>
      <c r="J526">
        <v>5523</v>
      </c>
      <c r="K526" s="3"/>
      <c r="L526" s="3"/>
      <c r="M526" s="3"/>
      <c r="N526" s="9">
        <v>43822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x14ac:dyDescent="0.35">
      <c r="A527" t="s">
        <v>31</v>
      </c>
      <c r="B527" t="s">
        <v>426</v>
      </c>
      <c r="C527" t="s">
        <v>589</v>
      </c>
      <c r="D527" t="s">
        <v>103</v>
      </c>
      <c r="E527" t="s">
        <v>99</v>
      </c>
      <c r="F527" s="8">
        <f t="shared" si="15"/>
        <v>5.291666666666667</v>
      </c>
      <c r="G527" s="1">
        <v>43822</v>
      </c>
      <c r="H527" s="2">
        <v>85</v>
      </c>
      <c r="I527">
        <v>0</v>
      </c>
      <c r="J527">
        <v>0</v>
      </c>
      <c r="K527" s="3"/>
      <c r="L527" s="3"/>
      <c r="M527" s="3"/>
      <c r="N527" s="9">
        <v>43822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x14ac:dyDescent="0.35">
      <c r="A528" t="s">
        <v>31</v>
      </c>
      <c r="B528" t="s">
        <v>426</v>
      </c>
      <c r="C528" t="s">
        <v>590</v>
      </c>
      <c r="D528" t="s">
        <v>103</v>
      </c>
      <c r="E528" t="s">
        <v>99</v>
      </c>
      <c r="F528" s="8">
        <f t="shared" si="15"/>
        <v>5.291666666666667</v>
      </c>
      <c r="G528" s="1">
        <v>43822</v>
      </c>
      <c r="H528" s="2">
        <v>168</v>
      </c>
      <c r="I528">
        <v>0</v>
      </c>
      <c r="J528">
        <v>0</v>
      </c>
      <c r="K528" s="3"/>
      <c r="L528" s="3"/>
      <c r="M528" s="3"/>
      <c r="N528" s="9">
        <v>43822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x14ac:dyDescent="0.35">
      <c r="A529" t="s">
        <v>31</v>
      </c>
      <c r="B529" t="s">
        <v>426</v>
      </c>
      <c r="C529" t="s">
        <v>591</v>
      </c>
      <c r="D529" t="s">
        <v>103</v>
      </c>
      <c r="E529" t="s">
        <v>99</v>
      </c>
      <c r="F529" s="8">
        <f t="shared" si="15"/>
        <v>5.291666666666667</v>
      </c>
      <c r="G529" s="1">
        <v>43822</v>
      </c>
      <c r="H529" s="2">
        <v>454</v>
      </c>
      <c r="I529">
        <v>0</v>
      </c>
      <c r="J529">
        <v>0</v>
      </c>
      <c r="K529" s="3"/>
      <c r="L529" s="3"/>
      <c r="M529" s="3"/>
      <c r="N529" s="9">
        <v>43822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x14ac:dyDescent="0.35">
      <c r="A530" t="s">
        <v>31</v>
      </c>
      <c r="B530" t="s">
        <v>426</v>
      </c>
      <c r="C530" t="s">
        <v>592</v>
      </c>
      <c r="D530" t="s">
        <v>103</v>
      </c>
      <c r="E530" t="s">
        <v>99</v>
      </c>
      <c r="F530" s="8">
        <f t="shared" si="15"/>
        <v>5.291666666666667</v>
      </c>
      <c r="G530" s="1">
        <v>43822</v>
      </c>
      <c r="H530" s="2">
        <v>65</v>
      </c>
      <c r="I530">
        <v>0</v>
      </c>
      <c r="J530">
        <v>0</v>
      </c>
      <c r="K530" s="3"/>
      <c r="L530" s="3"/>
      <c r="M530" s="3"/>
      <c r="N530" s="9">
        <v>43822</v>
      </c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x14ac:dyDescent="0.35">
      <c r="A531" t="s">
        <v>31</v>
      </c>
      <c r="B531" t="s">
        <v>426</v>
      </c>
      <c r="C531" t="s">
        <v>593</v>
      </c>
      <c r="D531" t="s">
        <v>103</v>
      </c>
      <c r="E531" t="s">
        <v>99</v>
      </c>
      <c r="F531" s="8">
        <f t="shared" si="15"/>
        <v>5.291666666666667</v>
      </c>
      <c r="G531" s="1">
        <v>43822</v>
      </c>
      <c r="H531" s="2">
        <v>68</v>
      </c>
      <c r="I531">
        <v>0</v>
      </c>
      <c r="J531">
        <v>13</v>
      </c>
      <c r="K531" s="3"/>
      <c r="L531" s="3"/>
      <c r="M531" s="3"/>
      <c r="N531" s="9">
        <v>43822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x14ac:dyDescent="0.35">
      <c r="A532" t="s">
        <v>31</v>
      </c>
      <c r="B532" t="s">
        <v>426</v>
      </c>
      <c r="C532" t="s">
        <v>594</v>
      </c>
      <c r="D532" t="s">
        <v>103</v>
      </c>
      <c r="E532" t="s">
        <v>99</v>
      </c>
      <c r="F532" s="8">
        <f t="shared" si="15"/>
        <v>5.291666666666667</v>
      </c>
      <c r="G532" s="1">
        <v>43822</v>
      </c>
      <c r="H532" s="2">
        <v>160</v>
      </c>
      <c r="I532">
        <v>5</v>
      </c>
      <c r="J532">
        <v>20</v>
      </c>
      <c r="K532" s="3"/>
      <c r="L532" s="3"/>
      <c r="M532" s="3"/>
      <c r="N532" s="9">
        <v>43822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x14ac:dyDescent="0.35">
      <c r="A533" t="s">
        <v>31</v>
      </c>
      <c r="B533" t="s">
        <v>426</v>
      </c>
      <c r="C533" t="s">
        <v>595</v>
      </c>
      <c r="D533" t="s">
        <v>103</v>
      </c>
      <c r="E533" t="s">
        <v>99</v>
      </c>
      <c r="F533" s="8">
        <f t="shared" si="15"/>
        <v>5.291666666666667</v>
      </c>
      <c r="G533" s="1">
        <v>43822</v>
      </c>
      <c r="H533" s="2">
        <v>29</v>
      </c>
      <c r="I533">
        <v>0</v>
      </c>
      <c r="J533">
        <v>0</v>
      </c>
      <c r="K533" s="3"/>
      <c r="L533" s="3"/>
      <c r="M533" s="3"/>
      <c r="N533" s="9">
        <v>43822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x14ac:dyDescent="0.35">
      <c r="A534" t="s">
        <v>31</v>
      </c>
      <c r="B534" t="s">
        <v>426</v>
      </c>
      <c r="C534" t="s">
        <v>596</v>
      </c>
      <c r="D534" t="s">
        <v>103</v>
      </c>
      <c r="E534" t="s">
        <v>99</v>
      </c>
      <c r="F534" s="8">
        <f t="shared" si="15"/>
        <v>5.291666666666667</v>
      </c>
      <c r="G534" s="1">
        <v>43822</v>
      </c>
      <c r="H534" s="2">
        <v>14</v>
      </c>
      <c r="I534">
        <v>0</v>
      </c>
      <c r="J534">
        <v>25</v>
      </c>
      <c r="K534" s="3"/>
      <c r="L534" s="3"/>
      <c r="M534" s="3"/>
      <c r="N534" s="9">
        <v>43822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x14ac:dyDescent="0.35">
      <c r="A535" t="s">
        <v>31</v>
      </c>
      <c r="B535" t="s">
        <v>438</v>
      </c>
      <c r="C535" t="s">
        <v>597</v>
      </c>
      <c r="D535" t="s">
        <v>103</v>
      </c>
      <c r="E535" t="s">
        <v>99</v>
      </c>
      <c r="F535" s="8">
        <f t="shared" si="15"/>
        <v>5.291666666666667</v>
      </c>
      <c r="G535" s="1">
        <v>43822</v>
      </c>
      <c r="H535" s="2">
        <v>131</v>
      </c>
      <c r="I535">
        <v>24</v>
      </c>
      <c r="J535">
        <v>107</v>
      </c>
      <c r="K535" s="3"/>
      <c r="L535" s="3"/>
      <c r="M535" s="3"/>
      <c r="N535" s="9">
        <v>43822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x14ac:dyDescent="0.35">
      <c r="A536" t="s">
        <v>31</v>
      </c>
      <c r="B536" t="s">
        <v>438</v>
      </c>
      <c r="C536" t="s">
        <v>598</v>
      </c>
      <c r="D536" t="s">
        <v>103</v>
      </c>
      <c r="E536" t="s">
        <v>99</v>
      </c>
      <c r="F536" s="8">
        <f t="shared" si="15"/>
        <v>5.291666666666667</v>
      </c>
      <c r="G536" s="1">
        <v>43822</v>
      </c>
      <c r="H536" s="2">
        <v>220</v>
      </c>
      <c r="I536">
        <v>0</v>
      </c>
      <c r="J536">
        <v>0</v>
      </c>
      <c r="K536" s="3"/>
      <c r="L536" s="3"/>
      <c r="M536" s="3"/>
      <c r="N536" s="9">
        <v>43822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x14ac:dyDescent="0.35">
      <c r="A537" t="s">
        <v>31</v>
      </c>
      <c r="B537" t="s">
        <v>438</v>
      </c>
      <c r="C537" t="s">
        <v>599</v>
      </c>
      <c r="D537" t="s">
        <v>103</v>
      </c>
      <c r="E537" t="s">
        <v>99</v>
      </c>
      <c r="F537" s="8">
        <f t="shared" si="15"/>
        <v>5.291666666666667</v>
      </c>
      <c r="G537" s="1">
        <v>43822</v>
      </c>
      <c r="H537" s="2">
        <v>1</v>
      </c>
      <c r="I537">
        <v>0</v>
      </c>
      <c r="J537">
        <v>1</v>
      </c>
      <c r="K537" s="3"/>
      <c r="L537" s="3"/>
      <c r="M537" s="3"/>
      <c r="N537" s="9">
        <v>43822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x14ac:dyDescent="0.35">
      <c r="A538" t="s">
        <v>31</v>
      </c>
      <c r="B538" t="s">
        <v>438</v>
      </c>
      <c r="C538" t="s">
        <v>600</v>
      </c>
      <c r="D538" t="s">
        <v>103</v>
      </c>
      <c r="E538" t="s">
        <v>99</v>
      </c>
      <c r="F538" s="8">
        <f t="shared" si="15"/>
        <v>5.291666666666667</v>
      </c>
      <c r="G538" s="1">
        <v>43822</v>
      </c>
      <c r="H538" s="2">
        <v>63</v>
      </c>
      <c r="I538">
        <v>0</v>
      </c>
      <c r="J538">
        <v>0</v>
      </c>
      <c r="K538" s="3"/>
      <c r="L538" s="3"/>
      <c r="M538" s="3"/>
      <c r="N538" s="9">
        <v>43822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x14ac:dyDescent="0.35">
      <c r="A539" t="s">
        <v>31</v>
      </c>
      <c r="B539" t="s">
        <v>438</v>
      </c>
      <c r="C539" t="s">
        <v>601</v>
      </c>
      <c r="D539" t="s">
        <v>103</v>
      </c>
      <c r="E539" t="s">
        <v>99</v>
      </c>
      <c r="F539" s="8">
        <f t="shared" si="15"/>
        <v>5.291666666666667</v>
      </c>
      <c r="G539" s="1">
        <v>43822</v>
      </c>
      <c r="H539" s="2">
        <v>36</v>
      </c>
      <c r="I539">
        <v>0</v>
      </c>
      <c r="J539">
        <v>0</v>
      </c>
      <c r="K539" s="3"/>
      <c r="L539" s="3"/>
      <c r="M539" s="3"/>
      <c r="N539" s="9">
        <v>43822</v>
      </c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x14ac:dyDescent="0.35">
      <c r="A540" t="s">
        <v>31</v>
      </c>
      <c r="B540" t="s">
        <v>438</v>
      </c>
      <c r="C540" t="s">
        <v>602</v>
      </c>
      <c r="D540" t="s">
        <v>103</v>
      </c>
      <c r="E540" t="s">
        <v>99</v>
      </c>
      <c r="F540" s="8">
        <f t="shared" si="15"/>
        <v>5.291666666666667</v>
      </c>
      <c r="G540" s="1">
        <v>43822</v>
      </c>
      <c r="H540" s="2">
        <v>233</v>
      </c>
      <c r="I540">
        <v>3</v>
      </c>
      <c r="J540">
        <v>25</v>
      </c>
      <c r="K540" s="3"/>
      <c r="L540" s="3"/>
      <c r="M540" s="3"/>
      <c r="N540" s="9">
        <v>43822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x14ac:dyDescent="0.35">
      <c r="A541" t="s">
        <v>31</v>
      </c>
      <c r="B541" t="s">
        <v>438</v>
      </c>
      <c r="C541" t="s">
        <v>581</v>
      </c>
      <c r="D541" t="s">
        <v>103</v>
      </c>
      <c r="E541" t="s">
        <v>99</v>
      </c>
      <c r="F541" s="8">
        <f t="shared" si="15"/>
        <v>5.291666666666667</v>
      </c>
      <c r="G541" s="1">
        <v>43822</v>
      </c>
      <c r="H541" s="2">
        <v>283</v>
      </c>
      <c r="I541">
        <v>22</v>
      </c>
      <c r="J541">
        <v>235</v>
      </c>
      <c r="K541" s="3"/>
      <c r="L541" s="3"/>
      <c r="M541" s="3"/>
      <c r="N541" s="9">
        <v>43822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x14ac:dyDescent="0.35">
      <c r="A542" t="s">
        <v>31</v>
      </c>
      <c r="B542" t="s">
        <v>438</v>
      </c>
      <c r="C542" t="s">
        <v>603</v>
      </c>
      <c r="D542" t="s">
        <v>103</v>
      </c>
      <c r="E542" t="s">
        <v>99</v>
      </c>
      <c r="F542" s="8">
        <f t="shared" si="15"/>
        <v>5.291666666666667</v>
      </c>
      <c r="G542" s="1">
        <v>43822</v>
      </c>
      <c r="H542" s="2">
        <v>45</v>
      </c>
      <c r="I542">
        <v>0</v>
      </c>
      <c r="J542">
        <v>45</v>
      </c>
      <c r="K542" s="3"/>
      <c r="L542" s="3"/>
      <c r="M542" s="3"/>
      <c r="N542" s="9">
        <v>43822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x14ac:dyDescent="0.35">
      <c r="A543" t="s">
        <v>31</v>
      </c>
      <c r="B543" t="s">
        <v>438</v>
      </c>
      <c r="C543" t="s">
        <v>604</v>
      </c>
      <c r="D543" t="s">
        <v>103</v>
      </c>
      <c r="E543" t="s">
        <v>99</v>
      </c>
      <c r="F543" s="8">
        <f t="shared" si="15"/>
        <v>5.291666666666667</v>
      </c>
      <c r="G543" s="1">
        <v>43822</v>
      </c>
      <c r="H543" s="2">
        <v>20</v>
      </c>
      <c r="I543">
        <v>0</v>
      </c>
      <c r="J543">
        <v>0</v>
      </c>
      <c r="K543" s="3"/>
      <c r="L543" s="3"/>
      <c r="M543" s="3"/>
      <c r="N543" s="9">
        <v>43822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x14ac:dyDescent="0.35">
      <c r="A544" t="s">
        <v>31</v>
      </c>
      <c r="B544" t="s">
        <v>438</v>
      </c>
      <c r="C544" t="s">
        <v>605</v>
      </c>
      <c r="D544" t="s">
        <v>103</v>
      </c>
      <c r="E544" t="s">
        <v>99</v>
      </c>
      <c r="F544" s="8">
        <f t="shared" si="15"/>
        <v>5.291666666666667</v>
      </c>
      <c r="G544" s="1">
        <v>43822</v>
      </c>
      <c r="H544" s="2">
        <v>92</v>
      </c>
      <c r="I544">
        <v>0</v>
      </c>
      <c r="J544">
        <v>1</v>
      </c>
      <c r="K544" s="3"/>
      <c r="L544" s="3"/>
      <c r="M544" s="3"/>
      <c r="N544" s="9">
        <v>43822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x14ac:dyDescent="0.35">
      <c r="A545" t="s">
        <v>31</v>
      </c>
      <c r="B545" t="s">
        <v>438</v>
      </c>
      <c r="C545" t="s">
        <v>606</v>
      </c>
      <c r="D545" t="s">
        <v>103</v>
      </c>
      <c r="E545" t="s">
        <v>99</v>
      </c>
      <c r="F545" s="8">
        <f t="shared" si="15"/>
        <v>5.291666666666667</v>
      </c>
      <c r="G545" s="1">
        <v>43822</v>
      </c>
      <c r="H545" s="2">
        <v>6</v>
      </c>
      <c r="I545">
        <v>3</v>
      </c>
      <c r="J545">
        <v>3</v>
      </c>
      <c r="K545" s="3"/>
      <c r="L545" s="3"/>
      <c r="M545" s="3"/>
      <c r="N545" s="9">
        <v>43822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x14ac:dyDescent="0.35">
      <c r="A546" t="s">
        <v>31</v>
      </c>
      <c r="B546" t="s">
        <v>438</v>
      </c>
      <c r="C546" t="s">
        <v>584</v>
      </c>
      <c r="D546" t="s">
        <v>103</v>
      </c>
      <c r="E546" t="s">
        <v>99</v>
      </c>
      <c r="F546" s="8">
        <f t="shared" si="15"/>
        <v>5.291666666666667</v>
      </c>
      <c r="G546" s="1">
        <v>43822</v>
      </c>
      <c r="H546" s="2">
        <v>856</v>
      </c>
      <c r="I546">
        <v>565</v>
      </c>
      <c r="J546">
        <v>291</v>
      </c>
      <c r="K546" s="3"/>
      <c r="L546" s="3"/>
      <c r="M546" s="3"/>
      <c r="N546" s="9">
        <v>43822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x14ac:dyDescent="0.35">
      <c r="A547" t="s">
        <v>31</v>
      </c>
      <c r="B547" t="s">
        <v>438</v>
      </c>
      <c r="C547" t="s">
        <v>607</v>
      </c>
      <c r="D547" t="s">
        <v>103</v>
      </c>
      <c r="E547" t="s">
        <v>99</v>
      </c>
      <c r="F547" s="8">
        <f t="shared" si="15"/>
        <v>5.291666666666667</v>
      </c>
      <c r="G547" s="1">
        <v>43822</v>
      </c>
      <c r="H547" s="2">
        <v>1825</v>
      </c>
      <c r="I547">
        <v>180</v>
      </c>
      <c r="J547">
        <v>1645</v>
      </c>
      <c r="K547" s="3"/>
      <c r="L547" s="3"/>
      <c r="M547" s="3"/>
      <c r="N547" s="9">
        <v>43822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x14ac:dyDescent="0.35">
      <c r="A548" t="s">
        <v>31</v>
      </c>
      <c r="B548" t="s">
        <v>438</v>
      </c>
      <c r="C548" t="s">
        <v>608</v>
      </c>
      <c r="D548" t="s">
        <v>103</v>
      </c>
      <c r="E548" t="s">
        <v>99</v>
      </c>
      <c r="F548" s="8">
        <f t="shared" si="15"/>
        <v>5.291666666666667</v>
      </c>
      <c r="G548" s="1">
        <v>43822</v>
      </c>
      <c r="H548" s="2">
        <v>144</v>
      </c>
      <c r="I548">
        <v>8</v>
      </c>
      <c r="J548">
        <v>20</v>
      </c>
      <c r="K548" s="3"/>
      <c r="L548" s="3"/>
      <c r="M548" s="3"/>
      <c r="N548" s="9">
        <v>43822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x14ac:dyDescent="0.35">
      <c r="A549" t="s">
        <v>78</v>
      </c>
      <c r="B549" t="s">
        <v>124</v>
      </c>
      <c r="C549" t="s">
        <v>609</v>
      </c>
      <c r="D549" t="s">
        <v>103</v>
      </c>
      <c r="E549" t="s">
        <v>99</v>
      </c>
      <c r="F549" s="8">
        <f t="shared" si="15"/>
        <v>5.291666666666667</v>
      </c>
      <c r="G549" s="1">
        <v>43822</v>
      </c>
      <c r="H549" s="2">
        <v>6680</v>
      </c>
      <c r="I549">
        <v>472</v>
      </c>
      <c r="J549">
        <v>5257</v>
      </c>
      <c r="K549" s="3"/>
      <c r="L549" s="3"/>
      <c r="M549" s="3"/>
      <c r="N549" s="9">
        <v>43822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x14ac:dyDescent="0.35">
      <c r="A550" t="s">
        <v>78</v>
      </c>
      <c r="B550" t="s">
        <v>124</v>
      </c>
      <c r="C550" t="s">
        <v>610</v>
      </c>
      <c r="D550" t="s">
        <v>103</v>
      </c>
      <c r="E550" t="s">
        <v>99</v>
      </c>
      <c r="F550" s="8">
        <f t="shared" si="15"/>
        <v>5.291666666666667</v>
      </c>
      <c r="G550" s="1">
        <v>43822</v>
      </c>
      <c r="H550" s="2">
        <v>9250</v>
      </c>
      <c r="I550">
        <v>813</v>
      </c>
      <c r="J550">
        <v>8994</v>
      </c>
      <c r="K550" s="3"/>
      <c r="L550" s="3"/>
      <c r="M550" s="3"/>
      <c r="N550" s="9">
        <v>43822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x14ac:dyDescent="0.35">
      <c r="A551" t="s">
        <v>78</v>
      </c>
      <c r="B551" t="s">
        <v>124</v>
      </c>
      <c r="C551" t="s">
        <v>611</v>
      </c>
      <c r="D551" t="s">
        <v>103</v>
      </c>
      <c r="E551" t="s">
        <v>99</v>
      </c>
      <c r="F551" s="8">
        <f t="shared" si="15"/>
        <v>5.291666666666667</v>
      </c>
      <c r="G551" s="1">
        <v>43822</v>
      </c>
      <c r="H551" s="2">
        <v>7049</v>
      </c>
      <c r="I551">
        <v>130</v>
      </c>
      <c r="J551">
        <v>6919</v>
      </c>
      <c r="K551" s="3"/>
      <c r="L551" s="3"/>
      <c r="M551" s="3"/>
      <c r="N551" s="9">
        <v>43822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x14ac:dyDescent="0.35">
      <c r="A552" t="s">
        <v>78</v>
      </c>
      <c r="B552" t="s">
        <v>124</v>
      </c>
      <c r="C552" t="s">
        <v>612</v>
      </c>
      <c r="D552" t="s">
        <v>103</v>
      </c>
      <c r="E552" t="s">
        <v>99</v>
      </c>
      <c r="F552" s="8">
        <f t="shared" si="15"/>
        <v>5.291666666666667</v>
      </c>
      <c r="G552" s="1">
        <v>43822</v>
      </c>
      <c r="H552" s="2">
        <v>6557</v>
      </c>
      <c r="I552">
        <v>297</v>
      </c>
      <c r="J552">
        <v>5686</v>
      </c>
      <c r="K552" s="3"/>
      <c r="L552" s="3"/>
      <c r="M552" s="3"/>
      <c r="N552" s="9">
        <v>43822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x14ac:dyDescent="0.35">
      <c r="A553" t="s">
        <v>78</v>
      </c>
      <c r="B553" t="s">
        <v>124</v>
      </c>
      <c r="C553" t="s">
        <v>613</v>
      </c>
      <c r="D553" t="s">
        <v>103</v>
      </c>
      <c r="E553" t="s">
        <v>99</v>
      </c>
      <c r="F553" s="8">
        <f t="shared" si="15"/>
        <v>5.291666666666667</v>
      </c>
      <c r="G553" s="1">
        <v>43822</v>
      </c>
      <c r="H553" s="2">
        <v>16036</v>
      </c>
      <c r="I553">
        <v>1167</v>
      </c>
      <c r="J553">
        <v>14869</v>
      </c>
      <c r="K553" s="3"/>
      <c r="L553" s="3"/>
      <c r="M553" s="3"/>
      <c r="N553" s="9">
        <v>43822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x14ac:dyDescent="0.35">
      <c r="A554" t="s">
        <v>78</v>
      </c>
      <c r="B554" t="s">
        <v>124</v>
      </c>
      <c r="C554" t="s">
        <v>614</v>
      </c>
      <c r="D554" t="s">
        <v>103</v>
      </c>
      <c r="E554" t="s">
        <v>99</v>
      </c>
      <c r="F554" s="8">
        <f t="shared" si="15"/>
        <v>5.291666666666667</v>
      </c>
      <c r="G554" s="1">
        <v>43822</v>
      </c>
      <c r="H554" s="2">
        <v>165</v>
      </c>
      <c r="I554">
        <v>9</v>
      </c>
      <c r="J554">
        <v>137</v>
      </c>
      <c r="K554" s="3"/>
      <c r="L554" s="3"/>
      <c r="M554" s="3"/>
      <c r="N554" s="9">
        <v>43822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x14ac:dyDescent="0.35">
      <c r="A555" t="s">
        <v>78</v>
      </c>
      <c r="B555" t="s">
        <v>124</v>
      </c>
      <c r="C555" t="s">
        <v>615</v>
      </c>
      <c r="D555" t="s">
        <v>103</v>
      </c>
      <c r="E555" t="s">
        <v>99</v>
      </c>
      <c r="F555" s="8">
        <f t="shared" si="15"/>
        <v>5.291666666666667</v>
      </c>
      <c r="G555" s="1">
        <v>43822</v>
      </c>
      <c r="H555" s="2">
        <v>1385</v>
      </c>
      <c r="I555">
        <v>42</v>
      </c>
      <c r="J555">
        <v>911</v>
      </c>
      <c r="K555" s="3"/>
      <c r="L555" s="3"/>
      <c r="M555" s="3"/>
      <c r="N555" s="9">
        <v>43822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x14ac:dyDescent="0.35">
      <c r="A556" t="s">
        <v>78</v>
      </c>
      <c r="B556" t="s">
        <v>124</v>
      </c>
      <c r="C556" t="s">
        <v>616</v>
      </c>
      <c r="D556" t="s">
        <v>103</v>
      </c>
      <c r="E556" t="s">
        <v>99</v>
      </c>
      <c r="F556" s="8">
        <f t="shared" si="15"/>
        <v>5.291666666666667</v>
      </c>
      <c r="G556" s="1">
        <v>43822</v>
      </c>
      <c r="H556" s="2">
        <v>10323</v>
      </c>
      <c r="I556">
        <v>1419</v>
      </c>
      <c r="J556">
        <v>9133</v>
      </c>
      <c r="K556" s="3"/>
      <c r="L556" s="3"/>
      <c r="M556" s="3"/>
      <c r="N556" s="9">
        <v>43822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x14ac:dyDescent="0.35">
      <c r="A557" t="s">
        <v>78</v>
      </c>
      <c r="B557" t="s">
        <v>124</v>
      </c>
      <c r="C557" t="s">
        <v>617</v>
      </c>
      <c r="D557" t="s">
        <v>103</v>
      </c>
      <c r="E557" t="s">
        <v>99</v>
      </c>
      <c r="F557" s="8">
        <f t="shared" si="15"/>
        <v>5.291666666666667</v>
      </c>
      <c r="G557" s="1">
        <v>43822</v>
      </c>
      <c r="H557" s="2">
        <v>4038</v>
      </c>
      <c r="I557">
        <v>487</v>
      </c>
      <c r="J557">
        <v>4161</v>
      </c>
      <c r="K557" s="3"/>
      <c r="L557" s="3"/>
      <c r="M557" s="3"/>
      <c r="N557" s="9">
        <v>43822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x14ac:dyDescent="0.35">
      <c r="A558" t="s">
        <v>78</v>
      </c>
      <c r="B558" t="s">
        <v>124</v>
      </c>
      <c r="C558" t="s">
        <v>618</v>
      </c>
      <c r="D558" t="s">
        <v>103</v>
      </c>
      <c r="E558" t="s">
        <v>99</v>
      </c>
      <c r="F558" s="8">
        <f t="shared" si="15"/>
        <v>5.291666666666667</v>
      </c>
      <c r="G558" s="1">
        <v>43822</v>
      </c>
      <c r="H558" s="2">
        <v>10068</v>
      </c>
      <c r="I558">
        <v>944</v>
      </c>
      <c r="J558">
        <v>9319</v>
      </c>
      <c r="K558" s="3"/>
      <c r="L558" s="3"/>
      <c r="M558" s="3"/>
      <c r="N558" s="9">
        <v>43822</v>
      </c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x14ac:dyDescent="0.35">
      <c r="A559" t="s">
        <v>78</v>
      </c>
      <c r="B559" t="s">
        <v>124</v>
      </c>
      <c r="C559" t="s">
        <v>619</v>
      </c>
      <c r="D559" t="s">
        <v>103</v>
      </c>
      <c r="E559" t="s">
        <v>99</v>
      </c>
      <c r="F559" s="8">
        <f t="shared" si="15"/>
        <v>5.291666666666667</v>
      </c>
      <c r="G559" s="1">
        <v>43822</v>
      </c>
      <c r="H559" s="2">
        <v>4773</v>
      </c>
      <c r="I559">
        <v>285</v>
      </c>
      <c r="J559">
        <v>3437</v>
      </c>
      <c r="K559" s="3"/>
      <c r="L559" s="3"/>
      <c r="M559" s="3"/>
      <c r="N559" s="9">
        <v>43822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x14ac:dyDescent="0.35">
      <c r="A560" t="s">
        <v>78</v>
      </c>
      <c r="B560" t="s">
        <v>124</v>
      </c>
      <c r="C560" t="s">
        <v>620</v>
      </c>
      <c r="D560" t="s">
        <v>103</v>
      </c>
      <c r="E560" t="s">
        <v>99</v>
      </c>
      <c r="F560" s="8">
        <f t="shared" si="15"/>
        <v>5.291666666666667</v>
      </c>
      <c r="G560" s="1">
        <v>43822</v>
      </c>
      <c r="H560" s="2">
        <v>7804</v>
      </c>
      <c r="I560">
        <v>361</v>
      </c>
      <c r="J560">
        <v>5973</v>
      </c>
      <c r="K560" s="3"/>
      <c r="L560" s="3"/>
      <c r="M560" s="3"/>
      <c r="N560" s="9">
        <v>43822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x14ac:dyDescent="0.35">
      <c r="A561" t="s">
        <v>78</v>
      </c>
      <c r="B561" t="s">
        <v>124</v>
      </c>
      <c r="C561" t="s">
        <v>621</v>
      </c>
      <c r="D561" t="s">
        <v>103</v>
      </c>
      <c r="E561" t="s">
        <v>99</v>
      </c>
      <c r="F561" s="8">
        <f t="shared" si="15"/>
        <v>5.291666666666667</v>
      </c>
      <c r="G561" s="1">
        <v>43822</v>
      </c>
      <c r="H561" s="2">
        <v>4909</v>
      </c>
      <c r="I561">
        <v>735</v>
      </c>
      <c r="J561">
        <v>5354</v>
      </c>
      <c r="K561" s="3"/>
      <c r="L561" s="3"/>
      <c r="M561" s="3"/>
      <c r="N561" s="9">
        <v>43822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x14ac:dyDescent="0.35">
      <c r="A562" t="s">
        <v>78</v>
      </c>
      <c r="B562" t="s">
        <v>124</v>
      </c>
      <c r="C562" t="s">
        <v>622</v>
      </c>
      <c r="D562" t="s">
        <v>103</v>
      </c>
      <c r="E562" t="s">
        <v>99</v>
      </c>
      <c r="F562" s="8">
        <f t="shared" si="15"/>
        <v>5.291666666666667</v>
      </c>
      <c r="G562" s="1">
        <v>43822</v>
      </c>
      <c r="H562" s="2">
        <v>4502</v>
      </c>
      <c r="I562">
        <v>166</v>
      </c>
      <c r="J562">
        <v>4435</v>
      </c>
      <c r="K562" s="3"/>
      <c r="L562" s="3"/>
      <c r="M562" s="3"/>
      <c r="N562" s="9">
        <v>43822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x14ac:dyDescent="0.35">
      <c r="A563" t="s">
        <v>78</v>
      </c>
      <c r="B563" t="s">
        <v>124</v>
      </c>
      <c r="C563" t="s">
        <v>623</v>
      </c>
      <c r="D563" t="s">
        <v>103</v>
      </c>
      <c r="E563" t="s">
        <v>99</v>
      </c>
      <c r="F563" s="8">
        <f t="shared" si="15"/>
        <v>5.291666666666667</v>
      </c>
      <c r="G563" s="1">
        <v>43822</v>
      </c>
      <c r="H563" s="2">
        <v>10144</v>
      </c>
      <c r="I563">
        <v>986</v>
      </c>
      <c r="J563">
        <v>7797</v>
      </c>
      <c r="K563" s="3"/>
      <c r="L563" s="3"/>
      <c r="M563" s="3"/>
      <c r="N563" s="9">
        <v>43822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x14ac:dyDescent="0.35">
      <c r="A564" t="s">
        <v>78</v>
      </c>
      <c r="B564" t="s">
        <v>124</v>
      </c>
      <c r="C564" t="s">
        <v>624</v>
      </c>
      <c r="D564" t="s">
        <v>103</v>
      </c>
      <c r="E564" t="s">
        <v>99</v>
      </c>
      <c r="F564" s="8">
        <f t="shared" si="15"/>
        <v>5.291666666666667</v>
      </c>
      <c r="G564" s="1">
        <v>43822</v>
      </c>
      <c r="H564" s="2">
        <v>11814</v>
      </c>
      <c r="I564">
        <v>1233</v>
      </c>
      <c r="J564">
        <v>7601</v>
      </c>
      <c r="K564" s="3"/>
      <c r="L564" s="3"/>
      <c r="M564" s="3"/>
      <c r="N564" s="9">
        <v>43822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x14ac:dyDescent="0.35">
      <c r="A565" t="s">
        <v>78</v>
      </c>
      <c r="B565" t="s">
        <v>124</v>
      </c>
      <c r="C565" t="s">
        <v>625</v>
      </c>
      <c r="D565" t="s">
        <v>103</v>
      </c>
      <c r="E565" t="s">
        <v>99</v>
      </c>
      <c r="F565" s="8">
        <f t="shared" si="15"/>
        <v>5.291666666666667</v>
      </c>
      <c r="G565" s="1">
        <v>43822</v>
      </c>
      <c r="H565" s="2">
        <v>4923</v>
      </c>
      <c r="I565">
        <v>343</v>
      </c>
      <c r="J565">
        <v>4583</v>
      </c>
      <c r="K565" s="3"/>
      <c r="L565" s="3"/>
      <c r="M565" s="3"/>
      <c r="N565" s="9">
        <v>43822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x14ac:dyDescent="0.35">
      <c r="A566" t="s">
        <v>78</v>
      </c>
      <c r="B566" t="s">
        <v>626</v>
      </c>
      <c r="C566" t="s">
        <v>627</v>
      </c>
      <c r="D566" t="s">
        <v>103</v>
      </c>
      <c r="E566" t="s">
        <v>99</v>
      </c>
      <c r="F566" s="8">
        <f t="shared" si="15"/>
        <v>5.291666666666667</v>
      </c>
      <c r="G566" s="1">
        <v>43822</v>
      </c>
      <c r="H566" s="2">
        <v>5383</v>
      </c>
      <c r="I566">
        <v>4014</v>
      </c>
      <c r="J566">
        <v>1439</v>
      </c>
      <c r="K566" s="3"/>
      <c r="L566" s="3"/>
      <c r="M566" s="3"/>
      <c r="N566" s="9">
        <v>43822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x14ac:dyDescent="0.35">
      <c r="A567" t="s">
        <v>78</v>
      </c>
      <c r="B567" t="s">
        <v>626</v>
      </c>
      <c r="C567" t="s">
        <v>628</v>
      </c>
      <c r="D567" t="s">
        <v>103</v>
      </c>
      <c r="E567" t="s">
        <v>99</v>
      </c>
      <c r="F567" s="8">
        <f t="shared" si="15"/>
        <v>5.291666666666667</v>
      </c>
      <c r="G567" s="1">
        <v>43822</v>
      </c>
      <c r="H567" s="2">
        <v>4163</v>
      </c>
      <c r="I567">
        <v>454</v>
      </c>
      <c r="J567">
        <v>3282</v>
      </c>
      <c r="K567" s="3"/>
      <c r="L567" s="3"/>
      <c r="M567" s="3"/>
      <c r="N567" s="9">
        <v>43822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x14ac:dyDescent="0.35">
      <c r="A568" t="s">
        <v>78</v>
      </c>
      <c r="B568" t="s">
        <v>626</v>
      </c>
      <c r="C568" t="s">
        <v>629</v>
      </c>
      <c r="D568" t="s">
        <v>103</v>
      </c>
      <c r="E568" t="s">
        <v>99</v>
      </c>
      <c r="F568" s="8">
        <f t="shared" si="15"/>
        <v>5.291666666666667</v>
      </c>
      <c r="G568" s="1">
        <v>43822</v>
      </c>
      <c r="H568" s="2">
        <v>8147</v>
      </c>
      <c r="I568">
        <v>539</v>
      </c>
      <c r="J568">
        <v>5650</v>
      </c>
      <c r="K568" s="3"/>
      <c r="L568" s="3"/>
      <c r="M568" s="3"/>
      <c r="N568" s="9">
        <v>43822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x14ac:dyDescent="0.35">
      <c r="A569" t="s">
        <v>78</v>
      </c>
      <c r="B569" t="s">
        <v>626</v>
      </c>
      <c r="C569" t="s">
        <v>630</v>
      </c>
      <c r="D569" t="s">
        <v>103</v>
      </c>
      <c r="E569" t="s">
        <v>99</v>
      </c>
      <c r="F569" s="8">
        <f t="shared" si="15"/>
        <v>5.291666666666667</v>
      </c>
      <c r="G569" s="1">
        <v>43822</v>
      </c>
      <c r="H569" s="2">
        <v>705</v>
      </c>
      <c r="I569">
        <v>108</v>
      </c>
      <c r="J569">
        <v>693</v>
      </c>
      <c r="K569" s="3"/>
      <c r="L569" s="3"/>
      <c r="M569" s="3"/>
      <c r="N569" s="9">
        <v>43822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x14ac:dyDescent="0.35">
      <c r="A570" t="s">
        <v>78</v>
      </c>
      <c r="B570" t="s">
        <v>118</v>
      </c>
      <c r="C570" t="s">
        <v>631</v>
      </c>
      <c r="D570" t="s">
        <v>103</v>
      </c>
      <c r="E570" t="s">
        <v>99</v>
      </c>
      <c r="F570" s="8">
        <f t="shared" si="15"/>
        <v>5.291666666666667</v>
      </c>
      <c r="G570" s="1">
        <v>43822</v>
      </c>
      <c r="H570" s="2">
        <v>1393</v>
      </c>
      <c r="I570">
        <v>23</v>
      </c>
      <c r="J570">
        <v>347</v>
      </c>
      <c r="K570" s="3"/>
      <c r="L570" s="3"/>
      <c r="M570" s="3"/>
      <c r="N570" s="9">
        <v>43822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x14ac:dyDescent="0.35">
      <c r="A571" t="s">
        <v>78</v>
      </c>
      <c r="B571" t="s">
        <v>118</v>
      </c>
      <c r="C571" t="s">
        <v>632</v>
      </c>
      <c r="D571" t="s">
        <v>103</v>
      </c>
      <c r="E571" t="s">
        <v>99</v>
      </c>
      <c r="F571" s="8">
        <f t="shared" si="15"/>
        <v>5.291666666666667</v>
      </c>
      <c r="G571" s="1">
        <v>43822</v>
      </c>
      <c r="H571" s="2">
        <v>1715</v>
      </c>
      <c r="I571">
        <v>9</v>
      </c>
      <c r="J571">
        <v>200</v>
      </c>
      <c r="K571" s="3"/>
      <c r="L571" s="3"/>
      <c r="M571" s="3"/>
      <c r="N571" s="9">
        <v>43822</v>
      </c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x14ac:dyDescent="0.35">
      <c r="A572" t="s">
        <v>78</v>
      </c>
      <c r="B572" t="s">
        <v>118</v>
      </c>
      <c r="C572" t="s">
        <v>633</v>
      </c>
      <c r="D572" t="s">
        <v>103</v>
      </c>
      <c r="E572" t="s">
        <v>99</v>
      </c>
      <c r="F572" s="8">
        <f t="shared" si="15"/>
        <v>5.291666666666667</v>
      </c>
      <c r="G572" s="1">
        <v>43822</v>
      </c>
      <c r="H572" s="2">
        <v>8098</v>
      </c>
      <c r="I572">
        <v>0</v>
      </c>
      <c r="J572">
        <v>29</v>
      </c>
      <c r="K572" s="3"/>
      <c r="L572" s="3"/>
      <c r="M572" s="3"/>
      <c r="N572" s="9">
        <v>43822</v>
      </c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x14ac:dyDescent="0.35">
      <c r="A573" t="s">
        <v>78</v>
      </c>
      <c r="B573" t="s">
        <v>118</v>
      </c>
      <c r="C573" t="s">
        <v>634</v>
      </c>
      <c r="D573" t="s">
        <v>103</v>
      </c>
      <c r="E573" t="s">
        <v>99</v>
      </c>
      <c r="F573" s="8">
        <f t="shared" si="15"/>
        <v>5.291666666666667</v>
      </c>
      <c r="G573" s="1">
        <v>43822</v>
      </c>
      <c r="H573" s="2">
        <v>11975</v>
      </c>
      <c r="I573">
        <v>1</v>
      </c>
      <c r="J573">
        <v>6</v>
      </c>
      <c r="K573" s="3"/>
      <c r="L573" s="3"/>
      <c r="M573" s="3"/>
      <c r="N573" s="9">
        <v>43822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x14ac:dyDescent="0.35">
      <c r="A574" t="s">
        <v>78</v>
      </c>
      <c r="B574" t="s">
        <v>118</v>
      </c>
      <c r="C574" t="s">
        <v>635</v>
      </c>
      <c r="D574" t="s">
        <v>103</v>
      </c>
      <c r="E574" t="s">
        <v>99</v>
      </c>
      <c r="F574" s="8">
        <f t="shared" si="15"/>
        <v>5.291666666666667</v>
      </c>
      <c r="G574" s="1">
        <v>43822</v>
      </c>
      <c r="H574" s="2">
        <v>7415</v>
      </c>
      <c r="I574">
        <v>346</v>
      </c>
      <c r="J574">
        <v>6477</v>
      </c>
      <c r="K574" s="3"/>
      <c r="L574" s="3"/>
      <c r="M574" s="3"/>
      <c r="N574" s="9">
        <v>43822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x14ac:dyDescent="0.35">
      <c r="A575" t="s">
        <v>78</v>
      </c>
      <c r="B575" t="s">
        <v>118</v>
      </c>
      <c r="C575" t="s">
        <v>636</v>
      </c>
      <c r="D575" t="s">
        <v>103</v>
      </c>
      <c r="E575" t="s">
        <v>99</v>
      </c>
      <c r="F575" s="8">
        <f t="shared" si="15"/>
        <v>5.291666666666667</v>
      </c>
      <c r="G575" s="1">
        <v>43822</v>
      </c>
      <c r="H575" s="2">
        <v>9139</v>
      </c>
      <c r="I575">
        <v>177</v>
      </c>
      <c r="J575">
        <v>2886</v>
      </c>
      <c r="K575" s="3"/>
      <c r="L575" s="3"/>
      <c r="M575" s="3"/>
      <c r="N575" s="9">
        <v>43822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x14ac:dyDescent="0.35">
      <c r="A576" t="s">
        <v>78</v>
      </c>
      <c r="B576" t="s">
        <v>118</v>
      </c>
      <c r="C576" t="s">
        <v>637</v>
      </c>
      <c r="D576" t="s">
        <v>103</v>
      </c>
      <c r="E576" t="s">
        <v>99</v>
      </c>
      <c r="F576" s="8">
        <f t="shared" si="15"/>
        <v>5.291666666666667</v>
      </c>
      <c r="G576" s="1">
        <v>43822</v>
      </c>
      <c r="H576" s="2">
        <v>4245</v>
      </c>
      <c r="I576">
        <v>98</v>
      </c>
      <c r="J576">
        <v>2868</v>
      </c>
      <c r="K576" s="3"/>
      <c r="L576" s="3"/>
      <c r="M576" s="3"/>
      <c r="N576" s="9">
        <v>43822</v>
      </c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x14ac:dyDescent="0.35">
      <c r="A577" t="s">
        <v>78</v>
      </c>
      <c r="B577" t="s">
        <v>118</v>
      </c>
      <c r="C577" t="s">
        <v>638</v>
      </c>
      <c r="D577" t="s">
        <v>103</v>
      </c>
      <c r="E577" t="s">
        <v>99</v>
      </c>
      <c r="F577" s="8">
        <f t="shared" si="15"/>
        <v>5.291666666666667</v>
      </c>
      <c r="G577" s="1">
        <v>43822</v>
      </c>
      <c r="H577" s="2">
        <v>13253</v>
      </c>
      <c r="I577">
        <v>651</v>
      </c>
      <c r="J577">
        <v>3464</v>
      </c>
      <c r="K577" s="3"/>
      <c r="L577" s="3"/>
      <c r="M577" s="3"/>
      <c r="N577" s="9">
        <v>43822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x14ac:dyDescent="0.35">
      <c r="A578" t="s">
        <v>78</v>
      </c>
      <c r="B578" t="s">
        <v>118</v>
      </c>
      <c r="C578" t="s">
        <v>639</v>
      </c>
      <c r="D578" t="s">
        <v>103</v>
      </c>
      <c r="E578" t="s">
        <v>99</v>
      </c>
      <c r="F578" s="8">
        <f t="shared" si="15"/>
        <v>5.291666666666667</v>
      </c>
      <c r="G578" s="1">
        <v>43822</v>
      </c>
      <c r="H578" s="2">
        <v>4965</v>
      </c>
      <c r="I578">
        <v>34</v>
      </c>
      <c r="J578">
        <v>419</v>
      </c>
      <c r="K578" s="3"/>
      <c r="L578" s="3"/>
      <c r="M578" s="3"/>
      <c r="N578" s="9">
        <v>43822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x14ac:dyDescent="0.35">
      <c r="A579" t="s">
        <v>78</v>
      </c>
      <c r="B579" t="s">
        <v>118</v>
      </c>
      <c r="C579" t="s">
        <v>640</v>
      </c>
      <c r="D579" t="s">
        <v>103</v>
      </c>
      <c r="E579" t="s">
        <v>99</v>
      </c>
      <c r="F579" s="8">
        <f t="shared" si="15"/>
        <v>5.291666666666667</v>
      </c>
      <c r="G579" s="1">
        <v>43822</v>
      </c>
      <c r="H579" s="2">
        <v>13103</v>
      </c>
      <c r="I579">
        <v>1669</v>
      </c>
      <c r="J579">
        <v>10283</v>
      </c>
      <c r="K579" s="3"/>
      <c r="L579" s="3"/>
      <c r="M579" s="3"/>
      <c r="N579" s="9">
        <v>43822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x14ac:dyDescent="0.35">
      <c r="A580" t="s">
        <v>78</v>
      </c>
      <c r="B580" t="s">
        <v>118</v>
      </c>
      <c r="C580" t="s">
        <v>641</v>
      </c>
      <c r="D580" t="s">
        <v>103</v>
      </c>
      <c r="E580" t="s">
        <v>99</v>
      </c>
      <c r="F580" s="8">
        <f t="shared" si="15"/>
        <v>5.291666666666667</v>
      </c>
      <c r="G580" s="1">
        <v>43822</v>
      </c>
      <c r="H580" s="2">
        <v>8951</v>
      </c>
      <c r="I580">
        <v>656</v>
      </c>
      <c r="J580">
        <v>626</v>
      </c>
      <c r="K580" s="3"/>
      <c r="L580" s="3"/>
      <c r="M580" s="3"/>
      <c r="N580" s="9">
        <v>43822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x14ac:dyDescent="0.35">
      <c r="A581" t="s">
        <v>78</v>
      </c>
      <c r="B581" t="s">
        <v>118</v>
      </c>
      <c r="C581" t="s">
        <v>642</v>
      </c>
      <c r="D581" t="s">
        <v>103</v>
      </c>
      <c r="E581" t="s">
        <v>99</v>
      </c>
      <c r="F581" s="8">
        <f t="shared" ref="F581:F644" si="16">CONVERT(127,"hr","day")</f>
        <v>5.291666666666667</v>
      </c>
      <c r="G581" s="1">
        <v>43822</v>
      </c>
      <c r="H581" s="2">
        <v>8569</v>
      </c>
      <c r="I581">
        <v>318</v>
      </c>
      <c r="J581">
        <v>1865</v>
      </c>
      <c r="K581" s="3"/>
      <c r="L581" s="3"/>
      <c r="M581" s="3"/>
      <c r="N581" s="9">
        <v>43822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x14ac:dyDescent="0.35">
      <c r="A582" t="s">
        <v>78</v>
      </c>
      <c r="B582" t="s">
        <v>118</v>
      </c>
      <c r="C582" t="s">
        <v>643</v>
      </c>
      <c r="D582" t="s">
        <v>103</v>
      </c>
      <c r="E582" t="s">
        <v>99</v>
      </c>
      <c r="F582" s="8">
        <f t="shared" si="16"/>
        <v>5.291666666666667</v>
      </c>
      <c r="G582" s="1">
        <v>43822</v>
      </c>
      <c r="H582" s="2">
        <v>33556</v>
      </c>
      <c r="I582">
        <v>7791</v>
      </c>
      <c r="J582">
        <v>25765</v>
      </c>
      <c r="K582" s="3"/>
      <c r="L582" s="3"/>
      <c r="M582" s="3"/>
      <c r="N582" s="9">
        <v>43822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x14ac:dyDescent="0.35">
      <c r="A583" t="s">
        <v>78</v>
      </c>
      <c r="B583" t="s">
        <v>118</v>
      </c>
      <c r="C583" t="s">
        <v>644</v>
      </c>
      <c r="D583" t="s">
        <v>103</v>
      </c>
      <c r="E583" t="s">
        <v>99</v>
      </c>
      <c r="F583" s="8">
        <f t="shared" si="16"/>
        <v>5.291666666666667</v>
      </c>
      <c r="G583" s="1">
        <v>43822</v>
      </c>
      <c r="H583" s="2">
        <v>4734</v>
      </c>
      <c r="I583">
        <v>860</v>
      </c>
      <c r="J583">
        <v>3874</v>
      </c>
      <c r="K583" s="3"/>
      <c r="L583" s="3"/>
      <c r="M583" s="3"/>
      <c r="N583" s="9">
        <v>43822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x14ac:dyDescent="0.35">
      <c r="A584" t="s">
        <v>78</v>
      </c>
      <c r="B584" t="s">
        <v>118</v>
      </c>
      <c r="C584" t="s">
        <v>645</v>
      </c>
      <c r="D584" t="s">
        <v>103</v>
      </c>
      <c r="E584" t="s">
        <v>99</v>
      </c>
      <c r="F584" s="8">
        <f t="shared" si="16"/>
        <v>5.291666666666667</v>
      </c>
      <c r="G584" s="1">
        <v>43822</v>
      </c>
      <c r="H584" s="2">
        <v>8761</v>
      </c>
      <c r="I584">
        <v>56</v>
      </c>
      <c r="J584">
        <v>3617</v>
      </c>
      <c r="K584" s="3"/>
      <c r="L584" s="3"/>
      <c r="M584" s="3"/>
      <c r="N584" s="9">
        <v>43822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x14ac:dyDescent="0.35">
      <c r="A585" t="s">
        <v>78</v>
      </c>
      <c r="B585" t="s">
        <v>241</v>
      </c>
      <c r="C585" t="s">
        <v>646</v>
      </c>
      <c r="D585" t="s">
        <v>103</v>
      </c>
      <c r="E585" t="s">
        <v>99</v>
      </c>
      <c r="F585" s="8">
        <f t="shared" si="16"/>
        <v>5.291666666666667</v>
      </c>
      <c r="G585" s="1">
        <v>43822</v>
      </c>
      <c r="H585" s="2">
        <v>15906</v>
      </c>
      <c r="I585">
        <v>0</v>
      </c>
      <c r="J585">
        <v>0</v>
      </c>
      <c r="K585" s="3"/>
      <c r="L585" s="3"/>
      <c r="M585" s="3"/>
      <c r="N585" s="9">
        <v>43822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x14ac:dyDescent="0.35">
      <c r="A586" t="s">
        <v>78</v>
      </c>
      <c r="B586" t="s">
        <v>241</v>
      </c>
      <c r="C586" t="s">
        <v>647</v>
      </c>
      <c r="D586" t="s">
        <v>103</v>
      </c>
      <c r="E586" t="s">
        <v>99</v>
      </c>
      <c r="F586" s="8">
        <f t="shared" si="16"/>
        <v>5.291666666666667</v>
      </c>
      <c r="G586" s="1">
        <v>43822</v>
      </c>
      <c r="H586" s="2">
        <v>9654</v>
      </c>
      <c r="I586">
        <v>0</v>
      </c>
      <c r="J586">
        <v>0</v>
      </c>
      <c r="K586" s="3"/>
      <c r="L586" s="3"/>
      <c r="M586" s="3"/>
      <c r="N586" s="9">
        <v>43822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x14ac:dyDescent="0.35">
      <c r="A587" t="s">
        <v>78</v>
      </c>
      <c r="B587" t="s">
        <v>241</v>
      </c>
      <c r="C587" t="s">
        <v>648</v>
      </c>
      <c r="D587" t="s">
        <v>103</v>
      </c>
      <c r="E587" t="s">
        <v>99</v>
      </c>
      <c r="F587" s="8">
        <f t="shared" si="16"/>
        <v>5.291666666666667</v>
      </c>
      <c r="G587" s="1">
        <v>43822</v>
      </c>
      <c r="H587" s="2">
        <v>85</v>
      </c>
      <c r="I587">
        <v>0</v>
      </c>
      <c r="J587">
        <v>0</v>
      </c>
      <c r="K587" s="3"/>
      <c r="L587" s="3"/>
      <c r="M587" s="3"/>
      <c r="N587" s="9">
        <v>43822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x14ac:dyDescent="0.35">
      <c r="A588" t="s">
        <v>78</v>
      </c>
      <c r="B588" t="s">
        <v>241</v>
      </c>
      <c r="C588" t="s">
        <v>649</v>
      </c>
      <c r="D588" t="s">
        <v>103</v>
      </c>
      <c r="E588" t="s">
        <v>99</v>
      </c>
      <c r="F588" s="8">
        <f t="shared" si="16"/>
        <v>5.291666666666667</v>
      </c>
      <c r="G588" s="1">
        <v>43822</v>
      </c>
      <c r="H588" s="2">
        <v>4734</v>
      </c>
      <c r="I588">
        <v>370</v>
      </c>
      <c r="J588">
        <v>3833</v>
      </c>
      <c r="K588" s="3"/>
      <c r="L588" s="3"/>
      <c r="M588" s="3"/>
      <c r="N588" s="9">
        <v>43822</v>
      </c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x14ac:dyDescent="0.35">
      <c r="A589" t="s">
        <v>78</v>
      </c>
      <c r="B589" t="s">
        <v>241</v>
      </c>
      <c r="C589" t="s">
        <v>650</v>
      </c>
      <c r="D589" t="s">
        <v>103</v>
      </c>
      <c r="E589" t="s">
        <v>99</v>
      </c>
      <c r="F589" s="8">
        <f t="shared" si="16"/>
        <v>5.291666666666667</v>
      </c>
      <c r="G589" s="1">
        <v>43822</v>
      </c>
      <c r="H589" s="2">
        <v>17664</v>
      </c>
      <c r="I589">
        <v>1362</v>
      </c>
      <c r="J589">
        <v>4200</v>
      </c>
      <c r="K589" s="3"/>
      <c r="L589" s="3"/>
      <c r="M589" s="3"/>
      <c r="N589" s="9">
        <v>43822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x14ac:dyDescent="0.35">
      <c r="A590" t="s">
        <v>78</v>
      </c>
      <c r="B590" t="s">
        <v>241</v>
      </c>
      <c r="C590" t="s">
        <v>600</v>
      </c>
      <c r="D590" t="s">
        <v>103</v>
      </c>
      <c r="E590" t="s">
        <v>99</v>
      </c>
      <c r="F590" s="8">
        <f t="shared" si="16"/>
        <v>5.291666666666667</v>
      </c>
      <c r="G590" s="1">
        <v>43822</v>
      </c>
      <c r="H590" s="2">
        <v>375</v>
      </c>
      <c r="I590">
        <v>10</v>
      </c>
      <c r="J590">
        <v>375</v>
      </c>
      <c r="K590" s="3"/>
      <c r="L590" s="3"/>
      <c r="M590" s="3"/>
      <c r="N590" s="9">
        <v>43822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x14ac:dyDescent="0.35">
      <c r="A591" t="s">
        <v>78</v>
      </c>
      <c r="B591" t="s">
        <v>241</v>
      </c>
      <c r="C591" t="s">
        <v>651</v>
      </c>
      <c r="D591" t="s">
        <v>103</v>
      </c>
      <c r="E591" t="s">
        <v>99</v>
      </c>
      <c r="F591" s="8">
        <f t="shared" si="16"/>
        <v>5.291666666666667</v>
      </c>
      <c r="G591" s="1">
        <v>43822</v>
      </c>
      <c r="H591" s="2">
        <v>7865</v>
      </c>
      <c r="I591">
        <v>0</v>
      </c>
      <c r="J591">
        <v>0</v>
      </c>
      <c r="K591" s="3"/>
      <c r="L591" s="3"/>
      <c r="M591" s="3"/>
      <c r="N591" s="9">
        <v>43822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x14ac:dyDescent="0.35">
      <c r="A592" t="s">
        <v>78</v>
      </c>
      <c r="B592" t="s">
        <v>241</v>
      </c>
      <c r="C592" t="s">
        <v>652</v>
      </c>
      <c r="D592" t="s">
        <v>103</v>
      </c>
      <c r="E592" t="s">
        <v>99</v>
      </c>
      <c r="F592" s="8">
        <f t="shared" si="16"/>
        <v>5.291666666666667</v>
      </c>
      <c r="G592" s="1">
        <v>43822</v>
      </c>
      <c r="H592" s="2">
        <v>98</v>
      </c>
      <c r="I592">
        <v>0</v>
      </c>
      <c r="J592">
        <v>0</v>
      </c>
      <c r="K592" s="3"/>
      <c r="L592" s="3"/>
      <c r="M592" s="3"/>
      <c r="N592" s="9">
        <v>43822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x14ac:dyDescent="0.35">
      <c r="A593" t="s">
        <v>78</v>
      </c>
      <c r="B593" t="s">
        <v>241</v>
      </c>
      <c r="C593" t="s">
        <v>653</v>
      </c>
      <c r="D593" t="s">
        <v>103</v>
      </c>
      <c r="E593" t="s">
        <v>99</v>
      </c>
      <c r="F593" s="8">
        <f t="shared" si="16"/>
        <v>5.291666666666667</v>
      </c>
      <c r="G593" s="1">
        <v>43822</v>
      </c>
      <c r="H593" s="2">
        <v>3818</v>
      </c>
      <c r="I593">
        <v>136</v>
      </c>
      <c r="J593">
        <v>2562</v>
      </c>
      <c r="K593" s="3"/>
      <c r="L593" s="3"/>
      <c r="M593" s="3"/>
      <c r="N593" s="9">
        <v>43822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x14ac:dyDescent="0.35">
      <c r="A594" t="s">
        <v>78</v>
      </c>
      <c r="B594" t="s">
        <v>241</v>
      </c>
      <c r="C594" t="s">
        <v>654</v>
      </c>
      <c r="D594" t="s">
        <v>103</v>
      </c>
      <c r="E594" t="s">
        <v>99</v>
      </c>
      <c r="F594" s="8">
        <f t="shared" si="16"/>
        <v>5.291666666666667</v>
      </c>
      <c r="G594" s="1">
        <v>43822</v>
      </c>
      <c r="H594" s="2">
        <v>88</v>
      </c>
      <c r="I594">
        <v>0</v>
      </c>
      <c r="J594">
        <v>0</v>
      </c>
      <c r="K594" s="3"/>
      <c r="L594" s="3"/>
      <c r="M594" s="3"/>
      <c r="N594" s="9">
        <v>43822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x14ac:dyDescent="0.35">
      <c r="A595" t="s">
        <v>78</v>
      </c>
      <c r="B595" t="s">
        <v>241</v>
      </c>
      <c r="C595" t="s">
        <v>655</v>
      </c>
      <c r="D595" t="s">
        <v>103</v>
      </c>
      <c r="E595" t="s">
        <v>99</v>
      </c>
      <c r="F595" s="8">
        <f t="shared" si="16"/>
        <v>5.291666666666667</v>
      </c>
      <c r="G595" s="1">
        <v>43822</v>
      </c>
      <c r="H595" s="2">
        <v>17</v>
      </c>
      <c r="I595">
        <v>1</v>
      </c>
      <c r="J595">
        <v>16</v>
      </c>
      <c r="K595" s="3"/>
      <c r="L595" s="3"/>
      <c r="M595" s="3"/>
      <c r="N595" s="9">
        <v>43822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x14ac:dyDescent="0.35">
      <c r="A596" t="s">
        <v>78</v>
      </c>
      <c r="B596" t="s">
        <v>241</v>
      </c>
      <c r="C596" t="s">
        <v>656</v>
      </c>
      <c r="D596" t="s">
        <v>103</v>
      </c>
      <c r="E596" t="s">
        <v>99</v>
      </c>
      <c r="F596" s="8">
        <f t="shared" si="16"/>
        <v>5.291666666666667</v>
      </c>
      <c r="G596" s="1">
        <v>43822</v>
      </c>
      <c r="H596" s="2">
        <v>7831</v>
      </c>
      <c r="I596">
        <v>54</v>
      </c>
      <c r="J596">
        <v>7777</v>
      </c>
      <c r="K596" s="3"/>
      <c r="L596" s="3"/>
      <c r="M596" s="3"/>
      <c r="N596" s="9">
        <v>43822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x14ac:dyDescent="0.35">
      <c r="A597" t="s">
        <v>87</v>
      </c>
      <c r="B597" t="s">
        <v>45</v>
      </c>
      <c r="C597" t="s">
        <v>657</v>
      </c>
      <c r="D597" t="s">
        <v>103</v>
      </c>
      <c r="E597" t="s">
        <v>99</v>
      </c>
      <c r="F597" s="8">
        <f t="shared" si="16"/>
        <v>5.291666666666667</v>
      </c>
      <c r="G597" s="1">
        <v>43822</v>
      </c>
      <c r="H597" s="2">
        <v>4474</v>
      </c>
      <c r="I597">
        <v>238</v>
      </c>
      <c r="J597">
        <v>1915</v>
      </c>
      <c r="K597" s="3"/>
      <c r="L597" s="3"/>
      <c r="M597" s="3"/>
      <c r="N597" s="9">
        <v>43822</v>
      </c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x14ac:dyDescent="0.35">
      <c r="A598" t="s">
        <v>87</v>
      </c>
      <c r="B598" t="s">
        <v>45</v>
      </c>
      <c r="C598" t="s">
        <v>658</v>
      </c>
      <c r="D598" t="s">
        <v>103</v>
      </c>
      <c r="E598" t="s">
        <v>99</v>
      </c>
      <c r="F598" s="8">
        <f t="shared" si="16"/>
        <v>5.291666666666667</v>
      </c>
      <c r="G598" s="1">
        <v>43822</v>
      </c>
      <c r="H598" s="2">
        <v>2333</v>
      </c>
      <c r="I598">
        <v>390</v>
      </c>
      <c r="J598">
        <v>1943</v>
      </c>
      <c r="K598" s="3"/>
      <c r="L598" s="3"/>
      <c r="M598" s="3"/>
      <c r="N598" s="9">
        <v>43822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x14ac:dyDescent="0.35">
      <c r="A599" t="s">
        <v>87</v>
      </c>
      <c r="B599" t="s">
        <v>45</v>
      </c>
      <c r="C599" t="s">
        <v>659</v>
      </c>
      <c r="D599" t="s">
        <v>103</v>
      </c>
      <c r="E599" t="s">
        <v>99</v>
      </c>
      <c r="F599" s="8">
        <f t="shared" si="16"/>
        <v>5.291666666666667</v>
      </c>
      <c r="G599" s="1">
        <v>43822</v>
      </c>
      <c r="H599" s="2">
        <v>7335</v>
      </c>
      <c r="I599">
        <v>674</v>
      </c>
      <c r="J599">
        <v>6681</v>
      </c>
      <c r="K599" s="3"/>
      <c r="L599" s="3"/>
      <c r="M599" s="3"/>
      <c r="N599" s="9">
        <v>43822</v>
      </c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x14ac:dyDescent="0.35">
      <c r="A600" t="s">
        <v>87</v>
      </c>
      <c r="B600" t="s">
        <v>45</v>
      </c>
      <c r="C600" t="s">
        <v>660</v>
      </c>
      <c r="D600" t="s">
        <v>103</v>
      </c>
      <c r="E600" t="s">
        <v>99</v>
      </c>
      <c r="F600" s="8">
        <f t="shared" si="16"/>
        <v>5.291666666666667</v>
      </c>
      <c r="G600" s="1">
        <v>43822</v>
      </c>
      <c r="H600" s="2">
        <v>3571</v>
      </c>
      <c r="I600">
        <v>227</v>
      </c>
      <c r="J600">
        <v>3344</v>
      </c>
      <c r="K600" s="3"/>
      <c r="L600" s="3"/>
      <c r="M600" s="3"/>
      <c r="N600" s="9">
        <v>43822</v>
      </c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x14ac:dyDescent="0.35">
      <c r="A601" t="s">
        <v>87</v>
      </c>
      <c r="B601" t="s">
        <v>45</v>
      </c>
      <c r="C601" t="s">
        <v>661</v>
      </c>
      <c r="D601" t="s">
        <v>103</v>
      </c>
      <c r="E601" t="s">
        <v>99</v>
      </c>
      <c r="F601" s="8">
        <f t="shared" si="16"/>
        <v>5.291666666666667</v>
      </c>
      <c r="G601" s="1">
        <v>43822</v>
      </c>
      <c r="H601" s="2">
        <v>5141</v>
      </c>
      <c r="I601">
        <v>207</v>
      </c>
      <c r="J601">
        <v>2961</v>
      </c>
      <c r="K601" s="3"/>
      <c r="L601" s="3"/>
      <c r="M601" s="3"/>
      <c r="N601" s="9">
        <v>43822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x14ac:dyDescent="0.35">
      <c r="A602" t="s">
        <v>87</v>
      </c>
      <c r="B602" t="s">
        <v>45</v>
      </c>
      <c r="C602" t="s">
        <v>662</v>
      </c>
      <c r="D602" t="s">
        <v>103</v>
      </c>
      <c r="E602" t="s">
        <v>99</v>
      </c>
      <c r="F602" s="8">
        <f t="shared" si="16"/>
        <v>5.291666666666667</v>
      </c>
      <c r="G602" s="1">
        <v>43822</v>
      </c>
      <c r="H602" s="2">
        <v>5388</v>
      </c>
      <c r="I602">
        <v>509</v>
      </c>
      <c r="J602">
        <v>3719</v>
      </c>
      <c r="K602" s="3"/>
      <c r="L602" s="3"/>
      <c r="M602" s="3"/>
      <c r="N602" s="9">
        <v>43822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x14ac:dyDescent="0.35">
      <c r="A603" t="s">
        <v>87</v>
      </c>
      <c r="B603" t="s">
        <v>45</v>
      </c>
      <c r="C603" t="s">
        <v>663</v>
      </c>
      <c r="D603" t="s">
        <v>103</v>
      </c>
      <c r="E603" t="s">
        <v>99</v>
      </c>
      <c r="F603" s="8">
        <f t="shared" si="16"/>
        <v>5.291666666666667</v>
      </c>
      <c r="G603" s="1">
        <v>43822</v>
      </c>
      <c r="H603" s="2">
        <v>3249</v>
      </c>
      <c r="I603">
        <v>148</v>
      </c>
      <c r="J603">
        <v>1083</v>
      </c>
      <c r="K603" s="3"/>
      <c r="L603" s="3"/>
      <c r="M603" s="3"/>
      <c r="N603" s="9">
        <v>43822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x14ac:dyDescent="0.35">
      <c r="A604" t="s">
        <v>87</v>
      </c>
      <c r="B604" t="s">
        <v>45</v>
      </c>
      <c r="C604" t="s">
        <v>664</v>
      </c>
      <c r="D604" t="s">
        <v>103</v>
      </c>
      <c r="E604" t="s">
        <v>99</v>
      </c>
      <c r="F604" s="8">
        <f t="shared" si="16"/>
        <v>5.291666666666667</v>
      </c>
      <c r="G604" s="1">
        <v>43822</v>
      </c>
      <c r="H604" s="2">
        <v>600</v>
      </c>
      <c r="I604">
        <v>25</v>
      </c>
      <c r="J604">
        <v>575</v>
      </c>
      <c r="K604" s="3"/>
      <c r="L604" s="3"/>
      <c r="M604" s="3"/>
      <c r="N604" s="9">
        <v>43822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x14ac:dyDescent="0.35">
      <c r="A605" t="s">
        <v>87</v>
      </c>
      <c r="B605" t="s">
        <v>46</v>
      </c>
      <c r="C605" t="s">
        <v>665</v>
      </c>
      <c r="D605" t="s">
        <v>103</v>
      </c>
      <c r="E605" t="s">
        <v>99</v>
      </c>
      <c r="F605" s="8">
        <f t="shared" si="16"/>
        <v>5.291666666666667</v>
      </c>
      <c r="G605" s="1">
        <v>43822</v>
      </c>
      <c r="H605" s="2">
        <v>2285</v>
      </c>
      <c r="I605">
        <v>27</v>
      </c>
      <c r="J605">
        <v>2258</v>
      </c>
      <c r="K605" s="3"/>
      <c r="L605" s="3"/>
      <c r="M605" s="3"/>
      <c r="N605" s="9">
        <v>43822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x14ac:dyDescent="0.35">
      <c r="A606" t="s">
        <v>87</v>
      </c>
      <c r="B606" t="s">
        <v>46</v>
      </c>
      <c r="C606" t="s">
        <v>666</v>
      </c>
      <c r="D606" t="s">
        <v>103</v>
      </c>
      <c r="E606" t="s">
        <v>99</v>
      </c>
      <c r="F606" s="8">
        <f t="shared" si="16"/>
        <v>5.291666666666667</v>
      </c>
      <c r="G606" s="1">
        <v>43822</v>
      </c>
      <c r="H606" s="2">
        <v>47</v>
      </c>
      <c r="I606">
        <v>0</v>
      </c>
      <c r="J606">
        <v>0</v>
      </c>
      <c r="K606" s="3"/>
      <c r="L606" s="3"/>
      <c r="M606" s="3"/>
      <c r="N606" s="9">
        <v>43822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x14ac:dyDescent="0.35">
      <c r="A607" t="s">
        <v>87</v>
      </c>
      <c r="B607" t="s">
        <v>46</v>
      </c>
      <c r="C607" t="s">
        <v>667</v>
      </c>
      <c r="D607" t="s">
        <v>103</v>
      </c>
      <c r="E607" t="s">
        <v>99</v>
      </c>
      <c r="F607" s="8">
        <f t="shared" si="16"/>
        <v>5.291666666666667</v>
      </c>
      <c r="G607" s="1">
        <v>43822</v>
      </c>
      <c r="H607" s="2">
        <v>4134</v>
      </c>
      <c r="I607">
        <v>3</v>
      </c>
      <c r="J607">
        <v>81</v>
      </c>
      <c r="K607" s="3"/>
      <c r="L607" s="3"/>
      <c r="M607" s="3"/>
      <c r="N607" s="9">
        <v>43822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x14ac:dyDescent="0.35">
      <c r="A608" t="s">
        <v>87</v>
      </c>
      <c r="B608" t="s">
        <v>46</v>
      </c>
      <c r="C608" t="s">
        <v>668</v>
      </c>
      <c r="D608" t="s">
        <v>103</v>
      </c>
      <c r="E608" t="s">
        <v>99</v>
      </c>
      <c r="F608" s="8">
        <f t="shared" si="16"/>
        <v>5.291666666666667</v>
      </c>
      <c r="G608" s="1">
        <v>43822</v>
      </c>
      <c r="H608" s="2">
        <v>305</v>
      </c>
      <c r="I608">
        <v>0</v>
      </c>
      <c r="J608">
        <v>0</v>
      </c>
      <c r="K608" s="3"/>
      <c r="L608" s="3"/>
      <c r="M608" s="3"/>
      <c r="N608" s="9">
        <v>43822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x14ac:dyDescent="0.35">
      <c r="A609" t="s">
        <v>87</v>
      </c>
      <c r="B609" t="s">
        <v>46</v>
      </c>
      <c r="C609" t="s">
        <v>669</v>
      </c>
      <c r="D609" t="s">
        <v>103</v>
      </c>
      <c r="E609" t="s">
        <v>99</v>
      </c>
      <c r="F609" s="8">
        <f t="shared" si="16"/>
        <v>5.291666666666667</v>
      </c>
      <c r="G609" s="1">
        <v>43822</v>
      </c>
      <c r="H609" s="2">
        <v>4148</v>
      </c>
      <c r="I609">
        <v>118</v>
      </c>
      <c r="J609">
        <v>3234</v>
      </c>
      <c r="K609" s="3"/>
      <c r="L609" s="3"/>
      <c r="M609" s="3"/>
      <c r="N609" s="9">
        <v>43822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x14ac:dyDescent="0.35">
      <c r="A610" t="s">
        <v>87</v>
      </c>
      <c r="B610" t="s">
        <v>46</v>
      </c>
      <c r="C610" t="s">
        <v>670</v>
      </c>
      <c r="D610" t="s">
        <v>103</v>
      </c>
      <c r="E610" t="s">
        <v>99</v>
      </c>
      <c r="F610" s="8">
        <f t="shared" si="16"/>
        <v>5.291666666666667</v>
      </c>
      <c r="G610" s="1">
        <v>43822</v>
      </c>
      <c r="H610" s="2">
        <v>2986</v>
      </c>
      <c r="I610">
        <v>150</v>
      </c>
      <c r="J610">
        <v>2465</v>
      </c>
      <c r="K610" s="3"/>
      <c r="L610" s="3"/>
      <c r="M610" s="3"/>
      <c r="N610" s="9">
        <v>43822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x14ac:dyDescent="0.35">
      <c r="A611" t="s">
        <v>87</v>
      </c>
      <c r="B611" t="s">
        <v>46</v>
      </c>
      <c r="C611" t="s">
        <v>671</v>
      </c>
      <c r="D611" t="s">
        <v>103</v>
      </c>
      <c r="E611" t="s">
        <v>99</v>
      </c>
      <c r="F611" s="8">
        <f t="shared" si="16"/>
        <v>5.291666666666667</v>
      </c>
      <c r="G611" s="1">
        <v>43822</v>
      </c>
      <c r="H611" s="2">
        <v>4038</v>
      </c>
      <c r="I611">
        <v>288</v>
      </c>
      <c r="J611">
        <v>3159</v>
      </c>
      <c r="K611" s="3"/>
      <c r="L611" s="3"/>
      <c r="M611" s="3"/>
      <c r="N611" s="9">
        <v>43822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x14ac:dyDescent="0.35">
      <c r="A612" t="s">
        <v>87</v>
      </c>
      <c r="B612" t="s">
        <v>46</v>
      </c>
      <c r="C612" t="s">
        <v>672</v>
      </c>
      <c r="D612" t="s">
        <v>103</v>
      </c>
      <c r="E612" t="s">
        <v>99</v>
      </c>
      <c r="F612" s="8">
        <f t="shared" si="16"/>
        <v>5.291666666666667</v>
      </c>
      <c r="G612" s="1">
        <v>43822</v>
      </c>
      <c r="H612" s="2">
        <v>4140</v>
      </c>
      <c r="I612">
        <v>415</v>
      </c>
      <c r="J612">
        <v>3225</v>
      </c>
      <c r="K612" s="3"/>
      <c r="L612" s="3"/>
      <c r="M612" s="3"/>
      <c r="N612" s="9">
        <v>43822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x14ac:dyDescent="0.35">
      <c r="A613" t="s">
        <v>87</v>
      </c>
      <c r="B613" t="s">
        <v>46</v>
      </c>
      <c r="C613" t="s">
        <v>673</v>
      </c>
      <c r="D613" t="s">
        <v>103</v>
      </c>
      <c r="E613" t="s">
        <v>99</v>
      </c>
      <c r="F613" s="8">
        <f t="shared" si="16"/>
        <v>5.291666666666667</v>
      </c>
      <c r="G613" s="1">
        <v>43822</v>
      </c>
      <c r="H613" s="2">
        <v>13800</v>
      </c>
      <c r="I613">
        <v>1981</v>
      </c>
      <c r="J613">
        <v>10065</v>
      </c>
      <c r="K613" s="3"/>
      <c r="L613" s="3"/>
      <c r="M613" s="3"/>
      <c r="N613" s="9">
        <v>43822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x14ac:dyDescent="0.35">
      <c r="A614" t="s">
        <v>87</v>
      </c>
      <c r="B614" t="s">
        <v>46</v>
      </c>
      <c r="C614" t="s">
        <v>674</v>
      </c>
      <c r="D614" t="s">
        <v>103</v>
      </c>
      <c r="E614" t="s">
        <v>99</v>
      </c>
      <c r="F614" s="8">
        <f t="shared" si="16"/>
        <v>5.291666666666667</v>
      </c>
      <c r="G614" s="1">
        <v>43822</v>
      </c>
      <c r="H614" s="2">
        <v>2670</v>
      </c>
      <c r="I614">
        <v>149</v>
      </c>
      <c r="J614">
        <v>2034</v>
      </c>
      <c r="K614" s="3"/>
      <c r="L614" s="3"/>
      <c r="M614" s="3"/>
      <c r="N614" s="9">
        <v>43822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x14ac:dyDescent="0.35">
      <c r="A615" t="s">
        <v>87</v>
      </c>
      <c r="B615" t="s">
        <v>46</v>
      </c>
      <c r="C615" t="s">
        <v>675</v>
      </c>
      <c r="D615" t="s">
        <v>103</v>
      </c>
      <c r="E615" t="s">
        <v>99</v>
      </c>
      <c r="F615" s="8">
        <f t="shared" si="16"/>
        <v>5.291666666666667</v>
      </c>
      <c r="G615" s="1">
        <v>43822</v>
      </c>
      <c r="H615" s="2">
        <v>2921</v>
      </c>
      <c r="I615">
        <v>101</v>
      </c>
      <c r="J615">
        <v>2820</v>
      </c>
      <c r="K615" s="3"/>
      <c r="L615" s="3"/>
      <c r="M615" s="3"/>
      <c r="N615" s="9">
        <v>43822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x14ac:dyDescent="0.35">
      <c r="A616" t="s">
        <v>87</v>
      </c>
      <c r="B616" t="s">
        <v>46</v>
      </c>
      <c r="C616" t="s">
        <v>676</v>
      </c>
      <c r="D616" t="s">
        <v>103</v>
      </c>
      <c r="E616" t="s">
        <v>99</v>
      </c>
      <c r="F616" s="8">
        <f t="shared" si="16"/>
        <v>5.291666666666667</v>
      </c>
      <c r="G616" s="1">
        <v>43822</v>
      </c>
      <c r="H616" s="2">
        <v>6137</v>
      </c>
      <c r="I616">
        <v>429</v>
      </c>
      <c r="J616">
        <v>4760</v>
      </c>
      <c r="K616" s="3"/>
      <c r="L616" s="3"/>
      <c r="M616" s="3"/>
      <c r="N616" s="9">
        <v>43822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x14ac:dyDescent="0.35">
      <c r="A617" t="s">
        <v>87</v>
      </c>
      <c r="B617" t="s">
        <v>46</v>
      </c>
      <c r="C617" t="s">
        <v>677</v>
      </c>
      <c r="D617" t="s">
        <v>103</v>
      </c>
      <c r="E617" t="s">
        <v>99</v>
      </c>
      <c r="F617" s="8">
        <f t="shared" si="16"/>
        <v>5.291666666666667</v>
      </c>
      <c r="G617" s="1">
        <v>43822</v>
      </c>
      <c r="H617" s="2">
        <v>2389</v>
      </c>
      <c r="I617">
        <v>517</v>
      </c>
      <c r="J617">
        <v>1250</v>
      </c>
      <c r="K617" s="3"/>
      <c r="L617" s="3"/>
      <c r="M617" s="3"/>
      <c r="N617" s="9">
        <v>43822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x14ac:dyDescent="0.35">
      <c r="A618" t="s">
        <v>87</v>
      </c>
      <c r="B618" t="s">
        <v>46</v>
      </c>
      <c r="C618" t="s">
        <v>678</v>
      </c>
      <c r="D618" t="s">
        <v>103</v>
      </c>
      <c r="E618" t="s">
        <v>99</v>
      </c>
      <c r="F618" s="8">
        <f t="shared" si="16"/>
        <v>5.291666666666667</v>
      </c>
      <c r="G618" s="1">
        <v>43822</v>
      </c>
      <c r="H618" s="2">
        <v>4644</v>
      </c>
      <c r="I618">
        <v>492</v>
      </c>
      <c r="J618">
        <v>3411</v>
      </c>
      <c r="K618" s="3"/>
      <c r="L618" s="3"/>
      <c r="M618" s="3"/>
      <c r="N618" s="9">
        <v>43822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x14ac:dyDescent="0.35">
      <c r="A619" t="s">
        <v>87</v>
      </c>
      <c r="B619" t="s">
        <v>46</v>
      </c>
      <c r="C619" t="s">
        <v>679</v>
      </c>
      <c r="D619" t="s">
        <v>103</v>
      </c>
      <c r="E619" t="s">
        <v>99</v>
      </c>
      <c r="F619" s="8">
        <f t="shared" si="16"/>
        <v>5.291666666666667</v>
      </c>
      <c r="G619" s="1">
        <v>43822</v>
      </c>
      <c r="H619" s="2">
        <v>6072</v>
      </c>
      <c r="I619">
        <v>315</v>
      </c>
      <c r="J619">
        <v>3386</v>
      </c>
      <c r="K619" s="3"/>
      <c r="L619" s="3"/>
      <c r="M619" s="3"/>
      <c r="N619" s="9">
        <v>43822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x14ac:dyDescent="0.35">
      <c r="A620" t="s">
        <v>87</v>
      </c>
      <c r="B620" t="s">
        <v>59</v>
      </c>
      <c r="C620" t="s">
        <v>680</v>
      </c>
      <c r="D620" t="s">
        <v>103</v>
      </c>
      <c r="E620" t="s">
        <v>99</v>
      </c>
      <c r="F620" s="8">
        <f t="shared" si="16"/>
        <v>5.291666666666667</v>
      </c>
      <c r="G620" s="1">
        <v>43822</v>
      </c>
      <c r="H620" s="2">
        <v>5019</v>
      </c>
      <c r="I620">
        <v>569</v>
      </c>
      <c r="J620">
        <v>4450</v>
      </c>
      <c r="K620" s="3"/>
      <c r="L620" s="3"/>
      <c r="M620" s="3"/>
      <c r="N620" s="9">
        <v>43822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x14ac:dyDescent="0.35">
      <c r="A621" t="s">
        <v>87</v>
      </c>
      <c r="B621" t="s">
        <v>59</v>
      </c>
      <c r="C621" t="s">
        <v>681</v>
      </c>
      <c r="D621" t="s">
        <v>103</v>
      </c>
      <c r="E621" t="s">
        <v>99</v>
      </c>
      <c r="F621" s="8">
        <f t="shared" si="16"/>
        <v>5.291666666666667</v>
      </c>
      <c r="G621" s="1">
        <v>43822</v>
      </c>
      <c r="H621" s="2">
        <v>7023</v>
      </c>
      <c r="I621">
        <v>419</v>
      </c>
      <c r="J621">
        <v>6492</v>
      </c>
      <c r="K621" s="3"/>
      <c r="L621" s="3"/>
      <c r="M621" s="3"/>
      <c r="N621" s="9">
        <v>43822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x14ac:dyDescent="0.35">
      <c r="A622" t="s">
        <v>87</v>
      </c>
      <c r="B622" t="s">
        <v>59</v>
      </c>
      <c r="C622" t="s">
        <v>682</v>
      </c>
      <c r="D622" t="s">
        <v>103</v>
      </c>
      <c r="E622" t="s">
        <v>99</v>
      </c>
      <c r="F622" s="8">
        <f t="shared" si="16"/>
        <v>5.291666666666667</v>
      </c>
      <c r="G622" s="1">
        <v>43822</v>
      </c>
      <c r="H622" s="2">
        <v>19289</v>
      </c>
      <c r="I622">
        <v>197</v>
      </c>
      <c r="J622">
        <v>6375</v>
      </c>
      <c r="K622" s="3"/>
      <c r="L622" s="3"/>
      <c r="M622" s="3"/>
      <c r="N622" s="9">
        <v>43822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x14ac:dyDescent="0.35">
      <c r="A623" t="s">
        <v>87</v>
      </c>
      <c r="B623" t="s">
        <v>59</v>
      </c>
      <c r="C623" t="s">
        <v>683</v>
      </c>
      <c r="D623" t="s">
        <v>103</v>
      </c>
      <c r="E623" t="s">
        <v>99</v>
      </c>
      <c r="F623" s="8">
        <f t="shared" si="16"/>
        <v>5.291666666666667</v>
      </c>
      <c r="G623" s="1">
        <v>43822</v>
      </c>
      <c r="H623" s="2">
        <v>5573</v>
      </c>
      <c r="I623">
        <v>80</v>
      </c>
      <c r="J623">
        <v>2715</v>
      </c>
      <c r="K623" s="3"/>
      <c r="L623" s="3"/>
      <c r="M623" s="3"/>
      <c r="N623" s="9">
        <v>43822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x14ac:dyDescent="0.35">
      <c r="A624" t="s">
        <v>87</v>
      </c>
      <c r="B624" t="s">
        <v>59</v>
      </c>
      <c r="C624" t="s">
        <v>607</v>
      </c>
      <c r="D624" t="s">
        <v>103</v>
      </c>
      <c r="E624" t="s">
        <v>99</v>
      </c>
      <c r="F624" s="8">
        <f t="shared" si="16"/>
        <v>5.291666666666667</v>
      </c>
      <c r="G624" s="1">
        <v>43822</v>
      </c>
      <c r="H624" s="2">
        <v>4572</v>
      </c>
      <c r="I624">
        <v>675</v>
      </c>
      <c r="J624">
        <v>2445</v>
      </c>
      <c r="K624" s="3"/>
      <c r="L624" s="3"/>
      <c r="M624" s="3"/>
      <c r="N624" s="9">
        <v>43822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x14ac:dyDescent="0.35">
      <c r="A625" t="s">
        <v>87</v>
      </c>
      <c r="B625" t="s">
        <v>59</v>
      </c>
      <c r="C625" t="s">
        <v>684</v>
      </c>
      <c r="D625" t="s">
        <v>103</v>
      </c>
      <c r="E625" t="s">
        <v>99</v>
      </c>
      <c r="F625" s="8">
        <f t="shared" si="16"/>
        <v>5.291666666666667</v>
      </c>
      <c r="G625" s="1">
        <v>43822</v>
      </c>
      <c r="H625" s="2">
        <v>25176</v>
      </c>
      <c r="I625">
        <v>990</v>
      </c>
      <c r="J625">
        <v>23257</v>
      </c>
      <c r="K625" s="3"/>
      <c r="L625" s="3"/>
      <c r="M625" s="3"/>
      <c r="N625" s="9">
        <v>43822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x14ac:dyDescent="0.35">
      <c r="A626" t="s">
        <v>87</v>
      </c>
      <c r="B626" t="s">
        <v>59</v>
      </c>
      <c r="C626" t="s">
        <v>685</v>
      </c>
      <c r="D626" t="s">
        <v>103</v>
      </c>
      <c r="E626" t="s">
        <v>99</v>
      </c>
      <c r="F626" s="8">
        <f t="shared" si="16"/>
        <v>5.291666666666667</v>
      </c>
      <c r="G626" s="1">
        <v>43822</v>
      </c>
      <c r="H626" s="2">
        <v>8407</v>
      </c>
      <c r="I626">
        <v>568</v>
      </c>
      <c r="J626">
        <v>7839</v>
      </c>
      <c r="K626" s="3"/>
      <c r="L626" s="3"/>
      <c r="M626" s="3"/>
      <c r="N626" s="9">
        <v>43822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x14ac:dyDescent="0.35">
      <c r="A627" t="s">
        <v>87</v>
      </c>
      <c r="B627" t="s">
        <v>59</v>
      </c>
      <c r="C627" t="s">
        <v>686</v>
      </c>
      <c r="D627" t="s">
        <v>103</v>
      </c>
      <c r="E627" t="s">
        <v>99</v>
      </c>
      <c r="F627" s="8">
        <f t="shared" si="16"/>
        <v>5.291666666666667</v>
      </c>
      <c r="G627" s="1">
        <v>43822</v>
      </c>
      <c r="H627" s="2">
        <v>5524</v>
      </c>
      <c r="I627">
        <v>152</v>
      </c>
      <c r="J627">
        <v>5306</v>
      </c>
      <c r="K627" s="3"/>
      <c r="L627" s="3"/>
      <c r="M627" s="3"/>
      <c r="N627" s="9">
        <v>43822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x14ac:dyDescent="0.35">
      <c r="A628" t="s">
        <v>87</v>
      </c>
      <c r="B628" t="s">
        <v>59</v>
      </c>
      <c r="C628" t="s">
        <v>687</v>
      </c>
      <c r="D628" t="s">
        <v>103</v>
      </c>
      <c r="E628" t="s">
        <v>99</v>
      </c>
      <c r="F628" s="8">
        <f t="shared" si="16"/>
        <v>5.291666666666667</v>
      </c>
      <c r="G628" s="1">
        <v>43822</v>
      </c>
      <c r="H628" s="2">
        <v>8632</v>
      </c>
      <c r="I628">
        <v>76</v>
      </c>
      <c r="J628">
        <v>2572</v>
      </c>
      <c r="K628" s="3"/>
      <c r="L628" s="3"/>
      <c r="M628" s="3"/>
      <c r="N628" s="9">
        <v>43822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x14ac:dyDescent="0.35">
      <c r="A629" t="s">
        <v>87</v>
      </c>
      <c r="B629" t="s">
        <v>59</v>
      </c>
      <c r="C629" t="s">
        <v>688</v>
      </c>
      <c r="D629" t="s">
        <v>103</v>
      </c>
      <c r="E629" t="s">
        <v>99</v>
      </c>
      <c r="F629" s="8">
        <f t="shared" si="16"/>
        <v>5.291666666666667</v>
      </c>
      <c r="G629" s="1">
        <v>43822</v>
      </c>
      <c r="H629" s="2">
        <v>6705</v>
      </c>
      <c r="I629">
        <v>420</v>
      </c>
      <c r="J629">
        <v>5598</v>
      </c>
      <c r="K629" s="3"/>
      <c r="L629" s="3"/>
      <c r="M629" s="3"/>
      <c r="N629" s="9">
        <v>43822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x14ac:dyDescent="0.35">
      <c r="A630" t="s">
        <v>87</v>
      </c>
      <c r="B630" t="s">
        <v>59</v>
      </c>
      <c r="C630" t="s">
        <v>689</v>
      </c>
      <c r="D630" t="s">
        <v>103</v>
      </c>
      <c r="E630" t="s">
        <v>99</v>
      </c>
      <c r="F630" s="8">
        <f t="shared" si="16"/>
        <v>5.291666666666667</v>
      </c>
      <c r="G630" s="1">
        <v>43822</v>
      </c>
      <c r="H630" s="2">
        <v>12080</v>
      </c>
      <c r="I630">
        <v>177</v>
      </c>
      <c r="J630">
        <v>5766</v>
      </c>
      <c r="K630" s="3"/>
      <c r="L630" s="3"/>
      <c r="M630" s="3"/>
      <c r="N630" s="9">
        <v>43822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x14ac:dyDescent="0.35">
      <c r="A631" t="s">
        <v>87</v>
      </c>
      <c r="B631" t="s">
        <v>59</v>
      </c>
      <c r="C631" t="s">
        <v>690</v>
      </c>
      <c r="D631" t="s">
        <v>103</v>
      </c>
      <c r="E631" t="s">
        <v>99</v>
      </c>
      <c r="F631" s="8">
        <f t="shared" si="16"/>
        <v>5.291666666666667</v>
      </c>
      <c r="G631" s="1">
        <v>43822</v>
      </c>
      <c r="H631" s="2">
        <v>3293</v>
      </c>
      <c r="I631">
        <v>10</v>
      </c>
      <c r="J631">
        <v>2240</v>
      </c>
      <c r="K631" s="3"/>
      <c r="L631" s="3"/>
      <c r="M631" s="3"/>
      <c r="N631" s="9">
        <v>43822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x14ac:dyDescent="0.35">
      <c r="A632" t="s">
        <v>87</v>
      </c>
      <c r="B632" t="s">
        <v>59</v>
      </c>
      <c r="C632" t="s">
        <v>691</v>
      </c>
      <c r="D632" t="s">
        <v>103</v>
      </c>
      <c r="E632" t="s">
        <v>99</v>
      </c>
      <c r="F632" s="8">
        <f t="shared" si="16"/>
        <v>5.291666666666667</v>
      </c>
      <c r="G632" s="1">
        <v>43822</v>
      </c>
      <c r="H632" s="2">
        <v>13722</v>
      </c>
      <c r="I632">
        <v>18</v>
      </c>
      <c r="J632">
        <v>1101</v>
      </c>
      <c r="K632" s="3"/>
      <c r="L632" s="3"/>
      <c r="M632" s="3"/>
      <c r="N632" s="9">
        <v>43822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x14ac:dyDescent="0.35">
      <c r="A633" t="s">
        <v>87</v>
      </c>
      <c r="B633" t="s">
        <v>59</v>
      </c>
      <c r="C633" t="s">
        <v>692</v>
      </c>
      <c r="D633" t="s">
        <v>103</v>
      </c>
      <c r="E633" t="s">
        <v>99</v>
      </c>
      <c r="F633" s="8">
        <f t="shared" si="16"/>
        <v>5.291666666666667</v>
      </c>
      <c r="G633" s="1">
        <v>43822</v>
      </c>
      <c r="H633" s="2">
        <v>3680</v>
      </c>
      <c r="I633">
        <v>67</v>
      </c>
      <c r="J633">
        <v>4308</v>
      </c>
      <c r="K633" s="3"/>
      <c r="L633" s="3"/>
      <c r="M633" s="3"/>
      <c r="N633" s="9">
        <v>43822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x14ac:dyDescent="0.35">
      <c r="A634" t="s">
        <v>87</v>
      </c>
      <c r="B634" t="s">
        <v>59</v>
      </c>
      <c r="C634" t="s">
        <v>693</v>
      </c>
      <c r="D634" t="s">
        <v>103</v>
      </c>
      <c r="E634" t="s">
        <v>99</v>
      </c>
      <c r="F634" s="8">
        <f t="shared" si="16"/>
        <v>5.291666666666667</v>
      </c>
      <c r="G634" s="1">
        <v>43822</v>
      </c>
      <c r="H634" s="2">
        <v>4980</v>
      </c>
      <c r="I634">
        <v>0</v>
      </c>
      <c r="J634">
        <v>3</v>
      </c>
      <c r="K634" s="3"/>
      <c r="L634" s="3"/>
      <c r="M634" s="3"/>
      <c r="N634" s="9">
        <v>43822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x14ac:dyDescent="0.35">
      <c r="A635" t="s">
        <v>87</v>
      </c>
      <c r="B635" t="s">
        <v>59</v>
      </c>
      <c r="C635" t="s">
        <v>694</v>
      </c>
      <c r="D635" t="s">
        <v>103</v>
      </c>
      <c r="E635" t="s">
        <v>99</v>
      </c>
      <c r="F635" s="8">
        <f t="shared" si="16"/>
        <v>5.291666666666667</v>
      </c>
      <c r="G635" s="1">
        <v>43822</v>
      </c>
      <c r="H635" s="2">
        <v>632</v>
      </c>
      <c r="I635">
        <v>1</v>
      </c>
      <c r="J635">
        <v>0</v>
      </c>
      <c r="K635" s="3"/>
      <c r="L635" s="3"/>
      <c r="M635" s="3"/>
      <c r="N635" s="9">
        <v>43822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x14ac:dyDescent="0.35">
      <c r="A636" t="s">
        <v>87</v>
      </c>
      <c r="B636" t="s">
        <v>59</v>
      </c>
      <c r="C636" t="s">
        <v>695</v>
      </c>
      <c r="D636" t="s">
        <v>103</v>
      </c>
      <c r="E636" t="s">
        <v>99</v>
      </c>
      <c r="F636" s="8">
        <f t="shared" si="16"/>
        <v>5.291666666666667</v>
      </c>
      <c r="G636" s="1">
        <v>43822</v>
      </c>
      <c r="H636" s="2">
        <v>71</v>
      </c>
      <c r="I636">
        <v>1</v>
      </c>
      <c r="J636">
        <v>0</v>
      </c>
      <c r="K636" s="3"/>
      <c r="L636" s="3"/>
      <c r="M636" s="3"/>
      <c r="N636" s="9">
        <v>43822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x14ac:dyDescent="0.35">
      <c r="A637" t="s">
        <v>87</v>
      </c>
      <c r="B637" t="s">
        <v>59</v>
      </c>
      <c r="C637" t="s">
        <v>696</v>
      </c>
      <c r="D637" t="s">
        <v>103</v>
      </c>
      <c r="E637" t="s">
        <v>99</v>
      </c>
      <c r="F637" s="8">
        <f t="shared" si="16"/>
        <v>5.291666666666667</v>
      </c>
      <c r="G637" s="1">
        <v>43822</v>
      </c>
      <c r="H637" s="2">
        <v>3872</v>
      </c>
      <c r="I637">
        <v>140</v>
      </c>
      <c r="J637">
        <v>3733</v>
      </c>
      <c r="K637" s="3"/>
      <c r="L637" s="3"/>
      <c r="M637" s="3"/>
      <c r="N637" s="9">
        <v>43822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x14ac:dyDescent="0.35">
      <c r="A638" t="s">
        <v>87</v>
      </c>
      <c r="B638" t="s">
        <v>59</v>
      </c>
      <c r="C638" t="s">
        <v>697</v>
      </c>
      <c r="D638" t="s">
        <v>103</v>
      </c>
      <c r="E638" t="s">
        <v>99</v>
      </c>
      <c r="F638" s="8">
        <f t="shared" si="16"/>
        <v>5.291666666666667</v>
      </c>
      <c r="G638" s="1">
        <v>43822</v>
      </c>
      <c r="H638" s="2">
        <v>3410</v>
      </c>
      <c r="I638">
        <v>35</v>
      </c>
      <c r="J638">
        <v>2581</v>
      </c>
      <c r="K638" s="3"/>
      <c r="L638" s="3"/>
      <c r="M638" s="3"/>
      <c r="N638" s="9">
        <v>43822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x14ac:dyDescent="0.35">
      <c r="A639" t="s">
        <v>87</v>
      </c>
      <c r="B639" t="s">
        <v>59</v>
      </c>
      <c r="C639" t="s">
        <v>698</v>
      </c>
      <c r="D639" t="s">
        <v>103</v>
      </c>
      <c r="E639" t="s">
        <v>99</v>
      </c>
      <c r="F639" s="8">
        <f t="shared" si="16"/>
        <v>5.291666666666667</v>
      </c>
      <c r="G639" s="1">
        <v>43822</v>
      </c>
      <c r="H639" s="2">
        <v>2446</v>
      </c>
      <c r="I639">
        <v>50</v>
      </c>
      <c r="J639">
        <v>1450</v>
      </c>
      <c r="K639" s="3"/>
      <c r="L639" s="3"/>
      <c r="M639" s="3"/>
      <c r="N639" s="9">
        <v>43822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x14ac:dyDescent="0.35">
      <c r="A640" t="s">
        <v>87</v>
      </c>
      <c r="B640" t="s">
        <v>59</v>
      </c>
      <c r="C640" t="s">
        <v>699</v>
      </c>
      <c r="D640" t="s">
        <v>103</v>
      </c>
      <c r="E640" t="s">
        <v>99</v>
      </c>
      <c r="F640" s="8">
        <f t="shared" si="16"/>
        <v>5.291666666666667</v>
      </c>
      <c r="G640" s="1">
        <v>43822</v>
      </c>
      <c r="H640" s="2">
        <v>7799</v>
      </c>
      <c r="I640">
        <v>317</v>
      </c>
      <c r="J640">
        <v>7255</v>
      </c>
      <c r="K640" s="3"/>
      <c r="L640" s="3"/>
      <c r="M640" s="3"/>
      <c r="N640" s="9">
        <v>43822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x14ac:dyDescent="0.35">
      <c r="A641" t="s">
        <v>87</v>
      </c>
      <c r="B641" t="s">
        <v>59</v>
      </c>
      <c r="C641" t="s">
        <v>700</v>
      </c>
      <c r="D641" t="s">
        <v>103</v>
      </c>
      <c r="E641" t="s">
        <v>99</v>
      </c>
      <c r="F641" s="8">
        <f t="shared" si="16"/>
        <v>5.291666666666667</v>
      </c>
      <c r="G641" s="1">
        <v>43822</v>
      </c>
      <c r="H641" s="2">
        <v>6142</v>
      </c>
      <c r="I641">
        <v>315</v>
      </c>
      <c r="J641">
        <v>5803</v>
      </c>
      <c r="K641" s="3"/>
      <c r="L641" s="3"/>
      <c r="M641" s="3"/>
      <c r="N641" s="9">
        <v>43822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x14ac:dyDescent="0.35">
      <c r="A642" t="s">
        <v>87</v>
      </c>
      <c r="B642" t="s">
        <v>59</v>
      </c>
      <c r="C642" t="s">
        <v>701</v>
      </c>
      <c r="D642" t="s">
        <v>103</v>
      </c>
      <c r="E642" t="s">
        <v>99</v>
      </c>
      <c r="F642" s="8">
        <f t="shared" si="16"/>
        <v>5.291666666666667</v>
      </c>
      <c r="G642" s="1">
        <v>43822</v>
      </c>
      <c r="H642" s="2">
        <v>9245</v>
      </c>
      <c r="I642">
        <v>454</v>
      </c>
      <c r="J642">
        <v>5406</v>
      </c>
      <c r="K642" s="3"/>
      <c r="L642" s="3"/>
      <c r="M642" s="3"/>
      <c r="N642" s="9">
        <v>43822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x14ac:dyDescent="0.35">
      <c r="A643" t="s">
        <v>87</v>
      </c>
      <c r="B643" t="s">
        <v>59</v>
      </c>
      <c r="C643" t="s">
        <v>702</v>
      </c>
      <c r="D643" t="s">
        <v>103</v>
      </c>
      <c r="E643" t="s">
        <v>99</v>
      </c>
      <c r="F643" s="8">
        <f t="shared" si="16"/>
        <v>5.291666666666667</v>
      </c>
      <c r="G643" s="1">
        <v>43822</v>
      </c>
      <c r="H643" s="2">
        <v>8496</v>
      </c>
      <c r="I643">
        <v>467</v>
      </c>
      <c r="J643">
        <v>8029</v>
      </c>
      <c r="K643" s="3"/>
      <c r="L643" s="3"/>
      <c r="M643" s="3"/>
      <c r="N643" s="9">
        <v>43822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x14ac:dyDescent="0.35">
      <c r="A644" t="s">
        <v>87</v>
      </c>
      <c r="B644" t="s">
        <v>59</v>
      </c>
      <c r="C644" t="s">
        <v>703</v>
      </c>
      <c r="D644" t="s">
        <v>103</v>
      </c>
      <c r="E644" t="s">
        <v>99</v>
      </c>
      <c r="F644" s="8">
        <f t="shared" si="16"/>
        <v>5.291666666666667</v>
      </c>
      <c r="G644" s="1">
        <v>43822</v>
      </c>
      <c r="H644" s="2">
        <v>12990</v>
      </c>
      <c r="I644">
        <v>626</v>
      </c>
      <c r="J644">
        <v>6066</v>
      </c>
      <c r="K644" s="3"/>
      <c r="L644" s="3"/>
      <c r="M644" s="3"/>
      <c r="N644" s="9">
        <v>43822</v>
      </c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x14ac:dyDescent="0.35">
      <c r="A645" t="s">
        <v>87</v>
      </c>
      <c r="B645" t="s">
        <v>59</v>
      </c>
      <c r="C645" t="s">
        <v>704</v>
      </c>
      <c r="D645" t="s">
        <v>103</v>
      </c>
      <c r="E645" t="s">
        <v>99</v>
      </c>
      <c r="F645" s="8">
        <f t="shared" ref="F645:F687" si="17">CONVERT(127,"hr","day")</f>
        <v>5.291666666666667</v>
      </c>
      <c r="G645" s="1">
        <v>43822</v>
      </c>
      <c r="H645" s="2">
        <v>731</v>
      </c>
      <c r="I645">
        <v>23</v>
      </c>
      <c r="J645">
        <v>577</v>
      </c>
      <c r="K645" s="3"/>
      <c r="L645" s="3"/>
      <c r="M645" s="3"/>
      <c r="N645" s="9">
        <v>43822</v>
      </c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x14ac:dyDescent="0.35">
      <c r="A646" t="s">
        <v>87</v>
      </c>
      <c r="B646" t="s">
        <v>59</v>
      </c>
      <c r="C646" t="s">
        <v>705</v>
      </c>
      <c r="D646" t="s">
        <v>103</v>
      </c>
      <c r="E646" t="s">
        <v>99</v>
      </c>
      <c r="F646" s="8">
        <f t="shared" si="17"/>
        <v>5.291666666666667</v>
      </c>
      <c r="G646" s="1">
        <v>43822</v>
      </c>
      <c r="H646" s="2">
        <v>25</v>
      </c>
      <c r="I646">
        <v>1</v>
      </c>
      <c r="J646">
        <v>4</v>
      </c>
      <c r="K646" s="3"/>
      <c r="L646" s="3"/>
      <c r="M646" s="3"/>
      <c r="N646" s="9">
        <v>43822</v>
      </c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x14ac:dyDescent="0.35">
      <c r="A647" t="s">
        <v>87</v>
      </c>
      <c r="B647" t="s">
        <v>59</v>
      </c>
      <c r="C647" t="s">
        <v>706</v>
      </c>
      <c r="D647" t="s">
        <v>103</v>
      </c>
      <c r="E647" t="s">
        <v>99</v>
      </c>
      <c r="F647" s="8">
        <f t="shared" si="17"/>
        <v>5.291666666666667</v>
      </c>
      <c r="G647" s="1">
        <v>43822</v>
      </c>
      <c r="H647" s="2">
        <v>963</v>
      </c>
      <c r="I647">
        <v>0</v>
      </c>
      <c r="J647">
        <v>0</v>
      </c>
      <c r="K647" s="3"/>
      <c r="L647" s="3"/>
      <c r="M647" s="3"/>
      <c r="N647" s="9">
        <v>43822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x14ac:dyDescent="0.35">
      <c r="A648" t="s">
        <v>87</v>
      </c>
      <c r="B648" t="s">
        <v>59</v>
      </c>
      <c r="C648" t="s">
        <v>707</v>
      </c>
      <c r="D648" t="s">
        <v>103</v>
      </c>
      <c r="E648" t="s">
        <v>99</v>
      </c>
      <c r="F648" s="8">
        <f t="shared" si="17"/>
        <v>5.291666666666667</v>
      </c>
      <c r="G648" s="1">
        <v>43822</v>
      </c>
      <c r="H648" s="2">
        <v>142</v>
      </c>
      <c r="I648">
        <v>26</v>
      </c>
      <c r="J648">
        <v>116</v>
      </c>
      <c r="K648" s="3"/>
      <c r="L648" s="3"/>
      <c r="M648" s="3"/>
      <c r="N648" s="9">
        <v>43822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x14ac:dyDescent="0.35">
      <c r="A649" t="s">
        <v>87</v>
      </c>
      <c r="B649" t="s">
        <v>59</v>
      </c>
      <c r="C649" t="s">
        <v>708</v>
      </c>
      <c r="D649" t="s">
        <v>103</v>
      </c>
      <c r="E649" t="s">
        <v>99</v>
      </c>
      <c r="F649" s="8">
        <f t="shared" si="17"/>
        <v>5.291666666666667</v>
      </c>
      <c r="G649" s="1">
        <v>43822</v>
      </c>
      <c r="H649" s="2">
        <v>2740</v>
      </c>
      <c r="I649">
        <v>151</v>
      </c>
      <c r="J649">
        <v>2589</v>
      </c>
      <c r="K649" s="3"/>
      <c r="L649" s="3"/>
      <c r="M649" s="3"/>
      <c r="N649" s="9">
        <v>43822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x14ac:dyDescent="0.35">
      <c r="A650" t="s">
        <v>87</v>
      </c>
      <c r="B650" t="s">
        <v>59</v>
      </c>
      <c r="C650" t="s">
        <v>709</v>
      </c>
      <c r="D650" t="s">
        <v>103</v>
      </c>
      <c r="E650" t="s">
        <v>99</v>
      </c>
      <c r="F650" s="8">
        <f t="shared" si="17"/>
        <v>5.291666666666667</v>
      </c>
      <c r="G650" s="1">
        <v>43822</v>
      </c>
      <c r="H650" s="2">
        <v>589</v>
      </c>
      <c r="I650">
        <v>32</v>
      </c>
      <c r="J650">
        <v>557</v>
      </c>
      <c r="K650" s="3"/>
      <c r="L650" s="3"/>
      <c r="M650" s="3"/>
      <c r="N650" s="9">
        <v>43822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x14ac:dyDescent="0.35">
      <c r="A651" t="s">
        <v>87</v>
      </c>
      <c r="B651" t="s">
        <v>59</v>
      </c>
      <c r="C651" t="s">
        <v>710</v>
      </c>
      <c r="D651" t="s">
        <v>103</v>
      </c>
      <c r="E651" t="s">
        <v>99</v>
      </c>
      <c r="F651" s="8">
        <f t="shared" si="17"/>
        <v>5.291666666666667</v>
      </c>
      <c r="G651" s="1">
        <v>43822</v>
      </c>
      <c r="H651" s="2">
        <v>38</v>
      </c>
      <c r="I651">
        <v>0</v>
      </c>
      <c r="J651">
        <v>0</v>
      </c>
      <c r="K651" s="3"/>
      <c r="L651" s="3"/>
      <c r="M651" s="3"/>
      <c r="N651" s="9">
        <v>43822</v>
      </c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x14ac:dyDescent="0.35">
      <c r="A652" t="s">
        <v>87</v>
      </c>
      <c r="B652" t="s">
        <v>59</v>
      </c>
      <c r="C652" t="s">
        <v>711</v>
      </c>
      <c r="D652" t="s">
        <v>103</v>
      </c>
      <c r="E652" t="s">
        <v>99</v>
      </c>
      <c r="F652" s="8">
        <f t="shared" si="17"/>
        <v>5.291666666666667</v>
      </c>
      <c r="G652" s="1">
        <v>43822</v>
      </c>
      <c r="H652" s="2">
        <v>164</v>
      </c>
      <c r="I652">
        <v>0</v>
      </c>
      <c r="J652">
        <v>0</v>
      </c>
      <c r="K652" s="3"/>
      <c r="L652" s="3"/>
      <c r="M652" s="3"/>
      <c r="N652" s="9">
        <v>43822</v>
      </c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x14ac:dyDescent="0.35">
      <c r="A653" t="s">
        <v>87</v>
      </c>
      <c r="B653" t="s">
        <v>59</v>
      </c>
      <c r="C653" t="s">
        <v>712</v>
      </c>
      <c r="D653" t="s">
        <v>103</v>
      </c>
      <c r="E653" t="s">
        <v>99</v>
      </c>
      <c r="F653" s="8">
        <f t="shared" si="17"/>
        <v>5.291666666666667</v>
      </c>
      <c r="G653" s="1">
        <v>43822</v>
      </c>
      <c r="H653" s="2">
        <v>228</v>
      </c>
      <c r="I653">
        <v>3</v>
      </c>
      <c r="J653">
        <v>22</v>
      </c>
      <c r="K653" s="3"/>
      <c r="L653" s="3"/>
      <c r="M653" s="3"/>
      <c r="N653" s="9">
        <v>43822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x14ac:dyDescent="0.35">
      <c r="A654" t="s">
        <v>87</v>
      </c>
      <c r="B654" t="s">
        <v>59</v>
      </c>
      <c r="C654" t="s">
        <v>713</v>
      </c>
      <c r="D654" t="s">
        <v>103</v>
      </c>
      <c r="E654" t="s">
        <v>99</v>
      </c>
      <c r="F654" s="8">
        <f t="shared" si="17"/>
        <v>5.291666666666667</v>
      </c>
      <c r="G654" s="1">
        <v>43822</v>
      </c>
      <c r="H654" s="2">
        <v>11</v>
      </c>
      <c r="I654">
        <v>0</v>
      </c>
      <c r="J654">
        <v>11</v>
      </c>
      <c r="K654" s="3"/>
      <c r="L654" s="3"/>
      <c r="M654" s="3"/>
      <c r="N654" s="9">
        <v>43822</v>
      </c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x14ac:dyDescent="0.35">
      <c r="A655" t="s">
        <v>87</v>
      </c>
      <c r="B655" t="s">
        <v>59</v>
      </c>
      <c r="C655" t="s">
        <v>714</v>
      </c>
      <c r="D655" t="s">
        <v>103</v>
      </c>
      <c r="E655" t="s">
        <v>99</v>
      </c>
      <c r="F655" s="8">
        <f t="shared" si="17"/>
        <v>5.291666666666667</v>
      </c>
      <c r="G655" s="1">
        <v>43822</v>
      </c>
      <c r="H655" s="2">
        <v>206</v>
      </c>
      <c r="I655">
        <v>0</v>
      </c>
      <c r="J655">
        <v>0</v>
      </c>
      <c r="K655" s="3"/>
      <c r="L655" s="3"/>
      <c r="M655" s="3"/>
      <c r="N655" s="9">
        <v>43822</v>
      </c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x14ac:dyDescent="0.35">
      <c r="A656" t="s">
        <v>87</v>
      </c>
      <c r="B656" t="s">
        <v>52</v>
      </c>
      <c r="C656" t="s">
        <v>715</v>
      </c>
      <c r="D656" t="s">
        <v>103</v>
      </c>
      <c r="E656" t="s">
        <v>99</v>
      </c>
      <c r="F656" s="8">
        <f t="shared" si="17"/>
        <v>5.291666666666667</v>
      </c>
      <c r="G656" s="1">
        <v>43822</v>
      </c>
      <c r="H656" s="2">
        <v>725</v>
      </c>
      <c r="I656">
        <v>8</v>
      </c>
      <c r="J656">
        <v>289</v>
      </c>
      <c r="K656" s="3"/>
      <c r="L656" s="3"/>
      <c r="M656" s="3"/>
      <c r="N656" s="9">
        <v>43822</v>
      </c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x14ac:dyDescent="0.35">
      <c r="A657" t="s">
        <v>87</v>
      </c>
      <c r="B657" t="s">
        <v>52</v>
      </c>
      <c r="C657" t="s">
        <v>716</v>
      </c>
      <c r="D657" t="s">
        <v>103</v>
      </c>
      <c r="E657" t="s">
        <v>99</v>
      </c>
      <c r="F657" s="8">
        <f t="shared" si="17"/>
        <v>5.291666666666667</v>
      </c>
      <c r="G657" s="1">
        <v>43822</v>
      </c>
      <c r="H657" s="2">
        <v>1</v>
      </c>
      <c r="I657">
        <v>1</v>
      </c>
      <c r="J657">
        <v>0</v>
      </c>
      <c r="K657" s="3"/>
      <c r="L657" s="3"/>
      <c r="M657" s="3"/>
      <c r="N657" s="9">
        <v>43822</v>
      </c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x14ac:dyDescent="0.35">
      <c r="A658" t="s">
        <v>87</v>
      </c>
      <c r="B658" t="s">
        <v>52</v>
      </c>
      <c r="C658" t="s">
        <v>717</v>
      </c>
      <c r="D658" t="s">
        <v>103</v>
      </c>
      <c r="E658" t="s">
        <v>99</v>
      </c>
      <c r="F658" s="8">
        <f t="shared" si="17"/>
        <v>5.291666666666667</v>
      </c>
      <c r="G658" s="1">
        <v>43822</v>
      </c>
      <c r="H658" s="2">
        <v>34</v>
      </c>
      <c r="I658">
        <v>0</v>
      </c>
      <c r="J658">
        <v>0</v>
      </c>
      <c r="K658" s="3"/>
      <c r="L658" s="3"/>
      <c r="M658" s="3"/>
      <c r="N658" s="9">
        <v>43822</v>
      </c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x14ac:dyDescent="0.35">
      <c r="A659" t="s">
        <v>87</v>
      </c>
      <c r="B659" t="s">
        <v>52</v>
      </c>
      <c r="C659" t="s">
        <v>569</v>
      </c>
      <c r="D659" t="s">
        <v>103</v>
      </c>
      <c r="E659" t="s">
        <v>99</v>
      </c>
      <c r="F659" s="8">
        <f t="shared" si="17"/>
        <v>5.291666666666667</v>
      </c>
      <c r="G659" s="1">
        <v>43822</v>
      </c>
      <c r="H659" s="2">
        <v>465</v>
      </c>
      <c r="I659">
        <v>37</v>
      </c>
      <c r="J659">
        <v>268</v>
      </c>
      <c r="K659" s="3"/>
      <c r="L659" s="3"/>
      <c r="M659" s="3"/>
      <c r="N659" s="9">
        <v>43822</v>
      </c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x14ac:dyDescent="0.35">
      <c r="A660" t="s">
        <v>87</v>
      </c>
      <c r="B660" t="s">
        <v>52</v>
      </c>
      <c r="C660" t="s">
        <v>718</v>
      </c>
      <c r="D660" t="s">
        <v>103</v>
      </c>
      <c r="E660" t="s">
        <v>99</v>
      </c>
      <c r="F660" s="8">
        <f t="shared" si="17"/>
        <v>5.291666666666667</v>
      </c>
      <c r="G660" s="1">
        <v>43822</v>
      </c>
      <c r="H660" s="2">
        <v>250</v>
      </c>
      <c r="I660">
        <v>1</v>
      </c>
      <c r="J660">
        <v>14</v>
      </c>
      <c r="K660" s="3"/>
      <c r="L660" s="3"/>
      <c r="M660" s="3"/>
      <c r="N660" s="9">
        <v>43822</v>
      </c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x14ac:dyDescent="0.35">
      <c r="A661" t="s">
        <v>87</v>
      </c>
      <c r="B661" t="s">
        <v>52</v>
      </c>
      <c r="C661" t="s">
        <v>719</v>
      </c>
      <c r="D661" t="s">
        <v>103</v>
      </c>
      <c r="E661" t="s">
        <v>99</v>
      </c>
      <c r="F661" s="8">
        <f t="shared" si="17"/>
        <v>5.291666666666667</v>
      </c>
      <c r="G661" s="1">
        <v>43822</v>
      </c>
      <c r="H661" s="2">
        <v>218</v>
      </c>
      <c r="I661">
        <v>29</v>
      </c>
      <c r="J661">
        <v>189</v>
      </c>
      <c r="K661" s="3"/>
      <c r="L661" s="3"/>
      <c r="M661" s="3"/>
      <c r="N661" s="9">
        <v>43822</v>
      </c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x14ac:dyDescent="0.35">
      <c r="A662" t="s">
        <v>87</v>
      </c>
      <c r="B662" t="s">
        <v>52</v>
      </c>
      <c r="C662" t="s">
        <v>720</v>
      </c>
      <c r="D662" t="s">
        <v>103</v>
      </c>
      <c r="E662" t="s">
        <v>99</v>
      </c>
      <c r="F662" s="8">
        <f t="shared" si="17"/>
        <v>5.291666666666667</v>
      </c>
      <c r="G662" s="1">
        <v>43822</v>
      </c>
      <c r="H662" s="2">
        <v>17894</v>
      </c>
      <c r="I662">
        <v>860</v>
      </c>
      <c r="J662">
        <v>12096</v>
      </c>
      <c r="K662" s="3"/>
      <c r="L662" s="3"/>
      <c r="M662" s="3"/>
      <c r="N662" s="9">
        <v>43822</v>
      </c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x14ac:dyDescent="0.35">
      <c r="A663" t="s">
        <v>87</v>
      </c>
      <c r="B663" t="s">
        <v>52</v>
      </c>
      <c r="C663" t="s">
        <v>721</v>
      </c>
      <c r="D663" t="s">
        <v>103</v>
      </c>
      <c r="E663" t="s">
        <v>99</v>
      </c>
      <c r="F663" s="8">
        <f t="shared" si="17"/>
        <v>5.291666666666667</v>
      </c>
      <c r="G663" s="1">
        <v>43822</v>
      </c>
      <c r="H663" s="2">
        <v>6626</v>
      </c>
      <c r="I663">
        <v>33</v>
      </c>
      <c r="J663">
        <v>1497</v>
      </c>
      <c r="K663" s="3"/>
      <c r="L663" s="3"/>
      <c r="M663" s="3"/>
      <c r="N663" s="9">
        <v>43822</v>
      </c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x14ac:dyDescent="0.35">
      <c r="A664" t="s">
        <v>87</v>
      </c>
      <c r="B664" t="s">
        <v>52</v>
      </c>
      <c r="C664" t="s">
        <v>722</v>
      </c>
      <c r="D664" t="s">
        <v>103</v>
      </c>
      <c r="E664" t="s">
        <v>99</v>
      </c>
      <c r="F664" s="8">
        <f t="shared" si="17"/>
        <v>5.291666666666667</v>
      </c>
      <c r="G664" s="1">
        <v>43822</v>
      </c>
      <c r="H664" s="2">
        <v>30736</v>
      </c>
      <c r="I664">
        <v>15</v>
      </c>
      <c r="J664">
        <v>708</v>
      </c>
      <c r="K664" s="3"/>
      <c r="L664" s="3"/>
      <c r="M664" s="3"/>
      <c r="N664" s="9">
        <v>43822</v>
      </c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x14ac:dyDescent="0.35">
      <c r="A665" t="s">
        <v>87</v>
      </c>
      <c r="B665" t="s">
        <v>52</v>
      </c>
      <c r="C665" t="s">
        <v>723</v>
      </c>
      <c r="D665" t="s">
        <v>103</v>
      </c>
      <c r="E665" t="s">
        <v>99</v>
      </c>
      <c r="F665" s="8">
        <f t="shared" si="17"/>
        <v>5.291666666666667</v>
      </c>
      <c r="G665" s="1">
        <v>43822</v>
      </c>
      <c r="H665" s="2">
        <v>8319</v>
      </c>
      <c r="I665">
        <v>1124</v>
      </c>
      <c r="J665">
        <v>4956</v>
      </c>
      <c r="K665" s="3"/>
      <c r="L665" s="3"/>
      <c r="M665" s="3"/>
      <c r="N665" s="9">
        <v>43822</v>
      </c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x14ac:dyDescent="0.35">
      <c r="A666" t="s">
        <v>87</v>
      </c>
      <c r="B666" t="s">
        <v>52</v>
      </c>
      <c r="C666" t="s">
        <v>724</v>
      </c>
      <c r="D666" t="s">
        <v>103</v>
      </c>
      <c r="E666" t="s">
        <v>99</v>
      </c>
      <c r="F666" s="8">
        <f t="shared" si="17"/>
        <v>5.291666666666667</v>
      </c>
      <c r="G666" s="1">
        <v>43822</v>
      </c>
      <c r="H666" s="2">
        <v>4126</v>
      </c>
      <c r="I666">
        <v>0</v>
      </c>
      <c r="J666">
        <v>5</v>
      </c>
      <c r="K666" s="3"/>
      <c r="L666" s="3"/>
      <c r="M666" s="3"/>
      <c r="N666" s="9">
        <v>43822</v>
      </c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x14ac:dyDescent="0.35">
      <c r="A667" t="s">
        <v>87</v>
      </c>
      <c r="B667" t="s">
        <v>52</v>
      </c>
      <c r="C667" t="s">
        <v>725</v>
      </c>
      <c r="D667" t="s">
        <v>103</v>
      </c>
      <c r="E667" t="s">
        <v>99</v>
      </c>
      <c r="F667" s="8">
        <f t="shared" si="17"/>
        <v>5.291666666666667</v>
      </c>
      <c r="G667" s="1">
        <v>43822</v>
      </c>
      <c r="H667" s="2">
        <v>2065</v>
      </c>
      <c r="I667">
        <v>98</v>
      </c>
      <c r="J667">
        <v>1967</v>
      </c>
      <c r="K667" s="3"/>
      <c r="L667" s="3"/>
      <c r="M667" s="3"/>
      <c r="N667" s="9">
        <v>43822</v>
      </c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x14ac:dyDescent="0.35">
      <c r="A668" t="s">
        <v>87</v>
      </c>
      <c r="B668" t="s">
        <v>52</v>
      </c>
      <c r="C668" t="s">
        <v>726</v>
      </c>
      <c r="D668" t="s">
        <v>103</v>
      </c>
      <c r="E668" t="s">
        <v>99</v>
      </c>
      <c r="F668" s="8">
        <f t="shared" si="17"/>
        <v>5.291666666666667</v>
      </c>
      <c r="G668" s="1">
        <v>43822</v>
      </c>
      <c r="H668" s="2">
        <v>34</v>
      </c>
      <c r="I668">
        <v>0</v>
      </c>
      <c r="J668">
        <v>34</v>
      </c>
      <c r="K668" s="3"/>
      <c r="L668" s="3"/>
      <c r="M668" s="3"/>
      <c r="N668" s="9">
        <v>43822</v>
      </c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x14ac:dyDescent="0.35">
      <c r="A669" t="s">
        <v>87</v>
      </c>
      <c r="B669" t="s">
        <v>52</v>
      </c>
      <c r="C669" t="s">
        <v>727</v>
      </c>
      <c r="D669" t="s">
        <v>103</v>
      </c>
      <c r="E669" t="s">
        <v>99</v>
      </c>
      <c r="F669" s="8">
        <f t="shared" si="17"/>
        <v>5.291666666666667</v>
      </c>
      <c r="G669" s="1">
        <v>43822</v>
      </c>
      <c r="H669" s="2">
        <v>424</v>
      </c>
      <c r="I669">
        <v>0</v>
      </c>
      <c r="J669">
        <v>146</v>
      </c>
      <c r="K669" s="3"/>
      <c r="L669" s="3"/>
      <c r="M669" s="3"/>
      <c r="N669" s="9">
        <v>43822</v>
      </c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x14ac:dyDescent="0.35">
      <c r="A670" t="s">
        <v>87</v>
      </c>
      <c r="B670" t="s">
        <v>52</v>
      </c>
      <c r="C670" t="s">
        <v>728</v>
      </c>
      <c r="D670" t="s">
        <v>103</v>
      </c>
      <c r="E670" t="s">
        <v>99</v>
      </c>
      <c r="F670" s="8">
        <f t="shared" si="17"/>
        <v>5.291666666666667</v>
      </c>
      <c r="G670" s="1">
        <v>43822</v>
      </c>
      <c r="H670" s="2">
        <v>4925</v>
      </c>
      <c r="I670">
        <v>227</v>
      </c>
      <c r="J670">
        <v>3644</v>
      </c>
      <c r="K670" s="3"/>
      <c r="L670" s="3"/>
      <c r="M670" s="3"/>
      <c r="N670" s="9">
        <v>43822</v>
      </c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x14ac:dyDescent="0.35">
      <c r="A671" t="s">
        <v>87</v>
      </c>
      <c r="B671" t="s">
        <v>52</v>
      </c>
      <c r="C671" t="s">
        <v>729</v>
      </c>
      <c r="D671" t="s">
        <v>103</v>
      </c>
      <c r="E671" t="s">
        <v>99</v>
      </c>
      <c r="F671" s="8">
        <f t="shared" si="17"/>
        <v>5.291666666666667</v>
      </c>
      <c r="G671" s="1">
        <v>43822</v>
      </c>
      <c r="H671" s="2">
        <v>2309</v>
      </c>
      <c r="I671">
        <v>12</v>
      </c>
      <c r="J671">
        <v>513</v>
      </c>
      <c r="K671" s="3"/>
      <c r="L671" s="3"/>
      <c r="M671" s="3"/>
      <c r="N671" s="9">
        <v>43822</v>
      </c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x14ac:dyDescent="0.35">
      <c r="A672" t="s">
        <v>87</v>
      </c>
      <c r="B672" t="s">
        <v>52</v>
      </c>
      <c r="C672" t="s">
        <v>730</v>
      </c>
      <c r="D672" t="s">
        <v>103</v>
      </c>
      <c r="E672" t="s">
        <v>99</v>
      </c>
      <c r="F672" s="8">
        <f t="shared" si="17"/>
        <v>5.291666666666667</v>
      </c>
      <c r="G672" s="1">
        <v>43822</v>
      </c>
      <c r="H672" s="2">
        <v>11384</v>
      </c>
      <c r="I672">
        <v>1019</v>
      </c>
      <c r="J672">
        <v>8727</v>
      </c>
      <c r="K672" s="3"/>
      <c r="L672" s="3"/>
      <c r="M672" s="3"/>
      <c r="N672" s="9">
        <v>43822</v>
      </c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x14ac:dyDescent="0.35">
      <c r="A673" t="s">
        <v>87</v>
      </c>
      <c r="B673" t="s">
        <v>52</v>
      </c>
      <c r="C673" t="s">
        <v>731</v>
      </c>
      <c r="D673" t="s">
        <v>103</v>
      </c>
      <c r="E673" t="s">
        <v>99</v>
      </c>
      <c r="F673" s="8">
        <f t="shared" si="17"/>
        <v>5.291666666666667</v>
      </c>
      <c r="G673" s="1">
        <v>43822</v>
      </c>
      <c r="H673" s="2">
        <v>2306</v>
      </c>
      <c r="I673">
        <v>132</v>
      </c>
      <c r="J673">
        <v>1882</v>
      </c>
      <c r="K673" s="3"/>
      <c r="L673" s="3"/>
      <c r="M673" s="3"/>
      <c r="N673" s="9">
        <v>43822</v>
      </c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x14ac:dyDescent="0.35">
      <c r="A674" t="s">
        <v>87</v>
      </c>
      <c r="B674" t="s">
        <v>52</v>
      </c>
      <c r="C674" t="s">
        <v>732</v>
      </c>
      <c r="D674" t="s">
        <v>103</v>
      </c>
      <c r="E674" t="s">
        <v>99</v>
      </c>
      <c r="F674" s="8">
        <f t="shared" si="17"/>
        <v>5.291666666666667</v>
      </c>
      <c r="G674" s="1">
        <v>43822</v>
      </c>
      <c r="H674" s="2">
        <v>2944</v>
      </c>
      <c r="I674">
        <v>242</v>
      </c>
      <c r="J674">
        <v>4061</v>
      </c>
      <c r="K674" s="3"/>
      <c r="L674" s="3"/>
      <c r="M674" s="3"/>
      <c r="N674" s="9">
        <v>43822</v>
      </c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x14ac:dyDescent="0.35">
      <c r="A675" t="s">
        <v>87</v>
      </c>
      <c r="B675" t="s">
        <v>52</v>
      </c>
      <c r="C675" t="s">
        <v>733</v>
      </c>
      <c r="D675" t="s">
        <v>103</v>
      </c>
      <c r="E675" t="s">
        <v>99</v>
      </c>
      <c r="F675" s="8">
        <f t="shared" si="17"/>
        <v>5.291666666666667</v>
      </c>
      <c r="G675" s="1">
        <v>43822</v>
      </c>
      <c r="H675" s="2">
        <v>2834</v>
      </c>
      <c r="I675">
        <v>93</v>
      </c>
      <c r="J675">
        <v>2741</v>
      </c>
      <c r="K675" s="3"/>
      <c r="L675" s="3"/>
      <c r="M675" s="3"/>
      <c r="N675" s="9">
        <v>43822</v>
      </c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x14ac:dyDescent="0.35">
      <c r="A676" t="s">
        <v>576</v>
      </c>
      <c r="B676" t="s">
        <v>54</v>
      </c>
      <c r="C676" t="s">
        <v>734</v>
      </c>
      <c r="D676" t="s">
        <v>103</v>
      </c>
      <c r="E676" t="s">
        <v>99</v>
      </c>
      <c r="F676" s="8">
        <f t="shared" si="17"/>
        <v>5.291666666666667</v>
      </c>
      <c r="G676" s="1">
        <v>43822</v>
      </c>
      <c r="H676" s="2">
        <v>101</v>
      </c>
      <c r="I676">
        <v>0</v>
      </c>
      <c r="J676">
        <v>0</v>
      </c>
      <c r="K676" s="3"/>
      <c r="L676" s="3"/>
      <c r="M676" s="3"/>
      <c r="N676" s="9">
        <v>43822</v>
      </c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x14ac:dyDescent="0.35">
      <c r="A677" t="s">
        <v>576</v>
      </c>
      <c r="B677" t="s">
        <v>54</v>
      </c>
      <c r="C677" t="s">
        <v>735</v>
      </c>
      <c r="D677" t="s">
        <v>103</v>
      </c>
      <c r="E677" t="s">
        <v>99</v>
      </c>
      <c r="F677" s="8">
        <f t="shared" si="17"/>
        <v>5.291666666666667</v>
      </c>
      <c r="G677" s="1">
        <v>43822</v>
      </c>
      <c r="H677" s="2">
        <v>31</v>
      </c>
      <c r="I677">
        <v>0</v>
      </c>
      <c r="J677">
        <v>0</v>
      </c>
      <c r="K677" s="3"/>
      <c r="L677" s="3"/>
      <c r="M677" s="3"/>
      <c r="N677" s="9">
        <v>43822</v>
      </c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x14ac:dyDescent="0.35">
      <c r="A678" t="s">
        <v>576</v>
      </c>
      <c r="B678" t="s">
        <v>54</v>
      </c>
      <c r="C678" t="s">
        <v>736</v>
      </c>
      <c r="D678" t="s">
        <v>103</v>
      </c>
      <c r="E678" t="s">
        <v>99</v>
      </c>
      <c r="F678" s="8">
        <f t="shared" si="17"/>
        <v>5.291666666666667</v>
      </c>
      <c r="G678" s="1">
        <v>43822</v>
      </c>
      <c r="H678" s="2">
        <v>166</v>
      </c>
      <c r="I678">
        <v>0</v>
      </c>
      <c r="J678">
        <v>0</v>
      </c>
      <c r="K678" s="3"/>
      <c r="L678" s="3"/>
      <c r="M678" s="3"/>
      <c r="N678" s="9">
        <v>43822</v>
      </c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x14ac:dyDescent="0.35">
      <c r="A679" t="s">
        <v>576</v>
      </c>
      <c r="B679" t="s">
        <v>54</v>
      </c>
      <c r="C679" t="s">
        <v>737</v>
      </c>
      <c r="D679" t="s">
        <v>103</v>
      </c>
      <c r="E679" t="s">
        <v>99</v>
      </c>
      <c r="F679" s="8">
        <f t="shared" si="17"/>
        <v>5.291666666666667</v>
      </c>
      <c r="G679" s="1">
        <v>43822</v>
      </c>
      <c r="H679" s="2">
        <v>9</v>
      </c>
      <c r="I679">
        <v>0</v>
      </c>
      <c r="J679">
        <v>0</v>
      </c>
      <c r="K679" s="3"/>
      <c r="L679" s="3"/>
      <c r="M679" s="3"/>
      <c r="N679" s="9">
        <v>43822</v>
      </c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x14ac:dyDescent="0.35">
      <c r="A680" t="s">
        <v>576</v>
      </c>
      <c r="B680" t="s">
        <v>67</v>
      </c>
      <c r="C680" t="s">
        <v>640</v>
      </c>
      <c r="D680" t="s">
        <v>103</v>
      </c>
      <c r="E680" t="s">
        <v>99</v>
      </c>
      <c r="F680" s="8">
        <f t="shared" si="17"/>
        <v>5.291666666666667</v>
      </c>
      <c r="G680" s="1">
        <v>43822</v>
      </c>
      <c r="H680" s="2">
        <v>30</v>
      </c>
      <c r="I680">
        <v>0</v>
      </c>
      <c r="J680">
        <v>0</v>
      </c>
      <c r="K680" s="3"/>
      <c r="L680" s="3"/>
      <c r="M680" s="3"/>
      <c r="N680" s="9">
        <v>43822</v>
      </c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x14ac:dyDescent="0.35">
      <c r="A681" t="s">
        <v>82</v>
      </c>
      <c r="B681" t="s">
        <v>738</v>
      </c>
      <c r="C681" t="s">
        <v>739</v>
      </c>
      <c r="D681" t="s">
        <v>103</v>
      </c>
      <c r="E681" t="s">
        <v>99</v>
      </c>
      <c r="F681" s="8">
        <f t="shared" si="17"/>
        <v>5.291666666666667</v>
      </c>
      <c r="G681" s="1">
        <v>43822</v>
      </c>
      <c r="H681" s="2">
        <v>32</v>
      </c>
      <c r="I681">
        <v>1</v>
      </c>
      <c r="J681">
        <v>0</v>
      </c>
      <c r="K681" s="3"/>
      <c r="L681" s="3"/>
      <c r="M681" s="3"/>
      <c r="N681" s="9">
        <v>43822</v>
      </c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x14ac:dyDescent="0.35">
      <c r="A682" t="s">
        <v>82</v>
      </c>
      <c r="B682" t="s">
        <v>738</v>
      </c>
      <c r="C682" t="s">
        <v>740</v>
      </c>
      <c r="D682" t="s">
        <v>103</v>
      </c>
      <c r="E682" t="s">
        <v>99</v>
      </c>
      <c r="F682" s="8">
        <f t="shared" si="17"/>
        <v>5.291666666666667</v>
      </c>
      <c r="G682" s="1">
        <v>43822</v>
      </c>
      <c r="H682" s="2">
        <v>14781</v>
      </c>
      <c r="I682">
        <v>5248</v>
      </c>
      <c r="J682">
        <v>9765</v>
      </c>
      <c r="K682" s="3"/>
      <c r="L682" s="3"/>
      <c r="M682" s="3"/>
      <c r="N682" s="9">
        <v>43822</v>
      </c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x14ac:dyDescent="0.35">
      <c r="A683" t="s">
        <v>82</v>
      </c>
      <c r="B683" t="s">
        <v>738</v>
      </c>
      <c r="C683" t="s">
        <v>741</v>
      </c>
      <c r="D683" t="s">
        <v>103</v>
      </c>
      <c r="E683" t="s">
        <v>99</v>
      </c>
      <c r="F683" s="8">
        <f t="shared" si="17"/>
        <v>5.291666666666667</v>
      </c>
      <c r="G683" s="1">
        <v>43822</v>
      </c>
      <c r="H683" s="2">
        <v>1869</v>
      </c>
      <c r="I683">
        <v>0</v>
      </c>
      <c r="J683">
        <v>0</v>
      </c>
      <c r="K683" s="3"/>
      <c r="L683" s="3"/>
      <c r="M683" s="3"/>
      <c r="N683" s="9">
        <v>43822</v>
      </c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x14ac:dyDescent="0.35">
      <c r="A684" t="s">
        <v>82</v>
      </c>
      <c r="B684" t="s">
        <v>738</v>
      </c>
      <c r="C684" t="s">
        <v>742</v>
      </c>
      <c r="D684" t="s">
        <v>103</v>
      </c>
      <c r="E684" t="s">
        <v>99</v>
      </c>
      <c r="F684" s="8">
        <f t="shared" si="17"/>
        <v>5.291666666666667</v>
      </c>
      <c r="G684" s="1">
        <v>43822</v>
      </c>
      <c r="H684" s="2">
        <v>6653</v>
      </c>
      <c r="I684">
        <v>92</v>
      </c>
      <c r="J684">
        <v>2361</v>
      </c>
      <c r="K684" s="3"/>
      <c r="L684" s="3"/>
      <c r="M684" s="3"/>
      <c r="N684" s="9">
        <v>43822</v>
      </c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x14ac:dyDescent="0.35">
      <c r="A685" t="s">
        <v>82</v>
      </c>
      <c r="B685" t="s">
        <v>738</v>
      </c>
      <c r="C685" t="s">
        <v>743</v>
      </c>
      <c r="D685" t="s">
        <v>103</v>
      </c>
      <c r="E685" t="s">
        <v>99</v>
      </c>
      <c r="F685" s="8">
        <f t="shared" si="17"/>
        <v>5.291666666666667</v>
      </c>
      <c r="G685" s="1">
        <v>43822</v>
      </c>
      <c r="H685" s="2">
        <v>6</v>
      </c>
      <c r="I685">
        <v>0</v>
      </c>
      <c r="J685">
        <v>0</v>
      </c>
      <c r="K685" s="3"/>
      <c r="L685" s="3"/>
      <c r="M685" s="3"/>
      <c r="N685" s="9">
        <v>43822</v>
      </c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x14ac:dyDescent="0.35">
      <c r="A686" t="s">
        <v>82</v>
      </c>
      <c r="B686" t="s">
        <v>738</v>
      </c>
      <c r="C686" t="s">
        <v>607</v>
      </c>
      <c r="D686" t="s">
        <v>103</v>
      </c>
      <c r="E686" t="s">
        <v>99</v>
      </c>
      <c r="F686" s="8">
        <f t="shared" si="17"/>
        <v>5.291666666666667</v>
      </c>
      <c r="G686" s="1">
        <v>43822</v>
      </c>
      <c r="H686" s="2">
        <v>2809</v>
      </c>
      <c r="I686">
        <v>0</v>
      </c>
      <c r="J686">
        <v>0</v>
      </c>
      <c r="K686" s="3"/>
      <c r="L686" s="3"/>
      <c r="M686" s="3"/>
      <c r="N686" s="9">
        <v>43822</v>
      </c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x14ac:dyDescent="0.35">
      <c r="A687" t="s">
        <v>82</v>
      </c>
      <c r="B687" t="s">
        <v>738</v>
      </c>
      <c r="C687" t="s">
        <v>744</v>
      </c>
      <c r="D687" t="s">
        <v>103</v>
      </c>
      <c r="E687" t="s">
        <v>99</v>
      </c>
      <c r="F687" s="8">
        <f t="shared" si="17"/>
        <v>5.291666666666667</v>
      </c>
      <c r="G687" s="1">
        <v>43822</v>
      </c>
      <c r="H687" s="2">
        <v>3</v>
      </c>
      <c r="I687">
        <v>1</v>
      </c>
      <c r="J687">
        <v>2</v>
      </c>
      <c r="K687" s="3"/>
      <c r="L687" s="3"/>
      <c r="M687" s="3"/>
      <c r="N687" s="16">
        <v>43822</v>
      </c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x14ac:dyDescent="0.35">
      <c r="N688" s="17">
        <v>43767</v>
      </c>
    </row>
    <row r="689" spans="14:14" x14ac:dyDescent="0.35">
      <c r="N689" s="17">
        <v>43767</v>
      </c>
    </row>
    <row r="690" spans="14:14" x14ac:dyDescent="0.35">
      <c r="N690" s="17">
        <v>43767</v>
      </c>
    </row>
    <row r="691" spans="14:14" x14ac:dyDescent="0.35">
      <c r="N691" s="17">
        <v>43767</v>
      </c>
    </row>
    <row r="692" spans="14:14" x14ac:dyDescent="0.35">
      <c r="N692" s="17">
        <v>43767</v>
      </c>
    </row>
    <row r="693" spans="14:14" x14ac:dyDescent="0.35">
      <c r="N693" s="17">
        <v>43767</v>
      </c>
    </row>
    <row r="694" spans="14:14" x14ac:dyDescent="0.35">
      <c r="N694" s="17">
        <v>43767</v>
      </c>
    </row>
    <row r="695" spans="14:14" x14ac:dyDescent="0.35">
      <c r="N695" s="17">
        <v>43767</v>
      </c>
    </row>
    <row r="696" spans="14:14" x14ac:dyDescent="0.35">
      <c r="N696" s="17">
        <v>43767</v>
      </c>
    </row>
    <row r="697" spans="14:14" x14ac:dyDescent="0.35">
      <c r="N697" s="17">
        <v>43767</v>
      </c>
    </row>
    <row r="698" spans="14:14" x14ac:dyDescent="0.35">
      <c r="N698" s="17">
        <v>43767</v>
      </c>
    </row>
    <row r="699" spans="14:14" x14ac:dyDescent="0.35">
      <c r="N699" s="17">
        <v>43767</v>
      </c>
    </row>
    <row r="700" spans="14:14" x14ac:dyDescent="0.35">
      <c r="N700" s="17">
        <v>43767</v>
      </c>
    </row>
    <row r="701" spans="14:14" x14ac:dyDescent="0.35">
      <c r="N701" s="17">
        <v>43767</v>
      </c>
    </row>
    <row r="702" spans="14:14" x14ac:dyDescent="0.35">
      <c r="N702" s="17">
        <v>43767</v>
      </c>
    </row>
    <row r="703" spans="14:14" x14ac:dyDescent="0.35">
      <c r="N703" s="17">
        <v>43767</v>
      </c>
    </row>
    <row r="704" spans="14:14" x14ac:dyDescent="0.35">
      <c r="N704" s="17">
        <v>43767</v>
      </c>
    </row>
    <row r="705" spans="14:14" x14ac:dyDescent="0.35">
      <c r="N705" s="17">
        <v>43767</v>
      </c>
    </row>
    <row r="706" spans="14:14" x14ac:dyDescent="0.35">
      <c r="N706" s="17">
        <v>43767</v>
      </c>
    </row>
    <row r="707" spans="14:14" x14ac:dyDescent="0.35">
      <c r="N707" s="17">
        <v>43767</v>
      </c>
    </row>
    <row r="708" spans="14:14" x14ac:dyDescent="0.35">
      <c r="N708" s="17">
        <v>43767</v>
      </c>
    </row>
    <row r="709" spans="14:14" x14ac:dyDescent="0.35">
      <c r="N709" s="17">
        <v>43767</v>
      </c>
    </row>
    <row r="710" spans="14:14" x14ac:dyDescent="0.35">
      <c r="N710" s="17">
        <v>43767</v>
      </c>
    </row>
    <row r="711" spans="14:14" x14ac:dyDescent="0.35">
      <c r="N711" s="17">
        <v>43767</v>
      </c>
    </row>
    <row r="712" spans="14:14" x14ac:dyDescent="0.35">
      <c r="N712" s="17">
        <v>43787</v>
      </c>
    </row>
    <row r="713" spans="14:14" x14ac:dyDescent="0.35">
      <c r="N713" s="17">
        <v>43787</v>
      </c>
    </row>
    <row r="714" spans="14:14" x14ac:dyDescent="0.35">
      <c r="N714" s="17">
        <v>43787</v>
      </c>
    </row>
    <row r="715" spans="14:14" x14ac:dyDescent="0.35">
      <c r="N715" s="17">
        <v>43787</v>
      </c>
    </row>
    <row r="716" spans="14:14" x14ac:dyDescent="0.35">
      <c r="N716" s="17">
        <v>43787</v>
      </c>
    </row>
    <row r="717" spans="14:14" x14ac:dyDescent="0.35">
      <c r="N717" s="17">
        <v>43787</v>
      </c>
    </row>
    <row r="718" spans="14:14" x14ac:dyDescent="0.35">
      <c r="N718" s="17">
        <v>43787</v>
      </c>
    </row>
    <row r="719" spans="14:14" x14ac:dyDescent="0.35">
      <c r="N719" s="17">
        <v>43814</v>
      </c>
    </row>
    <row r="720" spans="14:14" x14ac:dyDescent="0.35">
      <c r="N720" s="17">
        <v>43814</v>
      </c>
    </row>
    <row r="721" spans="14:14" x14ac:dyDescent="0.35">
      <c r="N721" s="17">
        <v>43814</v>
      </c>
    </row>
    <row r="722" spans="14:14" x14ac:dyDescent="0.35">
      <c r="N722" s="17">
        <v>43814</v>
      </c>
    </row>
    <row r="723" spans="14:14" x14ac:dyDescent="0.35">
      <c r="N723" s="17">
        <v>43814</v>
      </c>
    </row>
    <row r="724" spans="14:14" x14ac:dyDescent="0.35">
      <c r="N724" s="17">
        <v>43814</v>
      </c>
    </row>
    <row r="725" spans="14:14" x14ac:dyDescent="0.35">
      <c r="N725" s="17">
        <v>43814</v>
      </c>
    </row>
    <row r="726" spans="14:14" x14ac:dyDescent="0.35">
      <c r="N726" s="17">
        <v>43814</v>
      </c>
    </row>
    <row r="727" spans="14:14" x14ac:dyDescent="0.35">
      <c r="N727" s="17">
        <v>43814</v>
      </c>
    </row>
    <row r="728" spans="14:14" x14ac:dyDescent="0.35">
      <c r="N728" s="17">
        <v>43814</v>
      </c>
    </row>
    <row r="729" spans="14:14" x14ac:dyDescent="0.35">
      <c r="N729" s="17">
        <v>43814</v>
      </c>
    </row>
    <row r="730" spans="14:14" x14ac:dyDescent="0.35">
      <c r="N730" s="17">
        <v>43814</v>
      </c>
    </row>
    <row r="731" spans="14:14" x14ac:dyDescent="0.35">
      <c r="N731" s="17">
        <v>43814</v>
      </c>
    </row>
    <row r="732" spans="14:14" x14ac:dyDescent="0.35">
      <c r="N732" s="17">
        <v>43814</v>
      </c>
    </row>
    <row r="733" spans="14:14" x14ac:dyDescent="0.35">
      <c r="N733" s="17">
        <v>43814</v>
      </c>
    </row>
    <row r="734" spans="14:14" x14ac:dyDescent="0.35">
      <c r="N734" s="17">
        <v>43814</v>
      </c>
    </row>
    <row r="735" spans="14:14" x14ac:dyDescent="0.35">
      <c r="N735" s="17">
        <v>43814</v>
      </c>
    </row>
    <row r="736" spans="14:14" x14ac:dyDescent="0.35">
      <c r="N736" s="17">
        <v>43814</v>
      </c>
    </row>
    <row r="737" spans="14:14" x14ac:dyDescent="0.35">
      <c r="N737" s="17">
        <v>43814</v>
      </c>
    </row>
    <row r="738" spans="14:14" x14ac:dyDescent="0.35">
      <c r="N738" s="17">
        <v>43814</v>
      </c>
    </row>
    <row r="739" spans="14:14" x14ac:dyDescent="0.35">
      <c r="N739" s="17">
        <v>43814</v>
      </c>
    </row>
    <row r="740" spans="14:14" x14ac:dyDescent="0.35">
      <c r="N740" s="17">
        <v>43814</v>
      </c>
    </row>
    <row r="741" spans="14:14" x14ac:dyDescent="0.35">
      <c r="N741" s="17">
        <v>43814</v>
      </c>
    </row>
    <row r="742" spans="14:14" x14ac:dyDescent="0.35">
      <c r="N742" s="17">
        <v>43814</v>
      </c>
    </row>
    <row r="743" spans="14:14" x14ac:dyDescent="0.35">
      <c r="N743" s="17">
        <v>43814</v>
      </c>
    </row>
    <row r="744" spans="14:14" x14ac:dyDescent="0.35">
      <c r="N744" s="17">
        <v>43577</v>
      </c>
    </row>
    <row r="745" spans="14:14" x14ac:dyDescent="0.35">
      <c r="N745" s="17">
        <v>43577</v>
      </c>
    </row>
    <row r="746" spans="14:14" x14ac:dyDescent="0.35">
      <c r="N746" s="17">
        <v>43577</v>
      </c>
    </row>
    <row r="747" spans="14:14" x14ac:dyDescent="0.35">
      <c r="N747" s="17">
        <v>43577</v>
      </c>
    </row>
    <row r="748" spans="14:14" x14ac:dyDescent="0.35">
      <c r="N748" s="17">
        <v>43577</v>
      </c>
    </row>
    <row r="749" spans="14:14" x14ac:dyDescent="0.35">
      <c r="N749" s="17">
        <v>43577</v>
      </c>
    </row>
    <row r="750" spans="14:14" x14ac:dyDescent="0.35">
      <c r="N750" s="17">
        <v>43577</v>
      </c>
    </row>
    <row r="751" spans="14:14" x14ac:dyDescent="0.35">
      <c r="N751" s="17">
        <v>43577</v>
      </c>
    </row>
    <row r="752" spans="14:14" x14ac:dyDescent="0.35">
      <c r="N752" s="17">
        <v>43577</v>
      </c>
    </row>
    <row r="753" spans="14:14" x14ac:dyDescent="0.35">
      <c r="N753" s="17">
        <v>43577</v>
      </c>
    </row>
    <row r="754" spans="14:14" x14ac:dyDescent="0.35">
      <c r="N754" s="17">
        <v>43577</v>
      </c>
    </row>
    <row r="755" spans="14:14" x14ac:dyDescent="0.35">
      <c r="N755" s="17">
        <v>43577</v>
      </c>
    </row>
    <row r="756" spans="14:14" x14ac:dyDescent="0.35">
      <c r="N756" s="17">
        <v>43577</v>
      </c>
    </row>
    <row r="757" spans="14:14" x14ac:dyDescent="0.35">
      <c r="N757" s="17">
        <v>43577</v>
      </c>
    </row>
    <row r="758" spans="14:14" x14ac:dyDescent="0.35">
      <c r="N758" s="17">
        <v>43577</v>
      </c>
    </row>
    <row r="759" spans="14:14" x14ac:dyDescent="0.35">
      <c r="N759" s="17">
        <v>43577</v>
      </c>
    </row>
    <row r="760" spans="14:14" x14ac:dyDescent="0.35">
      <c r="N760" s="17">
        <v>43578</v>
      </c>
    </row>
    <row r="761" spans="14:14" x14ac:dyDescent="0.35">
      <c r="N761" s="17">
        <v>43578</v>
      </c>
    </row>
    <row r="762" spans="14:14" x14ac:dyDescent="0.35">
      <c r="N762" s="17">
        <v>43578</v>
      </c>
    </row>
    <row r="763" spans="14:14" x14ac:dyDescent="0.35">
      <c r="N763" s="17">
        <v>43578</v>
      </c>
    </row>
    <row r="764" spans="14:14" x14ac:dyDescent="0.35">
      <c r="N764" s="17">
        <v>43578</v>
      </c>
    </row>
    <row r="765" spans="14:14" x14ac:dyDescent="0.35">
      <c r="N765" s="17">
        <v>43578</v>
      </c>
    </row>
    <row r="766" spans="14:14" x14ac:dyDescent="0.35">
      <c r="N766" s="17">
        <v>43578</v>
      </c>
    </row>
    <row r="767" spans="14:14" x14ac:dyDescent="0.35">
      <c r="N767" s="17">
        <v>43578</v>
      </c>
    </row>
    <row r="768" spans="14:14" x14ac:dyDescent="0.35">
      <c r="N768" s="17">
        <v>43655</v>
      </c>
    </row>
    <row r="769" spans="14:14" x14ac:dyDescent="0.35">
      <c r="N769" s="17">
        <v>43659</v>
      </c>
    </row>
    <row r="770" spans="14:14" x14ac:dyDescent="0.35">
      <c r="N770" s="17">
        <v>43659</v>
      </c>
    </row>
    <row r="771" spans="14:14" x14ac:dyDescent="0.35">
      <c r="N771" s="17">
        <v>43659</v>
      </c>
    </row>
    <row r="772" spans="14:14" x14ac:dyDescent="0.35">
      <c r="N772" s="17">
        <v>43659</v>
      </c>
    </row>
    <row r="773" spans="14:14" x14ac:dyDescent="0.35">
      <c r="N773" s="17">
        <v>43659</v>
      </c>
    </row>
    <row r="774" spans="14:14" x14ac:dyDescent="0.35">
      <c r="N774" s="17">
        <v>43673</v>
      </c>
    </row>
  </sheetData>
  <mergeCells count="2">
    <mergeCell ref="AD1:AI1"/>
    <mergeCell ref="AK1:AR1"/>
  </mergeCells>
  <pageMargins left="0.7" right="0.7" top="0.75" bottom="0.75" header="0.3" footer="0.3"/>
  <pageSetup orientation="portrait" r:id="rId12"/>
  <tableParts count="6"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2023-05-06T17:02:35Z</dcterms:created>
  <dcterms:modified xsi:type="dcterms:W3CDTF">2023-05-06T17:11:53Z</dcterms:modified>
</cp:coreProperties>
</file>