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Learning\实习\smrti lab\bridge\"/>
    </mc:Choice>
  </mc:AlternateContent>
  <xr:revisionPtr revIDLastSave="0" documentId="13_ncr:1_{F31C3E3F-B90F-4C36-9C52-94A7EB01A90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raph" sheetId="2" r:id="rId1"/>
    <sheet name="overview" sheetId="1" r:id="rId2"/>
    <sheet name="some data" sheetId="3" r:id="rId3"/>
  </sheets>
  <calcPr calcId="181029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L10" i="1"/>
  <c r="M9" i="1"/>
  <c r="L9" i="1"/>
  <c r="M6" i="1"/>
  <c r="L6" i="1"/>
  <c r="K6" i="1"/>
  <c r="M11" i="1"/>
  <c r="L11" i="1"/>
  <c r="K11" i="1"/>
  <c r="M3" i="1"/>
  <c r="L3" i="1"/>
  <c r="K3" i="1"/>
  <c r="M4" i="1"/>
  <c r="L4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飞天小猪</author>
  </authors>
  <commentList>
    <comment ref="D3" authorId="0" shapeId="0" xr:uid="{EC762DF9-1792-4B98-B660-C0E228F9A8F3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 a</t>
        </r>
      </text>
    </comment>
    <comment ref="E3" authorId="0" shapeId="0" xr:uid="{F6EE0E43-5DF4-4DE9-B8BE-076DA7E77E78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 a</t>
        </r>
      </text>
    </comment>
    <comment ref="F3" authorId="0" shapeId="0" xr:uid="{DD352882-38C4-441D-A39D-0EF6415F43E4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 a</t>
        </r>
      </text>
    </comment>
    <comment ref="G3" authorId="0" shapeId="0" xr:uid="{E5728EF4-6881-475C-BC6F-5492F22C6797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 a</t>
        </r>
      </text>
    </comment>
    <comment ref="H3" authorId="0" shapeId="0" xr:uid="{05E65DD8-1806-4D00-8EDE-E26A27B2591E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 a</t>
        </r>
      </text>
    </comment>
    <comment ref="I3" authorId="0" shapeId="0" xr:uid="{09D2A443-C1EB-41D4-8DD9-6598A91CF85B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 a</t>
        </r>
      </text>
    </comment>
    <comment ref="J3" authorId="0" shapeId="0" xr:uid="{69C380CE-4967-4380-B3B1-57C606FFC981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 a</t>
        </r>
      </text>
    </comment>
    <comment ref="K3" authorId="0" shapeId="0" xr:uid="{A3200959-32D8-4A71-8FCE-30AB4B6EEBC9}">
      <text>
        <r>
          <rPr>
            <b/>
            <sz val="9"/>
            <color indexed="81"/>
            <rFont val="宋体"/>
            <charset val="134"/>
          </rPr>
          <t>飞天小猪:</t>
        </r>
        <r>
          <rPr>
            <sz val="9"/>
            <color indexed="81"/>
            <rFont val="宋体"/>
            <charset val="134"/>
          </rPr>
          <t xml:space="preserve">
数据来源：b</t>
        </r>
      </text>
    </comment>
    <comment ref="L3" authorId="0" shapeId="0" xr:uid="{8C545AFA-998B-432B-B3AE-6ADE2DD6E11C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数据来源：b</t>
        </r>
      </text>
    </comment>
    <comment ref="M3" authorId="0" shapeId="0" xr:uid="{8B215DD2-A8C5-4EC1-BCED-4ED74732E3FB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数据来源：b</t>
        </r>
      </text>
    </comment>
    <comment ref="N3" authorId="0" shapeId="0" xr:uid="{4179499F-08E2-40F7-AD64-BECF12EB0297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数据来源：a</t>
        </r>
      </text>
    </comment>
    <comment ref="O3" authorId="0" shapeId="0" xr:uid="{E487F56A-448C-4566-929F-A76F06C993C0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 a</t>
        </r>
      </text>
    </comment>
    <comment ref="P3" authorId="0" shapeId="0" xr:uid="{BE596F1E-4A7D-4A25-BBB8-CAD7A6055DF1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 a</t>
        </r>
      </text>
    </comment>
    <comment ref="Q3" authorId="0" shapeId="0" xr:uid="{82232AC5-F205-488B-ACF6-B63F64BABCA1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 a</t>
        </r>
      </text>
    </comment>
    <comment ref="R3" authorId="0" shapeId="0" xr:uid="{910E17D9-A160-4040-A464-08CCFC0B736F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 a</t>
        </r>
      </text>
    </comment>
    <comment ref="E4" authorId="0" shapeId="0" xr:uid="{A620BC02-D550-464A-8F2D-F52F983C78F9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数据来源：b</t>
        </r>
      </text>
    </comment>
    <comment ref="F4" authorId="0" shapeId="0" xr:uid="{EB957859-B0ED-496E-8F18-D002F4799E23}">
      <text>
        <r>
          <rPr>
            <b/>
            <sz val="9"/>
            <color indexed="81"/>
            <rFont val="宋体"/>
            <charset val="134"/>
          </rPr>
          <t>飞天小猪:</t>
        </r>
        <r>
          <rPr>
            <sz val="9"/>
            <color indexed="81"/>
            <rFont val="宋体"/>
            <charset val="134"/>
          </rPr>
          <t xml:space="preserve">
数据来源 c</t>
        </r>
      </text>
    </comment>
    <comment ref="K4" authorId="0" shapeId="0" xr:uid="{6163081C-50F3-4CAD-90D3-F3F0113B4696}">
      <text>
        <r>
          <rPr>
            <b/>
            <sz val="9"/>
            <color indexed="81"/>
            <rFont val="宋体"/>
            <charset val="134"/>
          </rPr>
          <t xml:space="preserve">飞天小猪:
</t>
        </r>
        <r>
          <rPr>
            <sz val="9"/>
            <color indexed="81"/>
            <rFont val="宋体"/>
            <family val="3"/>
            <charset val="134"/>
          </rPr>
          <t>数据来源 a</t>
        </r>
      </text>
    </comment>
    <comment ref="L4" authorId="0" shapeId="0" xr:uid="{2763ACBD-2FCC-4015-9070-827A289A6B5F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 a</t>
        </r>
      </text>
    </comment>
    <comment ref="M4" authorId="0" shapeId="0" xr:uid="{73BD490D-E1E8-4991-A0BB-F67985DEA7E0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 a</t>
        </r>
      </text>
    </comment>
    <comment ref="N4" authorId="0" shapeId="0" xr:uid="{F0A3D64A-F682-4BD5-AE3B-6E791A7EA8C1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 a</t>
        </r>
      </text>
    </comment>
    <comment ref="E5" authorId="0" shapeId="0" xr:uid="{37EB1548-61F6-4349-ABB8-C1DB76DA8D16}">
      <text>
        <r>
          <rPr>
            <b/>
            <sz val="9"/>
            <color indexed="81"/>
            <rFont val="宋体"/>
            <charset val="134"/>
          </rPr>
          <t>飞天小猪:</t>
        </r>
        <r>
          <rPr>
            <sz val="9"/>
            <color indexed="81"/>
            <rFont val="宋体"/>
            <charset val="134"/>
          </rPr>
          <t xml:space="preserve">
数据来源：b 统计所得</t>
        </r>
      </text>
    </comment>
    <comment ref="G5" authorId="0" shapeId="0" xr:uid="{C80F487C-E4D5-49FB-89F3-8C948F3885A9}">
      <text>
        <r>
          <rPr>
            <b/>
            <sz val="9"/>
            <color indexed="81"/>
            <rFont val="宋体"/>
            <charset val="134"/>
          </rPr>
          <t>飞天小猪:</t>
        </r>
        <r>
          <rPr>
            <sz val="9"/>
            <color indexed="81"/>
            <rFont val="宋体"/>
            <charset val="134"/>
          </rPr>
          <t xml:space="preserve">
数据来源：a</t>
        </r>
      </text>
    </comment>
    <comment ref="H5" authorId="0" shapeId="0" xr:uid="{F5F77FAC-EFCA-438D-82EC-88E069DD26E7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数据来源：a</t>
        </r>
      </text>
    </comment>
    <comment ref="I5" authorId="0" shapeId="0" xr:uid="{8677BDCE-60CA-44E1-9AE6-8574D131B522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数据来源：a</t>
        </r>
      </text>
    </comment>
    <comment ref="J5" authorId="0" shapeId="0" xr:uid="{B777408A-DB6F-44BD-B927-AF49B18ADF82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数据来源：a</t>
        </r>
      </text>
    </comment>
    <comment ref="P5" authorId="0" shapeId="0" xr:uid="{E5B8A239-210C-4AC9-B44C-3884D0AB6297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数据来源：a</t>
        </r>
      </text>
    </comment>
    <comment ref="G7" authorId="0" shapeId="0" xr:uid="{5FA07EE8-A794-4E3A-813F-3F95F592BCAF}">
      <text>
        <r>
          <rPr>
            <b/>
            <sz val="9"/>
            <color indexed="81"/>
            <rFont val="宋体"/>
            <charset val="134"/>
          </rPr>
          <t>飞天小猪:</t>
        </r>
        <r>
          <rPr>
            <sz val="9"/>
            <color indexed="81"/>
            <rFont val="宋体"/>
            <charset val="134"/>
          </rPr>
          <t xml:space="preserve">
12月26日</t>
        </r>
      </text>
    </comment>
    <comment ref="H7" authorId="0" shapeId="0" xr:uid="{44AF0A33-D6BD-499E-860A-929217FF5654}">
      <text>
        <r>
          <rPr>
            <b/>
            <sz val="9"/>
            <color indexed="81"/>
            <rFont val="宋体"/>
            <charset val="134"/>
          </rPr>
          <t>飞天小猪:</t>
        </r>
        <r>
          <rPr>
            <sz val="9"/>
            <color indexed="81"/>
            <rFont val="宋体"/>
            <charset val="134"/>
          </rPr>
          <t xml:space="preserve">
12月26日</t>
        </r>
      </text>
    </comment>
    <comment ref="N7" authorId="0" shapeId="0" xr:uid="{E963ECA6-4E62-4B8B-BC06-7C5B99E0D339}">
      <text>
        <r>
          <rPr>
            <b/>
            <sz val="9"/>
            <color indexed="81"/>
            <rFont val="宋体"/>
            <charset val="134"/>
          </rPr>
          <t>飞天小猪:</t>
        </r>
        <r>
          <rPr>
            <sz val="9"/>
            <color indexed="81"/>
            <rFont val="宋体"/>
            <charset val="134"/>
          </rPr>
          <t xml:space="preserve">
12月26日</t>
        </r>
      </text>
    </comment>
    <comment ref="E9" authorId="0" shapeId="0" xr:uid="{FA8C80A5-005C-4E29-B4A3-0C62C9971F73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数据来源：a</t>
        </r>
      </text>
    </comment>
    <comment ref="F9" authorId="0" shapeId="0" xr:uid="{7CA41C1B-82F9-45F0-9B99-CB1DCB8164C8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数据来源：a</t>
        </r>
      </text>
    </comment>
    <comment ref="L9" authorId="0" shapeId="0" xr:uid="{65DCDA30-61E4-4551-9FAB-43E066FDCC63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数据来源：b，c</t>
        </r>
      </text>
    </comment>
    <comment ref="M9" authorId="0" shapeId="0" xr:uid="{DE2D0311-37D5-41B9-A1D4-E5B77AC7B062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数据来源：b，c</t>
        </r>
      </text>
    </comment>
    <comment ref="N9" authorId="0" shapeId="0" xr:uid="{1658EB35-C9AD-49FA-92CB-F8D4A2BE61D9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数据来源：b</t>
        </r>
      </text>
    </comment>
    <comment ref="D10" authorId="0" shapeId="0" xr:uid="{BB5817AC-53DF-4AA4-8057-31F0DF200D34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数据来源：a</t>
        </r>
      </text>
    </comment>
    <comment ref="E10" authorId="0" shapeId="0" xr:uid="{B67A72EF-BFA6-4B4E-855E-B947BD765BF5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数据来源：a</t>
        </r>
      </text>
    </comment>
    <comment ref="G10" authorId="0" shapeId="0" xr:uid="{4E665C3F-0D85-4EDC-A0E2-B7FB5912D2AF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数据来源：a</t>
        </r>
      </text>
    </comment>
    <comment ref="H10" authorId="0" shapeId="0" xr:uid="{DCD3FD1C-4215-4587-AEF5-BAABA9BA8216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数据来源：a</t>
        </r>
      </text>
    </comment>
    <comment ref="I10" authorId="0" shapeId="0" xr:uid="{43E67A3B-7D40-49B1-B0BB-D4C64C7A7018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数据来源：a</t>
        </r>
      </text>
    </comment>
    <comment ref="J10" authorId="0" shapeId="0" xr:uid="{0A3B5A94-59F5-4EA6-8814-48A1167F26AC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数据来源：a</t>
        </r>
      </text>
    </comment>
    <comment ref="L10" authorId="0" shapeId="0" xr:uid="{330FD248-F4D5-4B9E-AC69-3E53218D95C3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数据来源：b,c</t>
        </r>
      </text>
    </comment>
    <comment ref="M10" authorId="0" shapeId="0" xr:uid="{9ED399A7-B5F7-4A9E-AAA8-E0C2A9E93BC5}">
      <text>
        <r>
          <rPr>
            <b/>
            <sz val="9"/>
            <color indexed="81"/>
            <rFont val="宋体"/>
            <family val="3"/>
            <charset val="134"/>
          </rPr>
          <t xml:space="preserve">飞天小猪:
</t>
        </r>
        <r>
          <rPr>
            <sz val="9"/>
            <color indexed="81"/>
            <rFont val="宋体"/>
            <family val="3"/>
            <charset val="134"/>
          </rPr>
          <t>数据来源：b,c</t>
        </r>
      </text>
    </comment>
    <comment ref="N10" authorId="0" shapeId="0" xr:uid="{B50EE309-AB28-4F19-88FF-1089F0FB8757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数据来源：b</t>
        </r>
      </text>
    </comment>
    <comment ref="R10" authorId="0" shapeId="0" xr:uid="{76AD6FCC-6CC9-4B96-8AB3-A0A0DA227F0C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数据来源：a</t>
        </r>
      </text>
    </comment>
    <comment ref="E11" authorId="0" shapeId="0" xr:uid="{63AA28C3-E6F2-4DF8-ACD5-F68044C8A174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数据来源：b</t>
        </r>
      </text>
    </comment>
    <comment ref="F11" authorId="0" shapeId="0" xr:uid="{F8BE139D-0CC2-4A96-930C-46AB50F94C01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数据来源：b</t>
        </r>
      </text>
    </comment>
    <comment ref="G11" authorId="0" shapeId="0" xr:uid="{45BDD6D6-DDD7-414E-A078-C2ABF92F5205}">
      <text>
        <r>
          <rPr>
            <b/>
            <sz val="9"/>
            <color indexed="81"/>
            <rFont val="宋体"/>
            <charset val="134"/>
          </rPr>
          <t>飞天小猪:</t>
        </r>
        <r>
          <rPr>
            <sz val="9"/>
            <color indexed="81"/>
            <rFont val="宋体"/>
            <charset val="134"/>
          </rPr>
          <t xml:space="preserve">
数据来源：a</t>
        </r>
      </text>
    </comment>
    <comment ref="I11" authorId="0" shapeId="0" xr:uid="{91FEB088-DFA9-49A5-B630-FAA79EEDA5C1}">
      <text>
        <r>
          <rPr>
            <b/>
            <sz val="9"/>
            <color indexed="81"/>
            <rFont val="宋体"/>
            <charset val="134"/>
          </rPr>
          <t>飞天小猪:</t>
        </r>
        <r>
          <rPr>
            <sz val="9"/>
            <color indexed="81"/>
            <rFont val="宋体"/>
            <charset val="134"/>
          </rPr>
          <t xml:space="preserve">
数据来源：b</t>
        </r>
      </text>
    </comment>
    <comment ref="J11" authorId="0" shapeId="0" xr:uid="{BA37AC3C-536A-499B-BFE0-672F11A61E0D}">
      <text>
        <r>
          <rPr>
            <b/>
            <sz val="9"/>
            <color indexed="81"/>
            <rFont val="宋体"/>
            <charset val="134"/>
          </rPr>
          <t>飞天小猪:</t>
        </r>
        <r>
          <rPr>
            <sz val="9"/>
            <color indexed="81"/>
            <rFont val="宋体"/>
            <charset val="134"/>
          </rPr>
          <t xml:space="preserve">
数据来源：c
</t>
        </r>
      </text>
    </comment>
    <comment ref="K11" authorId="0" shapeId="0" xr:uid="{2D3FC7AB-BD51-4AEC-BC5C-9E7AC5E1EB9B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数据来源：d</t>
        </r>
      </text>
    </comment>
    <comment ref="L11" authorId="0" shapeId="0" xr:uid="{B06FFE4C-FCF8-4651-B423-1AEE274FFDC8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数据来源：d</t>
        </r>
      </text>
    </comment>
    <comment ref="M11" authorId="0" shapeId="0" xr:uid="{9EEBD8F2-D56A-407E-9EDA-BEB7EF03B904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数据来源：d</t>
        </r>
      </text>
    </comment>
    <comment ref="N11" authorId="0" shapeId="0" xr:uid="{E131930B-C1CA-4522-9405-855E68591301}">
      <text>
        <r>
          <rPr>
            <b/>
            <sz val="9"/>
            <color indexed="81"/>
            <rFont val="宋体"/>
            <family val="3"/>
            <charset val="134"/>
          </rPr>
          <t>飞天小猪:</t>
        </r>
        <r>
          <rPr>
            <sz val="9"/>
            <color indexed="81"/>
            <rFont val="宋体"/>
            <family val="3"/>
            <charset val="134"/>
          </rPr>
          <t xml:space="preserve">
数据来源：d</t>
        </r>
      </text>
    </comment>
  </commentList>
</comments>
</file>

<file path=xl/sharedStrings.xml><?xml version="1.0" encoding="utf-8"?>
<sst xmlns="http://schemas.openxmlformats.org/spreadsheetml/2006/main" count="609" uniqueCount="85">
  <si>
    <t>Anyswap(Multichain)</t>
    <phoneticPr fontId="1" type="noConversion"/>
  </si>
  <si>
    <t>数据来源</t>
    <phoneticPr fontId="1" type="noConversion"/>
  </si>
  <si>
    <t>24h</t>
    <phoneticPr fontId="1" type="noConversion"/>
  </si>
  <si>
    <t>total</t>
    <phoneticPr fontId="1" type="noConversion"/>
  </si>
  <si>
    <t>7d</t>
    <phoneticPr fontId="1" type="noConversion"/>
  </si>
  <si>
    <t>30d</t>
    <phoneticPr fontId="1" type="noConversion"/>
  </si>
  <si>
    <t>节点数
（截至12月20日）</t>
    <phoneticPr fontId="1" type="noConversion"/>
  </si>
  <si>
    <t>支持链数
（截至12月20日）</t>
    <phoneticPr fontId="1" type="noConversion"/>
  </si>
  <si>
    <t>跨链币种类
（截至12月20日）</t>
    <phoneticPr fontId="1" type="noConversion"/>
  </si>
  <si>
    <t>a. https://anyswap.net/
b. https://defillama.com/protocol/multichain</t>
    <phoneticPr fontId="1" type="noConversion"/>
  </si>
  <si>
    <t>current</t>
    <phoneticPr fontId="1" type="noConversion"/>
  </si>
  <si>
    <t>定位</t>
    <phoneticPr fontId="1" type="noConversion"/>
  </si>
  <si>
    <t>桥的聚合器</t>
    <phoneticPr fontId="1" type="noConversion"/>
  </si>
  <si>
    <t>rollup之间的桥</t>
    <phoneticPr fontId="1" type="noConversion"/>
  </si>
  <si>
    <t>L2之间的桥</t>
    <phoneticPr fontId="1" type="noConversion"/>
  </si>
  <si>
    <t>以太</t>
    <phoneticPr fontId="1" type="noConversion"/>
  </si>
  <si>
    <t>主流</t>
    <phoneticPr fontId="1" type="noConversion"/>
  </si>
  <si>
    <t>Cosmos</t>
    <phoneticPr fontId="1" type="noConversion"/>
  </si>
  <si>
    <t>zone之间的桥</t>
    <phoneticPr fontId="1" type="noConversion"/>
  </si>
  <si>
    <t>Terra</t>
    <phoneticPr fontId="1" type="noConversion"/>
  </si>
  <si>
    <t>桥</t>
    <phoneticPr fontId="1" type="noConversion"/>
  </si>
  <si>
    <t>Synapse</t>
    <phoneticPr fontId="1" type="noConversion"/>
  </si>
  <si>
    <t>Li.finance</t>
    <phoneticPr fontId="1" type="noConversion"/>
  </si>
  <si>
    <t>a.https://defillama.com/protocol/synapse/all/USD
b.https://synapseprotocol.com/?inputCurrency=USDC&amp;outputCurrency=MIM&amp;outputChain=42161
c.https://docs.synapseprotocol.com/reference/milestones</t>
    <phoneticPr fontId="1" type="noConversion"/>
  </si>
  <si>
    <t>官方桥</t>
    <phoneticPr fontId="1" type="noConversion"/>
  </si>
  <si>
    <t>链上交易量(亿美元) 
(截至12月20日)</t>
    <phoneticPr fontId="1" type="noConversion"/>
  </si>
  <si>
    <t>链上交易费用(百万美元) 
(截至12月20日)</t>
    <phoneticPr fontId="1" type="noConversion"/>
  </si>
  <si>
    <t>链上用户量（万个） 
(截至12月20日)</t>
    <phoneticPr fontId="1" type="noConversion"/>
  </si>
  <si>
    <t>链上交易数量（万笔）
(截至12月20日)</t>
    <phoneticPr fontId="1" type="noConversion"/>
  </si>
  <si>
    <t>链上总锁定资产（亿美元） 
(截至12月20日)</t>
    <phoneticPr fontId="1" type="noConversion"/>
  </si>
  <si>
    <t>名称</t>
    <phoneticPr fontId="1" type="noConversion"/>
  </si>
  <si>
    <t>a.https://analytics.li.finance/api/general_stats
b.https://li.finance/?fromChain=eth</t>
    <phoneticPr fontId="1" type="noConversion"/>
  </si>
  <si>
    <t>Allbridge</t>
    <phoneticPr fontId="1" type="noConversion"/>
  </si>
  <si>
    <t>a.https://defillama.com/protocol/allbridge</t>
    <phoneticPr fontId="1" type="noConversion"/>
  </si>
  <si>
    <t>HOP</t>
    <phoneticPr fontId="1" type="noConversion"/>
  </si>
  <si>
    <t>a.https://explorer.hop.exchange/mainnet/
b.https://analytics.li.finance/api/bridges_tvl
c.https://defillama.com/protocol/hop-protocol</t>
    <phoneticPr fontId="1" type="noConversion"/>
  </si>
  <si>
    <t>Connext</t>
    <phoneticPr fontId="1" type="noConversion"/>
  </si>
  <si>
    <t>a.https://connextscan.io/
b.https://analytics.li.finance/api/bridges_tvl
c.https://defillama.com/protocol/connext</t>
    <phoneticPr fontId="1" type="noConversion"/>
  </si>
  <si>
    <t>Osmosis</t>
    <phoneticPr fontId="1" type="noConversion"/>
  </si>
  <si>
    <t>a.https://info.osmosis.zone/
b.https://mapofzones.com/?testnet=false&amp;period=24&amp;tableOrderBy=totalIbcTxs&amp;tableOrderSort=desc
c.https://www.mintscan.io/osmosis
d.https://defillama.com/protocol/osmosis</t>
    <phoneticPr fontId="1" type="noConversion"/>
  </si>
  <si>
    <t>Terra bridge</t>
    <phoneticPr fontId="1" type="noConversion"/>
  </si>
  <si>
    <t>Wormhole</t>
    <phoneticPr fontId="1" type="noConversion"/>
  </si>
  <si>
    <t>a.https://wormholebridge.com/#/transfer</t>
    <phoneticPr fontId="1" type="noConversion"/>
  </si>
  <si>
    <t>a.https://bridge.terra.money/</t>
    <phoneticPr fontId="1" type="noConversion"/>
  </si>
  <si>
    <t>Varen Finance</t>
  </si>
  <si>
    <t>Varen Finance</t>
    <phoneticPr fontId="1" type="noConversion"/>
  </si>
  <si>
    <t>Ren的第三方桥</t>
    <phoneticPr fontId="1" type="noConversion"/>
  </si>
  <si>
    <t>约300</t>
    <phoneticPr fontId="1" type="noConversion"/>
  </si>
  <si>
    <t>a.https://varenx.com/swap
b.https://info.varen.exchange/home</t>
    <phoneticPr fontId="1" type="noConversion"/>
  </si>
  <si>
    <t>数据来源：https://info.varen.exchange/home</t>
  </si>
  <si>
    <t>数据来源：https://info.varen.exchange/home</t>
    <phoneticPr fontId="1" type="noConversion"/>
  </si>
  <si>
    <t>volume</t>
    <phoneticPr fontId="1" type="noConversion"/>
  </si>
  <si>
    <t>TVL</t>
    <phoneticPr fontId="1" type="noConversion"/>
  </si>
  <si>
    <t>数据来源：https://defillama.com/protocol/varen</t>
    <phoneticPr fontId="1" type="noConversion"/>
  </si>
  <si>
    <t>Anyswap(Multichain)</t>
  </si>
  <si>
    <t>数据来源：https://defillama.com/protocol/multichain</t>
    <phoneticPr fontId="1" type="noConversion"/>
  </si>
  <si>
    <t>数据来源：https://dune.xyz/Chi_Squared/Synapse?1.%20Asset=nUSD</t>
    <phoneticPr fontId="1" type="noConversion"/>
  </si>
  <si>
    <t>BSC Bridge 交易的nUSD的volume</t>
    <phoneticPr fontId="1" type="noConversion"/>
  </si>
  <si>
    <t>ETH Bridge 交易的nUSD的volume</t>
    <phoneticPr fontId="1" type="noConversion"/>
  </si>
  <si>
    <t>Polygon Bridge 交易的nUSD的volume</t>
    <phoneticPr fontId="1" type="noConversion"/>
  </si>
  <si>
    <t>Total Users</t>
    <phoneticPr fontId="1" type="noConversion"/>
  </si>
  <si>
    <t>数据来源：https://connextscan.io/</t>
    <phoneticPr fontId="1" type="noConversion"/>
  </si>
  <si>
    <t>数据来源：https://dune.xyz/rchen8/Hop-Exchange</t>
    <phoneticPr fontId="1" type="noConversion"/>
  </si>
  <si>
    <t>Connext</t>
  </si>
  <si>
    <t>Transactions</t>
    <phoneticPr fontId="1" type="noConversion"/>
  </si>
  <si>
    <t>数据来源：https://info.osmosis.zone/</t>
    <phoneticPr fontId="1" type="noConversion"/>
  </si>
  <si>
    <t>Volume</t>
    <phoneticPr fontId="1" type="noConversion"/>
  </si>
  <si>
    <t>数据来源：https://anyswap.net/dashboard</t>
    <phoneticPr fontId="1" type="noConversion"/>
  </si>
  <si>
    <t>数据来源：https://defillama.com/protocol/osmosis</t>
    <phoneticPr fontId="1" type="noConversion"/>
  </si>
  <si>
    <t>数据来源：https://defillama.com/protocol/connext</t>
    <phoneticPr fontId="1" type="noConversion"/>
  </si>
  <si>
    <t>数据来源：https://defillama.com/protocol/hop-protocol</t>
    <phoneticPr fontId="1" type="noConversion"/>
  </si>
  <si>
    <t>注：此Dune给出的数据不完整，因此其只能作为整体volume的参考</t>
    <phoneticPr fontId="1" type="noConversion"/>
  </si>
  <si>
    <t>nUSD</t>
  </si>
  <si>
    <t>from ETH</t>
  </si>
  <si>
    <t>into ETH</t>
  </si>
  <si>
    <t>day</t>
    <phoneticPr fontId="1" type="noConversion"/>
  </si>
  <si>
    <t>asset</t>
    <phoneticPr fontId="1" type="noConversion"/>
  </si>
  <si>
    <t>direction</t>
    <phoneticPr fontId="1" type="noConversion"/>
  </si>
  <si>
    <t>synapse ETH Bridge nUSD volume</t>
    <phoneticPr fontId="1" type="noConversion"/>
  </si>
  <si>
    <t>Thor</t>
    <phoneticPr fontId="1" type="noConversion"/>
  </si>
  <si>
    <t>流动性链接桥</t>
    <phoneticPr fontId="1" type="noConversion"/>
  </si>
  <si>
    <t>数据来源：https://app.thorswap.finance/</t>
    <phoneticPr fontId="1" type="noConversion"/>
  </si>
  <si>
    <t>a. https://defillama.com/protocol/thorchain
b. https://app.thorswap.finance/</t>
    <phoneticPr fontId="1" type="noConversion"/>
  </si>
  <si>
    <t>Thorchain</t>
    <phoneticPr fontId="1" type="noConversion"/>
  </si>
  <si>
    <t>数据来源：https://defillama.com/protocol/thorchain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</si>
</sst>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rgb="FF000000"/>
      <name val="IBM Plex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>
      <alignment vertical="center"/>
    </xf>
  </cellStyleXfs>
  <cellXfs count="50">
    <xf numFmtId="0" fontId="0" fillId="0" borderId="0" xfId="0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/>
    <xf numFmtId="0" fontId="7" fillId="0" borderId="1" xfId="0" applyFont="1" applyBorder="1"/>
    <xf numFmtId="0" fontId="7" fillId="0" borderId="6" xfId="0" applyFont="1" applyBorder="1" applyAlignment="1"/>
    <xf numFmtId="0" fontId="7" fillId="0" borderId="6" xfId="0" applyFont="1" applyBorder="1"/>
    <xf numFmtId="0" fontId="7" fillId="0" borderId="0" xfId="0" applyFont="1" applyBorder="1"/>
    <xf numFmtId="0" fontId="7" fillId="0" borderId="0" xfId="0" applyFont="1" applyBorder="1" applyAlignment="1"/>
    <xf numFmtId="0" fontId="7" fillId="0" borderId="12" xfId="0" applyFont="1" applyBorder="1"/>
    <xf numFmtId="0" fontId="7" fillId="0" borderId="13" xfId="0" applyFont="1" applyBorder="1"/>
    <xf numFmtId="0" fontId="7" fillId="0" borderId="13" xfId="0" applyFont="1" applyBorder="1" applyAlignment="1"/>
    <xf numFmtId="0" fontId="8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2" xfId="0" applyFont="1" applyBorder="1"/>
    <xf numFmtId="0" fontId="8" fillId="0" borderId="0" xfId="0" applyFont="1" applyBorder="1"/>
    <xf numFmtId="0" fontId="8" fillId="0" borderId="1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22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6" xfId="1" applyNumberFormat="1" applyFont="1" applyFill="1" applyBorder="1" applyAlignment="1">
      <alignment horizontal="center" vertical="center"/>
    </xf>
    <xf numFmtId="0" fontId="7" fillId="2" borderId="7" xfId="1" applyNumberFormat="1" applyFont="1" applyFill="1" applyBorder="1" applyAlignment="1">
      <alignment horizontal="center" vertical="center"/>
    </xf>
    <xf numFmtId="0" fontId="7" fillId="2" borderId="8" xfId="1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69849</xdr:rowOff>
    </xdr:from>
    <xdr:to>
      <xdr:col>1</xdr:col>
      <xdr:colOff>5848145</xdr:colOff>
      <xdr:row>2</xdr:row>
      <xdr:rowOff>2438400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4302DCA-9CE9-4208-8220-B6F591EF5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484" y="479526"/>
          <a:ext cx="5848145" cy="2368551"/>
        </a:xfrm>
        <a:prstGeom prst="rect">
          <a:avLst/>
        </a:prstGeom>
      </xdr:spPr>
    </xdr:pic>
    <xdr:clientData/>
  </xdr:twoCellAnchor>
  <xdr:twoCellAnchor editAs="oneCell">
    <xdr:from>
      <xdr:col>2</xdr:col>
      <xdr:colOff>268748</xdr:colOff>
      <xdr:row>2</xdr:row>
      <xdr:rowOff>76201</xdr:rowOff>
    </xdr:from>
    <xdr:to>
      <xdr:col>2</xdr:col>
      <xdr:colOff>5807177</xdr:colOff>
      <xdr:row>2</xdr:row>
      <xdr:rowOff>2447926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E599F9A-D38B-4784-BDF9-4ACF6D195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4554" y="506362"/>
          <a:ext cx="5538429" cy="236855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</xdr:colOff>
      <xdr:row>2</xdr:row>
      <xdr:rowOff>46576</xdr:rowOff>
    </xdr:from>
    <xdr:to>
      <xdr:col>3</xdr:col>
      <xdr:colOff>6067425</xdr:colOff>
      <xdr:row>2</xdr:row>
      <xdr:rowOff>2466975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A28A2697-3216-46B2-BAC4-DFD02F143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04700" y="433926"/>
          <a:ext cx="6019800" cy="241722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</xdr:row>
      <xdr:rowOff>85725</xdr:rowOff>
    </xdr:from>
    <xdr:to>
      <xdr:col>1</xdr:col>
      <xdr:colOff>5857875</xdr:colOff>
      <xdr:row>7</xdr:row>
      <xdr:rowOff>2352470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1C5AB5E-B73C-4BE6-B946-8EFB138C8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1209" y="3813790"/>
          <a:ext cx="5768975" cy="226992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</xdr:row>
      <xdr:rowOff>114301</xdr:rowOff>
    </xdr:from>
    <xdr:to>
      <xdr:col>1</xdr:col>
      <xdr:colOff>5783518</xdr:colOff>
      <xdr:row>13</xdr:row>
      <xdr:rowOff>2408460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6C187FA9-F81A-4E8F-8C9F-FD487B719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1235" y="7416801"/>
          <a:ext cx="5500942" cy="2297334"/>
        </a:xfrm>
        <a:prstGeom prst="rect">
          <a:avLst/>
        </a:prstGeom>
      </xdr:spPr>
    </xdr:pic>
    <xdr:clientData/>
  </xdr:twoCellAnchor>
  <xdr:twoCellAnchor editAs="oneCell">
    <xdr:from>
      <xdr:col>2</xdr:col>
      <xdr:colOff>190909</xdr:colOff>
      <xdr:row>13</xdr:row>
      <xdr:rowOff>80093</xdr:rowOff>
    </xdr:from>
    <xdr:to>
      <xdr:col>2</xdr:col>
      <xdr:colOff>5896179</xdr:colOff>
      <xdr:row>13</xdr:row>
      <xdr:rowOff>2454993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EC0622F7-9E5C-4234-AB30-D190AECB7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86715" y="7382593"/>
          <a:ext cx="5708445" cy="2374900"/>
        </a:xfrm>
        <a:prstGeom prst="rect">
          <a:avLst/>
        </a:prstGeom>
      </xdr:spPr>
    </xdr:pic>
    <xdr:clientData/>
  </xdr:twoCellAnchor>
  <xdr:twoCellAnchor editAs="oneCell">
    <xdr:from>
      <xdr:col>3</xdr:col>
      <xdr:colOff>157725</xdr:colOff>
      <xdr:row>13</xdr:row>
      <xdr:rowOff>61041</xdr:rowOff>
    </xdr:from>
    <xdr:to>
      <xdr:col>3</xdr:col>
      <xdr:colOff>6045916</xdr:colOff>
      <xdr:row>13</xdr:row>
      <xdr:rowOff>2464516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1D34DD2B-7E8E-4903-8686-23242BD90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16757" y="7363541"/>
          <a:ext cx="5885016" cy="2406650"/>
        </a:xfrm>
        <a:prstGeom prst="rect">
          <a:avLst/>
        </a:prstGeom>
      </xdr:spPr>
    </xdr:pic>
    <xdr:clientData/>
  </xdr:twoCellAnchor>
  <xdr:twoCellAnchor editAs="oneCell">
    <xdr:from>
      <xdr:col>1</xdr:col>
      <xdr:colOff>253999</xdr:colOff>
      <xdr:row>19</xdr:row>
      <xdr:rowOff>158750</xdr:rowOff>
    </xdr:from>
    <xdr:to>
      <xdr:col>1</xdr:col>
      <xdr:colOff>5779625</xdr:colOff>
      <xdr:row>19</xdr:row>
      <xdr:rowOff>2463820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875947C1-CFB3-4F84-B5D6-F1D90ADB1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9483" y="10994718"/>
          <a:ext cx="5522451" cy="2308245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24</xdr:row>
      <xdr:rowOff>95250</xdr:rowOff>
    </xdr:from>
    <xdr:to>
      <xdr:col>1</xdr:col>
      <xdr:colOff>5674032</xdr:colOff>
      <xdr:row>24</xdr:row>
      <xdr:rowOff>2469161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6358B4C7-799B-432B-AEF5-B3ECEE98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334" y="14300815"/>
          <a:ext cx="5604182" cy="2370736"/>
        </a:xfrm>
        <a:prstGeom prst="rect">
          <a:avLst/>
        </a:prstGeom>
      </xdr:spPr>
    </xdr:pic>
    <xdr:clientData/>
  </xdr:twoCellAnchor>
  <xdr:twoCellAnchor editAs="oneCell">
    <xdr:from>
      <xdr:col>2</xdr:col>
      <xdr:colOff>260761</xdr:colOff>
      <xdr:row>24</xdr:row>
      <xdr:rowOff>63500</xdr:rowOff>
    </xdr:from>
    <xdr:to>
      <xdr:col>2</xdr:col>
      <xdr:colOff>5896180</xdr:colOff>
      <xdr:row>24</xdr:row>
      <xdr:rowOff>2465842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1A305681-8203-4B42-B0C5-4EB853F33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6567" y="14269065"/>
          <a:ext cx="5638594" cy="240551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</xdr:row>
      <xdr:rowOff>101600</xdr:rowOff>
    </xdr:from>
    <xdr:to>
      <xdr:col>1</xdr:col>
      <xdr:colOff>5674032</xdr:colOff>
      <xdr:row>29</xdr:row>
      <xdr:rowOff>2216355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1AECBDC4-B7FE-48C2-AEF0-7964CC13A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26934" y="17717729"/>
          <a:ext cx="5502582" cy="2117930"/>
        </a:xfrm>
        <a:prstGeom prst="rect">
          <a:avLst/>
        </a:prstGeom>
      </xdr:spPr>
    </xdr:pic>
    <xdr:clientData/>
  </xdr:twoCellAnchor>
  <xdr:twoCellAnchor editAs="oneCell">
    <xdr:from>
      <xdr:col>2</xdr:col>
      <xdr:colOff>256051</xdr:colOff>
      <xdr:row>7</xdr:row>
      <xdr:rowOff>71694</xdr:rowOff>
    </xdr:from>
    <xdr:to>
      <xdr:col>2</xdr:col>
      <xdr:colOff>5916664</xdr:colOff>
      <xdr:row>7</xdr:row>
      <xdr:rowOff>2352471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AFEEDD73-A9CD-462C-8F19-FC34D43A5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51857" y="3840726"/>
          <a:ext cx="5663788" cy="2283952"/>
        </a:xfrm>
        <a:prstGeom prst="rect">
          <a:avLst/>
        </a:prstGeom>
      </xdr:spPr>
    </xdr:pic>
    <xdr:clientData/>
  </xdr:twoCellAnchor>
  <xdr:twoCellAnchor editAs="oneCell">
    <xdr:from>
      <xdr:col>2</xdr:col>
      <xdr:colOff>266291</xdr:colOff>
      <xdr:row>29</xdr:row>
      <xdr:rowOff>92177</xdr:rowOff>
    </xdr:from>
    <xdr:to>
      <xdr:col>2</xdr:col>
      <xdr:colOff>5916664</xdr:colOff>
      <xdr:row>29</xdr:row>
      <xdr:rowOff>2239810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9C5EF0C5-90F5-43A9-9F1B-AAE88D18A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862097" y="17708306"/>
          <a:ext cx="5653548" cy="2150808"/>
        </a:xfrm>
        <a:prstGeom prst="rect">
          <a:avLst/>
        </a:prstGeom>
      </xdr:spPr>
    </xdr:pic>
    <xdr:clientData/>
  </xdr:twoCellAnchor>
  <xdr:twoCellAnchor editAs="oneCell">
    <xdr:from>
      <xdr:col>3</xdr:col>
      <xdr:colOff>61452</xdr:colOff>
      <xdr:row>24</xdr:row>
      <xdr:rowOff>20485</xdr:rowOff>
    </xdr:from>
    <xdr:to>
      <xdr:col>3</xdr:col>
      <xdr:colOff>6162471</xdr:colOff>
      <xdr:row>24</xdr:row>
      <xdr:rowOff>2563659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FCBABE07-1110-43E2-90A2-11D66C33C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208387" y="14133872"/>
          <a:ext cx="6104194" cy="2539999"/>
        </a:xfrm>
        <a:prstGeom prst="rect">
          <a:avLst/>
        </a:prstGeom>
      </xdr:spPr>
    </xdr:pic>
    <xdr:clientData/>
  </xdr:twoCellAnchor>
  <xdr:twoCellAnchor editAs="oneCell">
    <xdr:from>
      <xdr:col>2</xdr:col>
      <xdr:colOff>204840</xdr:colOff>
      <xdr:row>19</xdr:row>
      <xdr:rowOff>92178</xdr:rowOff>
    </xdr:from>
    <xdr:to>
      <xdr:col>2</xdr:col>
      <xdr:colOff>5827662</xdr:colOff>
      <xdr:row>19</xdr:row>
      <xdr:rowOff>2391411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83806803-DF6F-4856-BEAE-A3F52C150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00646" y="10846210"/>
          <a:ext cx="5622822" cy="2302408"/>
        </a:xfrm>
        <a:prstGeom prst="rect">
          <a:avLst/>
        </a:prstGeom>
      </xdr:spPr>
    </xdr:pic>
    <xdr:clientData/>
  </xdr:twoCellAnchor>
  <xdr:twoCellAnchor editAs="oneCell">
    <xdr:from>
      <xdr:col>1</xdr:col>
      <xdr:colOff>122904</xdr:colOff>
      <xdr:row>34</xdr:row>
      <xdr:rowOff>174114</xdr:rowOff>
    </xdr:from>
    <xdr:to>
      <xdr:col>1</xdr:col>
      <xdr:colOff>5841078</xdr:colOff>
      <xdr:row>34</xdr:row>
      <xdr:rowOff>2618761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1EC32F2-80AF-4F54-8D4B-D8577ED47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78388" y="20934517"/>
          <a:ext cx="5714999" cy="2447822"/>
        </a:xfrm>
        <a:prstGeom prst="rect">
          <a:avLst/>
        </a:prstGeom>
      </xdr:spPr>
    </xdr:pic>
    <xdr:clientData/>
  </xdr:twoCellAnchor>
  <xdr:twoCellAnchor editAs="oneCell">
    <xdr:from>
      <xdr:col>2</xdr:col>
      <xdr:colOff>399435</xdr:colOff>
      <xdr:row>34</xdr:row>
      <xdr:rowOff>128846</xdr:rowOff>
    </xdr:from>
    <xdr:to>
      <xdr:col>2</xdr:col>
      <xdr:colOff>5646482</xdr:colOff>
      <xdr:row>34</xdr:row>
      <xdr:rowOff>2617235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018A675-F953-4BAF-AC97-9589A4989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95241" y="20889249"/>
          <a:ext cx="5243872" cy="2491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1466A-2BED-4EFD-90CB-385DE2C2071B}">
  <dimension ref="A1:AG36"/>
  <sheetViews>
    <sheetView showGridLines="0" tabSelected="1" zoomScale="85" zoomScaleNormal="85" workbookViewId="0">
      <selection activeCell="D8" sqref="D8"/>
    </sheetView>
  </sheetViews>
  <sheetFormatPr defaultRowHeight="16.5" x14ac:dyDescent="0.45"/>
  <cols>
    <col min="1" max="1" width="8.6640625" style="16"/>
    <col min="2" max="2" width="78" style="16" customWidth="1"/>
    <col min="3" max="3" width="79.58203125" style="16" customWidth="1"/>
    <col min="4" max="4" width="82.08203125" style="16" customWidth="1"/>
    <col min="5" max="16384" width="8.6640625" style="16"/>
  </cols>
  <sheetData>
    <row r="1" spans="2:4" ht="17" x14ac:dyDescent="0.45">
      <c r="B1" s="40" t="s">
        <v>44</v>
      </c>
      <c r="C1" s="40"/>
      <c r="D1" s="40"/>
    </row>
    <row r="2" spans="2:4" ht="17" x14ac:dyDescent="0.45">
      <c r="B2" s="40" t="s">
        <v>51</v>
      </c>
      <c r="C2" s="40"/>
      <c r="D2" s="31" t="s">
        <v>52</v>
      </c>
    </row>
    <row r="3" spans="2:4" ht="197" customHeight="1" x14ac:dyDescent="0.45">
      <c r="B3" s="18"/>
      <c r="C3" s="18"/>
      <c r="D3" s="18"/>
    </row>
    <row r="4" spans="2:4" x14ac:dyDescent="0.45">
      <c r="B4" s="19" t="s">
        <v>50</v>
      </c>
      <c r="C4" s="20" t="s">
        <v>49</v>
      </c>
      <c r="D4" s="18" t="s">
        <v>53</v>
      </c>
    </row>
    <row r="5" spans="2:4" x14ac:dyDescent="0.45">
      <c r="B5" s="23"/>
      <c r="C5" s="23"/>
      <c r="D5" s="21"/>
    </row>
    <row r="6" spans="2:4" ht="17" x14ac:dyDescent="0.45">
      <c r="B6" s="39" t="s">
        <v>54</v>
      </c>
      <c r="C6" s="39"/>
      <c r="D6" s="22"/>
    </row>
    <row r="7" spans="2:4" ht="17" x14ac:dyDescent="0.45">
      <c r="B7" s="31" t="s">
        <v>52</v>
      </c>
      <c r="C7" s="31" t="s">
        <v>66</v>
      </c>
    </row>
    <row r="8" spans="2:4" ht="195.5" customHeight="1" x14ac:dyDescent="0.45">
      <c r="B8" s="18"/>
      <c r="C8" s="18"/>
    </row>
    <row r="9" spans="2:4" x14ac:dyDescent="0.45">
      <c r="B9" s="18" t="s">
        <v>55</v>
      </c>
      <c r="C9" s="18" t="s">
        <v>67</v>
      </c>
    </row>
    <row r="10" spans="2:4" x14ac:dyDescent="0.45">
      <c r="B10" s="23"/>
      <c r="C10" s="23"/>
      <c r="D10" s="21"/>
    </row>
    <row r="11" spans="2:4" ht="17" x14ac:dyDescent="0.45">
      <c r="B11" s="36" t="s">
        <v>21</v>
      </c>
      <c r="C11" s="38"/>
      <c r="D11" s="37"/>
    </row>
    <row r="12" spans="2:4" ht="17" x14ac:dyDescent="0.45">
      <c r="B12" s="40" t="s">
        <v>51</v>
      </c>
      <c r="C12" s="40"/>
      <c r="D12" s="40"/>
    </row>
    <row r="13" spans="2:4" ht="17" x14ac:dyDescent="0.45">
      <c r="B13" s="31" t="s">
        <v>58</v>
      </c>
      <c r="C13" s="31" t="s">
        <v>57</v>
      </c>
      <c r="D13" s="31" t="s">
        <v>59</v>
      </c>
    </row>
    <row r="14" spans="2:4" ht="197" customHeight="1" x14ac:dyDescent="0.45">
      <c r="B14" s="18"/>
      <c r="C14" s="18"/>
      <c r="D14" s="18"/>
    </row>
    <row r="15" spans="2:4" x14ac:dyDescent="0.45">
      <c r="B15" s="41" t="s">
        <v>71</v>
      </c>
      <c r="C15" s="42"/>
      <c r="D15" s="42"/>
    </row>
    <row r="16" spans="2:4" x14ac:dyDescent="0.45">
      <c r="B16" s="18" t="s">
        <v>56</v>
      </c>
      <c r="C16" s="18" t="s">
        <v>56</v>
      </c>
      <c r="D16" s="18" t="s">
        <v>56</v>
      </c>
    </row>
    <row r="17" spans="1:33" x14ac:dyDescent="0.45">
      <c r="B17" s="23"/>
      <c r="C17" s="23"/>
      <c r="D17" s="23"/>
    </row>
    <row r="18" spans="1:33" ht="17" x14ac:dyDescent="0.45">
      <c r="B18" s="39" t="s">
        <v>34</v>
      </c>
      <c r="C18" s="39"/>
      <c r="D18" s="22"/>
    </row>
    <row r="19" spans="1:33" x14ac:dyDescent="0.45">
      <c r="B19" s="27" t="s">
        <v>60</v>
      </c>
      <c r="C19" s="30" t="s">
        <v>52</v>
      </c>
      <c r="D19" s="25"/>
      <c r="E19" s="17"/>
      <c r="F19" s="17"/>
      <c r="G19" s="17"/>
      <c r="H19" s="17"/>
      <c r="I19" s="17"/>
      <c r="J19" s="17"/>
    </row>
    <row r="20" spans="1:33" ht="200" customHeight="1" x14ac:dyDescent="0.45">
      <c r="B20" s="18"/>
      <c r="C20" s="18"/>
      <c r="D20" s="24"/>
    </row>
    <row r="21" spans="1:33" x14ac:dyDescent="0.45">
      <c r="B21" s="18" t="s">
        <v>62</v>
      </c>
      <c r="C21" s="18" t="s">
        <v>70</v>
      </c>
      <c r="D21" s="24"/>
    </row>
    <row r="22" spans="1:33" x14ac:dyDescent="0.45">
      <c r="B22" s="28"/>
      <c r="C22" s="28"/>
      <c r="D22" s="29"/>
    </row>
    <row r="23" spans="1:33" ht="17" x14ac:dyDescent="0.45">
      <c r="B23" s="36" t="s">
        <v>63</v>
      </c>
      <c r="C23" s="38"/>
      <c r="D23" s="37"/>
    </row>
    <row r="24" spans="1:33" x14ac:dyDescent="0.45">
      <c r="B24" s="27" t="s">
        <v>51</v>
      </c>
      <c r="C24" s="27" t="s">
        <v>64</v>
      </c>
      <c r="D24" s="27" t="s">
        <v>52</v>
      </c>
    </row>
    <row r="25" spans="1:33" ht="203" customHeight="1" x14ac:dyDescent="0.45">
      <c r="B25" s="18"/>
      <c r="C25" s="18"/>
      <c r="D25" s="18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 spans="1:33" x14ac:dyDescent="0.45">
      <c r="B26" s="18" t="s">
        <v>61</v>
      </c>
      <c r="C26" s="18" t="s">
        <v>61</v>
      </c>
      <c r="D26" s="18" t="s">
        <v>69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 spans="1:33" s="21" customFormat="1" x14ac:dyDescent="0.45"/>
    <row r="28" spans="1:33" s="18" customFormat="1" ht="17" x14ac:dyDescent="0.45">
      <c r="A28" s="21"/>
      <c r="B28" s="36" t="s">
        <v>38</v>
      </c>
      <c r="C28" s="37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</row>
    <row r="29" spans="1:33" x14ac:dyDescent="0.45">
      <c r="B29" s="26" t="s">
        <v>51</v>
      </c>
      <c r="C29" s="27" t="s">
        <v>52</v>
      </c>
      <c r="D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t="182.5" customHeight="1" x14ac:dyDescent="0.45">
      <c r="B30" s="18"/>
      <c r="C30" s="18"/>
      <c r="D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x14ac:dyDescent="0.45">
      <c r="B31" s="18" t="s">
        <v>65</v>
      </c>
      <c r="C31" s="18" t="s">
        <v>68</v>
      </c>
      <c r="D31" s="21"/>
    </row>
    <row r="33" spans="2:3" ht="17" x14ac:dyDescent="0.45">
      <c r="B33" s="36" t="s">
        <v>83</v>
      </c>
      <c r="C33" s="37"/>
    </row>
    <row r="34" spans="2:3" x14ac:dyDescent="0.45">
      <c r="B34" s="26" t="s">
        <v>51</v>
      </c>
      <c r="C34" s="35" t="s">
        <v>52</v>
      </c>
    </row>
    <row r="35" spans="2:3" ht="212.5" customHeight="1" x14ac:dyDescent="0.45">
      <c r="B35" s="18"/>
      <c r="C35" s="18"/>
    </row>
    <row r="36" spans="2:3" x14ac:dyDescent="0.45">
      <c r="B36" s="18" t="s">
        <v>81</v>
      </c>
      <c r="C36" s="18" t="s">
        <v>84</v>
      </c>
    </row>
  </sheetData>
  <mergeCells count="10">
    <mergeCell ref="B1:D1"/>
    <mergeCell ref="B2:C2"/>
    <mergeCell ref="B11:D11"/>
    <mergeCell ref="B12:D12"/>
    <mergeCell ref="B15:D15"/>
    <mergeCell ref="B33:C33"/>
    <mergeCell ref="B23:D23"/>
    <mergeCell ref="B28:C28"/>
    <mergeCell ref="B6:C6"/>
    <mergeCell ref="B18:C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9" sqref="P9"/>
    </sheetView>
  </sheetViews>
  <sheetFormatPr defaultRowHeight="16.5" x14ac:dyDescent="0.3"/>
  <cols>
    <col min="1" max="1" width="8.33203125" style="1" bestFit="1" customWidth="1"/>
    <col min="2" max="2" width="17" style="1" bestFit="1" customWidth="1"/>
    <col min="3" max="3" width="17.58203125" style="1" customWidth="1"/>
    <col min="4" max="4" width="10.9140625" style="1" customWidth="1"/>
    <col min="5" max="5" width="11.9140625" style="1" customWidth="1"/>
    <col min="6" max="6" width="10.9140625" style="1" customWidth="1"/>
    <col min="7" max="7" width="9" style="1" bestFit="1" customWidth="1"/>
    <col min="8" max="8" width="7.25" style="1" bestFit="1" customWidth="1"/>
    <col min="9" max="9" width="9" style="1" bestFit="1" customWidth="1"/>
    <col min="10" max="10" width="8.33203125" style="1" bestFit="1" customWidth="1"/>
    <col min="11" max="11" width="8.08203125" style="1" bestFit="1" customWidth="1"/>
    <col min="12" max="13" width="7" style="1" bestFit="1" customWidth="1"/>
    <col min="14" max="14" width="8.75" style="1" customWidth="1"/>
    <col min="15" max="15" width="5" style="1" bestFit="1" customWidth="1"/>
    <col min="16" max="16" width="6.1640625" style="1" bestFit="1" customWidth="1"/>
    <col min="17" max="17" width="9" style="1" bestFit="1" customWidth="1"/>
    <col min="18" max="18" width="6.1640625" style="1" bestFit="1" customWidth="1"/>
    <col min="19" max="19" width="52.4140625" style="2" customWidth="1"/>
    <col min="20" max="16384" width="8.6640625" style="1"/>
  </cols>
  <sheetData>
    <row r="1" spans="1:19" s="9" customFormat="1" ht="76.5" customHeight="1" x14ac:dyDescent="0.3">
      <c r="A1" s="48"/>
      <c r="B1" s="48" t="s">
        <v>30</v>
      </c>
      <c r="C1" s="46" t="s">
        <v>11</v>
      </c>
      <c r="D1" s="46" t="s">
        <v>6</v>
      </c>
      <c r="E1" s="46" t="s">
        <v>7</v>
      </c>
      <c r="F1" s="46" t="s">
        <v>8</v>
      </c>
      <c r="G1" s="46" t="s">
        <v>25</v>
      </c>
      <c r="H1" s="46"/>
      <c r="I1" s="46" t="s">
        <v>28</v>
      </c>
      <c r="J1" s="46"/>
      <c r="K1" s="46" t="s">
        <v>29</v>
      </c>
      <c r="L1" s="46"/>
      <c r="M1" s="46"/>
      <c r="N1" s="46"/>
      <c r="O1" s="46" t="s">
        <v>27</v>
      </c>
      <c r="P1" s="46"/>
      <c r="Q1" s="46" t="s">
        <v>26</v>
      </c>
      <c r="R1" s="46"/>
      <c r="S1" s="46" t="s">
        <v>1</v>
      </c>
    </row>
    <row r="2" spans="1:19" s="10" customFormat="1" ht="17" thickBot="1" x14ac:dyDescent="0.35">
      <c r="A2" s="48"/>
      <c r="B2" s="48"/>
      <c r="C2" s="46"/>
      <c r="D2" s="46"/>
      <c r="E2" s="46"/>
      <c r="F2" s="46"/>
      <c r="G2" s="13" t="s">
        <v>2</v>
      </c>
      <c r="H2" s="13" t="s">
        <v>3</v>
      </c>
      <c r="I2" s="13" t="s">
        <v>2</v>
      </c>
      <c r="J2" s="13" t="s">
        <v>3</v>
      </c>
      <c r="K2" s="13" t="s">
        <v>2</v>
      </c>
      <c r="L2" s="13" t="s">
        <v>4</v>
      </c>
      <c r="M2" s="13" t="s">
        <v>5</v>
      </c>
      <c r="N2" s="13" t="s">
        <v>10</v>
      </c>
      <c r="O2" s="13" t="s">
        <v>2</v>
      </c>
      <c r="P2" s="13" t="s">
        <v>3</v>
      </c>
      <c r="Q2" s="13" t="s">
        <v>2</v>
      </c>
      <c r="R2" s="13" t="s">
        <v>3</v>
      </c>
      <c r="S2" s="46"/>
    </row>
    <row r="3" spans="1:19" s="6" customFormat="1" ht="33.5" thickTop="1" x14ac:dyDescent="0.3">
      <c r="A3" s="43" t="s">
        <v>16</v>
      </c>
      <c r="B3" s="3" t="s">
        <v>0</v>
      </c>
      <c r="C3" s="3" t="s">
        <v>20</v>
      </c>
      <c r="D3" s="3">
        <v>34</v>
      </c>
      <c r="E3" s="3">
        <v>25</v>
      </c>
      <c r="F3" s="3">
        <v>1153</v>
      </c>
      <c r="G3" s="14">
        <v>1.18</v>
      </c>
      <c r="H3" s="14">
        <v>336.4</v>
      </c>
      <c r="I3" s="14">
        <v>1.42</v>
      </c>
      <c r="J3" s="14">
        <v>150.79</v>
      </c>
      <c r="K3" s="14">
        <f>N3-48</f>
        <v>0.5</v>
      </c>
      <c r="L3" s="14">
        <f>N3-48.1</f>
        <v>0.39999999999999858</v>
      </c>
      <c r="M3" s="14">
        <f>N3-45.7</f>
        <v>2.7999999999999972</v>
      </c>
      <c r="N3" s="14">
        <v>48.5</v>
      </c>
      <c r="O3" s="14">
        <v>0.9</v>
      </c>
      <c r="P3" s="14">
        <v>33.5</v>
      </c>
      <c r="Q3" s="14">
        <v>9.4E-2</v>
      </c>
      <c r="R3" s="14">
        <v>15.42</v>
      </c>
      <c r="S3" s="4" t="s">
        <v>9</v>
      </c>
    </row>
    <row r="4" spans="1:19" s="7" customFormat="1" ht="66" x14ac:dyDescent="0.3">
      <c r="A4" s="44"/>
      <c r="B4" s="11" t="s">
        <v>21</v>
      </c>
      <c r="C4" s="11" t="s">
        <v>20</v>
      </c>
      <c r="D4" s="11"/>
      <c r="E4" s="11">
        <v>10</v>
      </c>
      <c r="F4" s="11">
        <v>12</v>
      </c>
      <c r="G4" s="15"/>
      <c r="H4" s="15"/>
      <c r="I4" s="15"/>
      <c r="J4" s="15"/>
      <c r="K4" s="15">
        <f>N4-7.89</f>
        <v>-0.20999999999999996</v>
      </c>
      <c r="L4" s="15">
        <f>N4-8.05</f>
        <v>-0.37000000000000099</v>
      </c>
      <c r="M4" s="15">
        <f>N4-6.27</f>
        <v>1.4100000000000001</v>
      </c>
      <c r="N4" s="15">
        <v>7.68</v>
      </c>
      <c r="O4" s="15"/>
      <c r="P4" s="15"/>
      <c r="Q4" s="15"/>
      <c r="R4" s="15"/>
      <c r="S4" s="12" t="s">
        <v>23</v>
      </c>
    </row>
    <row r="5" spans="1:19" s="7" customFormat="1" ht="33" x14ac:dyDescent="0.3">
      <c r="A5" s="44"/>
      <c r="B5" s="3" t="s">
        <v>22</v>
      </c>
      <c r="C5" s="3" t="s">
        <v>12</v>
      </c>
      <c r="D5" s="3"/>
      <c r="E5" s="3">
        <v>9</v>
      </c>
      <c r="F5" s="3"/>
      <c r="G5" s="14">
        <v>3.2000000000000001E-2</v>
      </c>
      <c r="H5" s="14">
        <v>3.37</v>
      </c>
      <c r="I5" s="14">
        <v>0.53</v>
      </c>
      <c r="J5" s="14">
        <v>32</v>
      </c>
      <c r="K5" s="14"/>
      <c r="L5" s="14"/>
      <c r="M5" s="14"/>
      <c r="N5" s="14"/>
      <c r="O5" s="14"/>
      <c r="P5" s="14">
        <v>11.06</v>
      </c>
      <c r="Q5" s="14"/>
      <c r="R5" s="14"/>
      <c r="S5" s="4" t="s">
        <v>31</v>
      </c>
    </row>
    <row r="6" spans="1:19" s="7" customFormat="1" x14ac:dyDescent="0.3">
      <c r="A6" s="44"/>
      <c r="B6" s="11" t="s">
        <v>32</v>
      </c>
      <c r="C6" s="11" t="s">
        <v>20</v>
      </c>
      <c r="D6" s="11"/>
      <c r="E6" s="11">
        <v>8</v>
      </c>
      <c r="F6" s="11">
        <v>47</v>
      </c>
      <c r="G6" s="15"/>
      <c r="H6" s="15"/>
      <c r="I6" s="15"/>
      <c r="J6" s="15"/>
      <c r="K6" s="15">
        <f>N6-0.17</f>
        <v>-2.0000000000000018E-3</v>
      </c>
      <c r="L6" s="15">
        <f>N6-0.179</f>
        <v>-1.0999999999999982E-2</v>
      </c>
      <c r="M6" s="15">
        <f>N6-0.256</f>
        <v>-8.7999999999999995E-2</v>
      </c>
      <c r="N6" s="15">
        <v>0.16800000000000001</v>
      </c>
      <c r="O6" s="15"/>
      <c r="P6" s="15"/>
      <c r="Q6" s="15"/>
      <c r="R6" s="15"/>
      <c r="S6" s="12" t="s">
        <v>33</v>
      </c>
    </row>
    <row r="7" spans="1:19" s="7" customFormat="1" ht="33" x14ac:dyDescent="0.3">
      <c r="A7" s="44"/>
      <c r="B7" s="3" t="s">
        <v>79</v>
      </c>
      <c r="C7" s="3" t="s">
        <v>80</v>
      </c>
      <c r="D7" s="3"/>
      <c r="E7" s="3"/>
      <c r="F7" s="3"/>
      <c r="G7" s="14">
        <v>0.22</v>
      </c>
      <c r="H7" s="14">
        <v>23.7</v>
      </c>
      <c r="I7" s="14"/>
      <c r="J7" s="14"/>
      <c r="K7" s="14"/>
      <c r="L7" s="14"/>
      <c r="M7" s="14"/>
      <c r="N7" s="14">
        <v>3.99</v>
      </c>
      <c r="O7" s="14"/>
      <c r="P7" s="14"/>
      <c r="Q7" s="14"/>
      <c r="R7" s="14"/>
      <c r="S7" s="4" t="s">
        <v>82</v>
      </c>
    </row>
    <row r="8" spans="1:19" s="7" customFormat="1" ht="33" x14ac:dyDescent="0.3">
      <c r="A8" s="45"/>
      <c r="B8" s="11" t="s">
        <v>45</v>
      </c>
      <c r="C8" s="11" t="s">
        <v>46</v>
      </c>
      <c r="D8" s="11"/>
      <c r="E8" s="11">
        <v>8</v>
      </c>
      <c r="F8" s="11" t="s">
        <v>47</v>
      </c>
      <c r="G8" s="15">
        <v>1.7699999999999999E-4</v>
      </c>
      <c r="H8" s="15"/>
      <c r="I8" s="15">
        <v>1.6999999999999999E-3</v>
      </c>
      <c r="J8" s="15"/>
      <c r="K8" s="15"/>
      <c r="L8" s="15"/>
      <c r="M8" s="15"/>
      <c r="N8" s="15"/>
      <c r="O8" s="15"/>
      <c r="P8" s="15"/>
      <c r="Q8" s="15">
        <v>6.3999999999999997E-5</v>
      </c>
      <c r="R8" s="15"/>
      <c r="S8" s="12" t="s">
        <v>48</v>
      </c>
    </row>
    <row r="9" spans="1:19" s="7" customFormat="1" ht="49.5" x14ac:dyDescent="0.3">
      <c r="A9" s="47" t="s">
        <v>15</v>
      </c>
      <c r="B9" s="3" t="s">
        <v>34</v>
      </c>
      <c r="C9" s="3" t="s">
        <v>13</v>
      </c>
      <c r="D9" s="3"/>
      <c r="E9" s="3">
        <v>5</v>
      </c>
      <c r="F9" s="3">
        <v>6</v>
      </c>
      <c r="G9" s="14"/>
      <c r="H9" s="14"/>
      <c r="I9" s="14"/>
      <c r="J9" s="14"/>
      <c r="K9" s="14"/>
      <c r="L9" s="14">
        <f>N9-1.18</f>
        <v>-0.48</v>
      </c>
      <c r="M9" s="14">
        <f>N9-1.06</f>
        <v>-0.3600000000000001</v>
      </c>
      <c r="N9" s="14">
        <v>0.7</v>
      </c>
      <c r="O9" s="14"/>
      <c r="P9" s="14"/>
      <c r="Q9" s="14"/>
      <c r="R9" s="14"/>
      <c r="S9" s="4" t="s">
        <v>35</v>
      </c>
    </row>
    <row r="10" spans="1:19" s="7" customFormat="1" ht="49.5" x14ac:dyDescent="0.3">
      <c r="A10" s="47"/>
      <c r="B10" s="11" t="s">
        <v>36</v>
      </c>
      <c r="C10" s="11" t="s">
        <v>14</v>
      </c>
      <c r="D10" s="11">
        <v>24</v>
      </c>
      <c r="E10" s="11">
        <v>9</v>
      </c>
      <c r="F10" s="11"/>
      <c r="G10" s="15">
        <v>3.9E-2</v>
      </c>
      <c r="H10" s="15">
        <v>3.77</v>
      </c>
      <c r="I10" s="15">
        <v>0.56999999999999995</v>
      </c>
      <c r="J10" s="15">
        <v>33.200000000000003</v>
      </c>
      <c r="K10" s="15"/>
      <c r="L10" s="15">
        <f>N10-0.1075</f>
        <v>0.22250000000000003</v>
      </c>
      <c r="M10" s="15">
        <f>N10-0.05899</f>
        <v>0.27101000000000003</v>
      </c>
      <c r="N10" s="15">
        <v>0.33</v>
      </c>
      <c r="O10" s="15"/>
      <c r="P10" s="15"/>
      <c r="Q10" s="15"/>
      <c r="R10" s="15">
        <v>0.16</v>
      </c>
      <c r="S10" s="12" t="s">
        <v>37</v>
      </c>
    </row>
    <row r="11" spans="1:19" s="7" customFormat="1" ht="82.5" x14ac:dyDescent="0.3">
      <c r="A11" s="5" t="s">
        <v>17</v>
      </c>
      <c r="B11" s="3" t="s">
        <v>38</v>
      </c>
      <c r="C11" s="3" t="s">
        <v>18</v>
      </c>
      <c r="D11" s="3"/>
      <c r="E11" s="3">
        <v>25</v>
      </c>
      <c r="F11" s="3">
        <v>29</v>
      </c>
      <c r="G11" s="14">
        <v>0.43</v>
      </c>
      <c r="H11" s="14"/>
      <c r="I11" s="14">
        <v>9</v>
      </c>
      <c r="J11" s="14">
        <v>1038.4100000000001</v>
      </c>
      <c r="K11" s="14">
        <f>N11-6.06</f>
        <v>-7.9999999999999183E-2</v>
      </c>
      <c r="L11" s="14">
        <f>N11-5.59</f>
        <v>0.39000000000000057</v>
      </c>
      <c r="M11" s="14">
        <f>N11-6.15</f>
        <v>-0.16999999999999993</v>
      </c>
      <c r="N11" s="14">
        <v>5.98</v>
      </c>
      <c r="O11" s="14"/>
      <c r="P11" s="14"/>
      <c r="Q11" s="14"/>
      <c r="R11" s="14"/>
      <c r="S11" s="4" t="s">
        <v>39</v>
      </c>
    </row>
    <row r="12" spans="1:19" s="7" customFormat="1" x14ac:dyDescent="0.3">
      <c r="A12" s="47" t="s">
        <v>19</v>
      </c>
      <c r="B12" s="11" t="s">
        <v>40</v>
      </c>
      <c r="C12" s="11" t="s">
        <v>24</v>
      </c>
      <c r="D12" s="11"/>
      <c r="E12" s="11">
        <v>4</v>
      </c>
      <c r="F12" s="11">
        <v>24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2" t="s">
        <v>43</v>
      </c>
    </row>
    <row r="13" spans="1:19" s="8" customFormat="1" ht="17" thickBot="1" x14ac:dyDescent="0.35">
      <c r="A13" s="47"/>
      <c r="B13" s="3" t="s">
        <v>41</v>
      </c>
      <c r="C13" s="3" t="s">
        <v>20</v>
      </c>
      <c r="D13" s="3"/>
      <c r="E13" s="3">
        <v>5</v>
      </c>
      <c r="F13" s="3">
        <v>5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4" t="s">
        <v>42</v>
      </c>
    </row>
    <row r="14" spans="1:19" ht="17" thickTop="1" x14ac:dyDescent="0.3"/>
  </sheetData>
  <mergeCells count="15">
    <mergeCell ref="A3:A8"/>
    <mergeCell ref="S1:S2"/>
    <mergeCell ref="A12:A13"/>
    <mergeCell ref="B1:B2"/>
    <mergeCell ref="A1:A2"/>
    <mergeCell ref="D1:D2"/>
    <mergeCell ref="E1:E2"/>
    <mergeCell ref="F1:F2"/>
    <mergeCell ref="A9:A10"/>
    <mergeCell ref="C1:C2"/>
    <mergeCell ref="G1:H1"/>
    <mergeCell ref="Q1:R1"/>
    <mergeCell ref="O1:P1"/>
    <mergeCell ref="I1:J1"/>
    <mergeCell ref="K1: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E7E0-728A-46C4-8F05-4A0CE3426B33}">
  <dimension ref="A1:D254"/>
  <sheetViews>
    <sheetView workbookViewId="0">
      <selection activeCell="E18" sqref="E18"/>
    </sheetView>
  </sheetViews>
  <sheetFormatPr defaultRowHeight="14" x14ac:dyDescent="0.3"/>
  <cols>
    <col min="1" max="1" width="18.1640625" bestFit="1" customWidth="1"/>
    <col min="3" max="3" width="11.1640625" bestFit="1" customWidth="1"/>
    <col min="4" max="4" width="13.5" bestFit="1" customWidth="1"/>
  </cols>
  <sheetData>
    <row r="1" spans="1:4" ht="15.5" x14ac:dyDescent="0.3">
      <c r="A1" s="49" t="s">
        <v>78</v>
      </c>
      <c r="B1" s="49"/>
      <c r="C1" s="49"/>
      <c r="D1" s="49"/>
    </row>
    <row r="2" spans="1:4" ht="15.5" x14ac:dyDescent="0.3">
      <c r="A2" s="34" t="s">
        <v>75</v>
      </c>
      <c r="B2" s="34" t="s">
        <v>76</v>
      </c>
      <c r="C2" s="34" t="s">
        <v>77</v>
      </c>
      <c r="D2" s="34" t="s">
        <v>51</v>
      </c>
    </row>
    <row r="3" spans="1:4" ht="15.5" x14ac:dyDescent="0.3">
      <c r="A3" s="32">
        <v>44553</v>
      </c>
      <c r="B3" s="33" t="s">
        <v>72</v>
      </c>
      <c r="C3" s="33" t="s">
        <v>73</v>
      </c>
      <c r="D3" s="33">
        <v>1609989.5622739301</v>
      </c>
    </row>
    <row r="4" spans="1:4" ht="15.5" x14ac:dyDescent="0.3">
      <c r="A4" s="32">
        <v>44553</v>
      </c>
      <c r="B4" s="33" t="s">
        <v>72</v>
      </c>
      <c r="C4" s="33" t="s">
        <v>74</v>
      </c>
      <c r="D4" s="33">
        <v>2503944.4825133998</v>
      </c>
    </row>
    <row r="5" spans="1:4" ht="15.5" x14ac:dyDescent="0.3">
      <c r="A5" s="32">
        <v>44552</v>
      </c>
      <c r="B5" s="33" t="s">
        <v>72</v>
      </c>
      <c r="C5" s="33" t="s">
        <v>73</v>
      </c>
      <c r="D5" s="33">
        <v>4269807.8191015003</v>
      </c>
    </row>
    <row r="6" spans="1:4" ht="15.5" x14ac:dyDescent="0.3">
      <c r="A6" s="32">
        <v>44552</v>
      </c>
      <c r="B6" s="33" t="s">
        <v>72</v>
      </c>
      <c r="C6" s="33" t="s">
        <v>74</v>
      </c>
      <c r="D6" s="33">
        <v>3692463.7164223399</v>
      </c>
    </row>
    <row r="7" spans="1:4" ht="15.5" x14ac:dyDescent="0.3">
      <c r="A7" s="32">
        <v>44551</v>
      </c>
      <c r="B7" s="33" t="s">
        <v>72</v>
      </c>
      <c r="C7" s="33" t="s">
        <v>73</v>
      </c>
      <c r="D7" s="33">
        <v>4642760.4214605298</v>
      </c>
    </row>
    <row r="8" spans="1:4" ht="15.5" x14ac:dyDescent="0.3">
      <c r="A8" s="32">
        <v>44551</v>
      </c>
      <c r="B8" s="33" t="s">
        <v>72</v>
      </c>
      <c r="C8" s="33" t="s">
        <v>74</v>
      </c>
      <c r="D8" s="33">
        <v>2656119.62070429</v>
      </c>
    </row>
    <row r="9" spans="1:4" ht="15.5" x14ac:dyDescent="0.3">
      <c r="A9" s="32">
        <v>44550</v>
      </c>
      <c r="B9" s="33" t="s">
        <v>72</v>
      </c>
      <c r="C9" s="33" t="s">
        <v>73</v>
      </c>
      <c r="D9" s="33">
        <v>3988748.07948113</v>
      </c>
    </row>
    <row r="10" spans="1:4" ht="15.5" x14ac:dyDescent="0.3">
      <c r="A10" s="32">
        <v>44550</v>
      </c>
      <c r="B10" s="33" t="s">
        <v>72</v>
      </c>
      <c r="C10" s="33" t="s">
        <v>74</v>
      </c>
      <c r="D10" s="33">
        <v>4017204.41060013</v>
      </c>
    </row>
    <row r="11" spans="1:4" ht="15.5" x14ac:dyDescent="0.3">
      <c r="A11" s="32">
        <v>44549</v>
      </c>
      <c r="B11" s="33" t="s">
        <v>72</v>
      </c>
      <c r="C11" s="33" t="s">
        <v>73</v>
      </c>
      <c r="D11" s="33">
        <v>3879020.1186510599</v>
      </c>
    </row>
    <row r="12" spans="1:4" ht="15.5" x14ac:dyDescent="0.3">
      <c r="A12" s="32">
        <v>44549</v>
      </c>
      <c r="B12" s="33" t="s">
        <v>72</v>
      </c>
      <c r="C12" s="33" t="s">
        <v>74</v>
      </c>
      <c r="D12" s="33">
        <v>1698592.85995818</v>
      </c>
    </row>
    <row r="13" spans="1:4" ht="15.5" x14ac:dyDescent="0.3">
      <c r="A13" s="32">
        <v>44548</v>
      </c>
      <c r="B13" s="33" t="s">
        <v>72</v>
      </c>
      <c r="C13" s="33" t="s">
        <v>73</v>
      </c>
      <c r="D13" s="33">
        <v>3323235.9558499302</v>
      </c>
    </row>
    <row r="14" spans="1:4" ht="15.5" x14ac:dyDescent="0.3">
      <c r="A14" s="32">
        <v>44548</v>
      </c>
      <c r="B14" s="33" t="s">
        <v>72</v>
      </c>
      <c r="C14" s="33" t="s">
        <v>74</v>
      </c>
      <c r="D14" s="33">
        <v>1790781.78922525</v>
      </c>
    </row>
    <row r="15" spans="1:4" ht="15.5" x14ac:dyDescent="0.3">
      <c r="A15" s="32">
        <v>44547</v>
      </c>
      <c r="B15" s="33" t="s">
        <v>72</v>
      </c>
      <c r="C15" s="33" t="s">
        <v>73</v>
      </c>
      <c r="D15" s="33">
        <v>2789108.1909702001</v>
      </c>
    </row>
    <row r="16" spans="1:4" ht="15.5" x14ac:dyDescent="0.3">
      <c r="A16" s="32">
        <v>44547</v>
      </c>
      <c r="B16" s="33" t="s">
        <v>72</v>
      </c>
      <c r="C16" s="33" t="s">
        <v>74</v>
      </c>
      <c r="D16" s="33">
        <v>2267301.13208661</v>
      </c>
    </row>
    <row r="17" spans="1:4" ht="15.5" x14ac:dyDescent="0.3">
      <c r="A17" s="32">
        <v>44546</v>
      </c>
      <c r="B17" s="33" t="s">
        <v>72</v>
      </c>
      <c r="C17" s="33" t="s">
        <v>73</v>
      </c>
      <c r="D17" s="33">
        <v>4288894.29907226</v>
      </c>
    </row>
    <row r="18" spans="1:4" ht="15.5" x14ac:dyDescent="0.3">
      <c r="A18" s="32">
        <v>44546</v>
      </c>
      <c r="B18" s="33" t="s">
        <v>72</v>
      </c>
      <c r="C18" s="33" t="s">
        <v>74</v>
      </c>
      <c r="D18" s="33">
        <v>3479689.03107714</v>
      </c>
    </row>
    <row r="19" spans="1:4" ht="15.5" x14ac:dyDescent="0.3">
      <c r="A19" s="32">
        <v>44545</v>
      </c>
      <c r="B19" s="33" t="s">
        <v>72</v>
      </c>
      <c r="C19" s="33" t="s">
        <v>73</v>
      </c>
      <c r="D19" s="33">
        <v>4300379.4002866698</v>
      </c>
    </row>
    <row r="20" spans="1:4" ht="15.5" x14ac:dyDescent="0.3">
      <c r="A20" s="32">
        <v>44545</v>
      </c>
      <c r="B20" s="33" t="s">
        <v>72</v>
      </c>
      <c r="C20" s="33" t="s">
        <v>74</v>
      </c>
      <c r="D20" s="33">
        <v>4513996.0770535301</v>
      </c>
    </row>
    <row r="21" spans="1:4" ht="15.5" x14ac:dyDescent="0.3">
      <c r="A21" s="32">
        <v>44544</v>
      </c>
      <c r="B21" s="33" t="s">
        <v>72</v>
      </c>
      <c r="C21" s="33" t="s">
        <v>73</v>
      </c>
      <c r="D21" s="33">
        <v>4510069.1830725502</v>
      </c>
    </row>
    <row r="22" spans="1:4" ht="15.5" x14ac:dyDescent="0.3">
      <c r="A22" s="32">
        <v>44544</v>
      </c>
      <c r="B22" s="33" t="s">
        <v>72</v>
      </c>
      <c r="C22" s="33" t="s">
        <v>74</v>
      </c>
      <c r="D22" s="33">
        <v>7864633.1711933902</v>
      </c>
    </row>
    <row r="23" spans="1:4" ht="15.5" x14ac:dyDescent="0.3">
      <c r="A23" s="32">
        <v>44543</v>
      </c>
      <c r="B23" s="33" t="s">
        <v>72</v>
      </c>
      <c r="C23" s="33" t="s">
        <v>73</v>
      </c>
      <c r="D23" s="33">
        <v>2236428.4458620301</v>
      </c>
    </row>
    <row r="24" spans="1:4" ht="15.5" x14ac:dyDescent="0.3">
      <c r="A24" s="32">
        <v>44543</v>
      </c>
      <c r="B24" s="33" t="s">
        <v>72</v>
      </c>
      <c r="C24" s="33" t="s">
        <v>74</v>
      </c>
      <c r="D24" s="33">
        <v>3253628.4111029902</v>
      </c>
    </row>
    <row r="25" spans="1:4" ht="15.5" x14ac:dyDescent="0.3">
      <c r="A25" s="32">
        <v>44542</v>
      </c>
      <c r="B25" s="33" t="s">
        <v>72</v>
      </c>
      <c r="C25" s="33" t="s">
        <v>73</v>
      </c>
      <c r="D25" s="33">
        <v>6503378.2343216296</v>
      </c>
    </row>
    <row r="26" spans="1:4" ht="15.5" x14ac:dyDescent="0.3">
      <c r="A26" s="32">
        <v>44542</v>
      </c>
      <c r="B26" s="33" t="s">
        <v>72</v>
      </c>
      <c r="C26" s="33" t="s">
        <v>74</v>
      </c>
      <c r="D26" s="33">
        <v>3945084.17083186</v>
      </c>
    </row>
    <row r="27" spans="1:4" ht="15.5" x14ac:dyDescent="0.3">
      <c r="A27" s="32">
        <v>44541</v>
      </c>
      <c r="B27" s="33" t="s">
        <v>72</v>
      </c>
      <c r="C27" s="33" t="s">
        <v>73</v>
      </c>
      <c r="D27" s="33">
        <v>2743709.0587722701</v>
      </c>
    </row>
    <row r="28" spans="1:4" ht="15.5" x14ac:dyDescent="0.3">
      <c r="A28" s="32">
        <v>44541</v>
      </c>
      <c r="B28" s="33" t="s">
        <v>72</v>
      </c>
      <c r="C28" s="33" t="s">
        <v>74</v>
      </c>
      <c r="D28" s="33">
        <v>1879339.8179071301</v>
      </c>
    </row>
    <row r="29" spans="1:4" ht="15.5" x14ac:dyDescent="0.3">
      <c r="A29" s="32">
        <v>44540</v>
      </c>
      <c r="B29" s="33" t="s">
        <v>72</v>
      </c>
      <c r="C29" s="33" t="s">
        <v>73</v>
      </c>
      <c r="D29" s="33">
        <v>6663107.3197962698</v>
      </c>
    </row>
    <row r="30" spans="1:4" ht="15.5" x14ac:dyDescent="0.3">
      <c r="A30" s="32">
        <v>44540</v>
      </c>
      <c r="B30" s="33" t="s">
        <v>72</v>
      </c>
      <c r="C30" s="33" t="s">
        <v>74</v>
      </c>
      <c r="D30" s="33">
        <v>5049009.2273709401</v>
      </c>
    </row>
    <row r="31" spans="1:4" ht="15.5" x14ac:dyDescent="0.3">
      <c r="A31" s="32">
        <v>44539</v>
      </c>
      <c r="B31" s="33" t="s">
        <v>72</v>
      </c>
      <c r="C31" s="33" t="s">
        <v>73</v>
      </c>
      <c r="D31" s="33">
        <v>3672718.8315522098</v>
      </c>
    </row>
    <row r="32" spans="1:4" ht="15.5" x14ac:dyDescent="0.3">
      <c r="A32" s="32">
        <v>44539</v>
      </c>
      <c r="B32" s="33" t="s">
        <v>72</v>
      </c>
      <c r="C32" s="33" t="s">
        <v>74</v>
      </c>
      <c r="D32" s="33">
        <v>8661622.2337972</v>
      </c>
    </row>
    <row r="33" spans="1:4" ht="15.5" x14ac:dyDescent="0.3">
      <c r="A33" s="32">
        <v>44538</v>
      </c>
      <c r="B33" s="33" t="s">
        <v>72</v>
      </c>
      <c r="C33" s="33" t="s">
        <v>73</v>
      </c>
      <c r="D33" s="33">
        <v>6152431.6958324201</v>
      </c>
    </row>
    <row r="34" spans="1:4" ht="15.5" x14ac:dyDescent="0.3">
      <c r="A34" s="32">
        <v>44538</v>
      </c>
      <c r="B34" s="33" t="s">
        <v>72</v>
      </c>
      <c r="C34" s="33" t="s">
        <v>74</v>
      </c>
      <c r="D34" s="33">
        <v>4873220.0599782802</v>
      </c>
    </row>
    <row r="35" spans="1:4" ht="15.5" x14ac:dyDescent="0.3">
      <c r="A35" s="32">
        <v>44537</v>
      </c>
      <c r="B35" s="33" t="s">
        <v>72</v>
      </c>
      <c r="C35" s="33" t="s">
        <v>73</v>
      </c>
      <c r="D35" s="33">
        <v>4185709.0188446199</v>
      </c>
    </row>
    <row r="36" spans="1:4" ht="15.5" x14ac:dyDescent="0.3">
      <c r="A36" s="32">
        <v>44537</v>
      </c>
      <c r="B36" s="33" t="s">
        <v>72</v>
      </c>
      <c r="C36" s="33" t="s">
        <v>74</v>
      </c>
      <c r="D36" s="33">
        <v>4047398.2539887102</v>
      </c>
    </row>
    <row r="37" spans="1:4" ht="15.5" x14ac:dyDescent="0.3">
      <c r="A37" s="32">
        <v>44536</v>
      </c>
      <c r="B37" s="33" t="s">
        <v>72</v>
      </c>
      <c r="C37" s="33" t="s">
        <v>73</v>
      </c>
      <c r="D37" s="33">
        <v>4544999.7292814404</v>
      </c>
    </row>
    <row r="38" spans="1:4" ht="15.5" x14ac:dyDescent="0.3">
      <c r="A38" s="32">
        <v>44536</v>
      </c>
      <c r="B38" s="33" t="s">
        <v>72</v>
      </c>
      <c r="C38" s="33" t="s">
        <v>74</v>
      </c>
      <c r="D38" s="33">
        <v>7441871.1954700695</v>
      </c>
    </row>
    <row r="39" spans="1:4" ht="15.5" x14ac:dyDescent="0.3">
      <c r="A39" s="32">
        <v>44535</v>
      </c>
      <c r="B39" s="33" t="s">
        <v>72</v>
      </c>
      <c r="C39" s="33" t="s">
        <v>73</v>
      </c>
      <c r="D39" s="33">
        <v>1750524.6941176699</v>
      </c>
    </row>
    <row r="40" spans="1:4" ht="15.5" x14ac:dyDescent="0.3">
      <c r="A40" s="32">
        <v>44535</v>
      </c>
      <c r="B40" s="33" t="s">
        <v>72</v>
      </c>
      <c r="C40" s="33" t="s">
        <v>74</v>
      </c>
      <c r="D40" s="33">
        <v>5682433.8504056903</v>
      </c>
    </row>
    <row r="41" spans="1:4" ht="15.5" x14ac:dyDescent="0.3">
      <c r="A41" s="32">
        <v>44534</v>
      </c>
      <c r="B41" s="33" t="s">
        <v>72</v>
      </c>
      <c r="C41" s="33" t="s">
        <v>73</v>
      </c>
      <c r="D41" s="33">
        <v>6334797.1122647403</v>
      </c>
    </row>
    <row r="42" spans="1:4" ht="15.5" x14ac:dyDescent="0.3">
      <c r="A42" s="32">
        <v>44534</v>
      </c>
      <c r="B42" s="33" t="s">
        <v>72</v>
      </c>
      <c r="C42" s="33" t="s">
        <v>74</v>
      </c>
      <c r="D42" s="33">
        <v>8691876.0822585896</v>
      </c>
    </row>
    <row r="43" spans="1:4" ht="15.5" x14ac:dyDescent="0.3">
      <c r="A43" s="32">
        <v>44533</v>
      </c>
      <c r="B43" s="33" t="s">
        <v>72</v>
      </c>
      <c r="C43" s="33" t="s">
        <v>73</v>
      </c>
      <c r="D43" s="33">
        <v>7162535.1038291799</v>
      </c>
    </row>
    <row r="44" spans="1:4" ht="15.5" x14ac:dyDescent="0.3">
      <c r="A44" s="32">
        <v>44533</v>
      </c>
      <c r="B44" s="33" t="s">
        <v>72</v>
      </c>
      <c r="C44" s="33" t="s">
        <v>74</v>
      </c>
      <c r="D44" s="33">
        <v>8277554.3460975196</v>
      </c>
    </row>
    <row r="45" spans="1:4" ht="15.5" x14ac:dyDescent="0.3">
      <c r="A45" s="32">
        <v>44532</v>
      </c>
      <c r="B45" s="33" t="s">
        <v>72</v>
      </c>
      <c r="C45" s="33" t="s">
        <v>73</v>
      </c>
      <c r="D45" s="33">
        <v>5801104.4159658505</v>
      </c>
    </row>
    <row r="46" spans="1:4" ht="15.5" x14ac:dyDescent="0.3">
      <c r="A46" s="32">
        <v>44532</v>
      </c>
      <c r="B46" s="33" t="s">
        <v>72</v>
      </c>
      <c r="C46" s="33" t="s">
        <v>74</v>
      </c>
      <c r="D46" s="33">
        <v>7838939.6726926696</v>
      </c>
    </row>
    <row r="47" spans="1:4" ht="15.5" x14ac:dyDescent="0.3">
      <c r="A47" s="32">
        <v>44531</v>
      </c>
      <c r="B47" s="33" t="s">
        <v>72</v>
      </c>
      <c r="C47" s="33" t="s">
        <v>73</v>
      </c>
      <c r="D47" s="33">
        <v>8722475.0421580505</v>
      </c>
    </row>
    <row r="48" spans="1:4" ht="15.5" x14ac:dyDescent="0.3">
      <c r="A48" s="32">
        <v>44531</v>
      </c>
      <c r="B48" s="33" t="s">
        <v>72</v>
      </c>
      <c r="C48" s="33" t="s">
        <v>74</v>
      </c>
      <c r="D48" s="33">
        <v>7879754.2734780796</v>
      </c>
    </row>
    <row r="49" spans="1:4" ht="15.5" x14ac:dyDescent="0.3">
      <c r="A49" s="32">
        <v>44530</v>
      </c>
      <c r="B49" s="33" t="s">
        <v>72</v>
      </c>
      <c r="C49" s="33" t="s">
        <v>73</v>
      </c>
      <c r="D49" s="33">
        <v>5650586.4115623599</v>
      </c>
    </row>
    <row r="50" spans="1:4" ht="15.5" x14ac:dyDescent="0.3">
      <c r="A50" s="32">
        <v>44530</v>
      </c>
      <c r="B50" s="33" t="s">
        <v>72</v>
      </c>
      <c r="C50" s="33" t="s">
        <v>74</v>
      </c>
      <c r="D50" s="33">
        <v>5709393.7659703903</v>
      </c>
    </row>
    <row r="51" spans="1:4" ht="15.5" x14ac:dyDescent="0.3">
      <c r="A51" s="32">
        <v>44529</v>
      </c>
      <c r="B51" s="33" t="s">
        <v>72</v>
      </c>
      <c r="C51" s="33" t="s">
        <v>73</v>
      </c>
      <c r="D51" s="33">
        <v>4016096.1065049502</v>
      </c>
    </row>
    <row r="52" spans="1:4" ht="15.5" x14ac:dyDescent="0.3">
      <c r="A52" s="32">
        <v>44529</v>
      </c>
      <c r="B52" s="33" t="s">
        <v>72</v>
      </c>
      <c r="C52" s="33" t="s">
        <v>74</v>
      </c>
      <c r="D52" s="33">
        <v>8267809.0269388296</v>
      </c>
    </row>
    <row r="53" spans="1:4" ht="15.5" x14ac:dyDescent="0.3">
      <c r="A53" s="32">
        <v>44528</v>
      </c>
      <c r="B53" s="33" t="s">
        <v>72</v>
      </c>
      <c r="C53" s="33" t="s">
        <v>73</v>
      </c>
      <c r="D53" s="33">
        <v>1805165.91314514</v>
      </c>
    </row>
    <row r="54" spans="1:4" ht="15.5" x14ac:dyDescent="0.3">
      <c r="A54" s="32">
        <v>44528</v>
      </c>
      <c r="B54" s="33" t="s">
        <v>72</v>
      </c>
      <c r="C54" s="33" t="s">
        <v>74</v>
      </c>
      <c r="D54" s="33">
        <v>4448695.7342341896</v>
      </c>
    </row>
    <row r="55" spans="1:4" ht="15.5" x14ac:dyDescent="0.3">
      <c r="A55" s="32">
        <v>44527</v>
      </c>
      <c r="B55" s="33" t="s">
        <v>72</v>
      </c>
      <c r="C55" s="33" t="s">
        <v>73</v>
      </c>
      <c r="D55" s="33">
        <v>3372173.27173504</v>
      </c>
    </row>
    <row r="56" spans="1:4" ht="15.5" x14ac:dyDescent="0.3">
      <c r="A56" s="32">
        <v>44527</v>
      </c>
      <c r="B56" s="33" t="s">
        <v>72</v>
      </c>
      <c r="C56" s="33" t="s">
        <v>74</v>
      </c>
      <c r="D56" s="33">
        <v>3134945.1702994402</v>
      </c>
    </row>
    <row r="57" spans="1:4" ht="15.5" x14ac:dyDescent="0.3">
      <c r="A57" s="32">
        <v>44526</v>
      </c>
      <c r="B57" s="33" t="s">
        <v>72</v>
      </c>
      <c r="C57" s="33" t="s">
        <v>73</v>
      </c>
      <c r="D57" s="33">
        <v>4425253.4768478498</v>
      </c>
    </row>
    <row r="58" spans="1:4" ht="15.5" x14ac:dyDescent="0.3">
      <c r="A58" s="32">
        <v>44526</v>
      </c>
      <c r="B58" s="33" t="s">
        <v>72</v>
      </c>
      <c r="C58" s="33" t="s">
        <v>74</v>
      </c>
      <c r="D58" s="33">
        <v>10249570.9372907</v>
      </c>
    </row>
    <row r="59" spans="1:4" ht="15.5" x14ac:dyDescent="0.3">
      <c r="A59" s="32">
        <v>44525</v>
      </c>
      <c r="B59" s="33" t="s">
        <v>72</v>
      </c>
      <c r="C59" s="33" t="s">
        <v>73</v>
      </c>
      <c r="D59" s="33">
        <v>4724839.6220449097</v>
      </c>
    </row>
    <row r="60" spans="1:4" ht="15.5" x14ac:dyDescent="0.3">
      <c r="A60" s="32">
        <v>44525</v>
      </c>
      <c r="B60" s="33" t="s">
        <v>72</v>
      </c>
      <c r="C60" s="33" t="s">
        <v>74</v>
      </c>
      <c r="D60" s="33">
        <v>7785226.32719032</v>
      </c>
    </row>
    <row r="61" spans="1:4" ht="15.5" x14ac:dyDescent="0.3">
      <c r="A61" s="32">
        <v>44524</v>
      </c>
      <c r="B61" s="33" t="s">
        <v>72</v>
      </c>
      <c r="C61" s="33" t="s">
        <v>73</v>
      </c>
      <c r="D61" s="33">
        <v>5108921.4510876704</v>
      </c>
    </row>
    <row r="62" spans="1:4" ht="15.5" x14ac:dyDescent="0.3">
      <c r="A62" s="32">
        <v>44524</v>
      </c>
      <c r="B62" s="33" t="s">
        <v>72</v>
      </c>
      <c r="C62" s="33" t="s">
        <v>74</v>
      </c>
      <c r="D62" s="33">
        <v>6486960.2067782898</v>
      </c>
    </row>
    <row r="63" spans="1:4" ht="15.5" x14ac:dyDescent="0.3">
      <c r="A63" s="32">
        <v>44523</v>
      </c>
      <c r="B63" s="33" t="s">
        <v>72</v>
      </c>
      <c r="C63" s="33" t="s">
        <v>73</v>
      </c>
      <c r="D63" s="33">
        <v>6615348.6153087001</v>
      </c>
    </row>
    <row r="64" spans="1:4" ht="15.5" x14ac:dyDescent="0.3">
      <c r="A64" s="32">
        <v>44523</v>
      </c>
      <c r="B64" s="33" t="s">
        <v>72</v>
      </c>
      <c r="C64" s="33" t="s">
        <v>74</v>
      </c>
      <c r="D64" s="33">
        <v>10377139.6868349</v>
      </c>
    </row>
    <row r="65" spans="1:4" ht="15.5" x14ac:dyDescent="0.3">
      <c r="A65" s="32">
        <v>44522</v>
      </c>
      <c r="B65" s="33" t="s">
        <v>72</v>
      </c>
      <c r="C65" s="33" t="s">
        <v>73</v>
      </c>
      <c r="D65" s="33">
        <v>5277279.3499871399</v>
      </c>
    </row>
    <row r="66" spans="1:4" ht="15.5" x14ac:dyDescent="0.3">
      <c r="A66" s="32">
        <v>44522</v>
      </c>
      <c r="B66" s="33" t="s">
        <v>72</v>
      </c>
      <c r="C66" s="33" t="s">
        <v>74</v>
      </c>
      <c r="D66" s="33">
        <v>5347297.0209502103</v>
      </c>
    </row>
    <row r="67" spans="1:4" ht="15.5" x14ac:dyDescent="0.3">
      <c r="A67" s="32">
        <v>44521</v>
      </c>
      <c r="B67" s="33" t="s">
        <v>72</v>
      </c>
      <c r="C67" s="33" t="s">
        <v>73</v>
      </c>
      <c r="D67" s="33">
        <v>6614861.4385963604</v>
      </c>
    </row>
    <row r="68" spans="1:4" ht="15.5" x14ac:dyDescent="0.3">
      <c r="A68" s="32">
        <v>44521</v>
      </c>
      <c r="B68" s="33" t="s">
        <v>72</v>
      </c>
      <c r="C68" s="33" t="s">
        <v>74</v>
      </c>
      <c r="D68" s="33">
        <v>4741267.1135781901</v>
      </c>
    </row>
    <row r="69" spans="1:4" ht="15.5" x14ac:dyDescent="0.3">
      <c r="A69" s="32">
        <v>44520</v>
      </c>
      <c r="B69" s="33" t="s">
        <v>72</v>
      </c>
      <c r="C69" s="33" t="s">
        <v>73</v>
      </c>
      <c r="D69" s="33">
        <v>7085920.1700474797</v>
      </c>
    </row>
    <row r="70" spans="1:4" ht="15.5" x14ac:dyDescent="0.3">
      <c r="A70" s="32">
        <v>44520</v>
      </c>
      <c r="B70" s="33" t="s">
        <v>72</v>
      </c>
      <c r="C70" s="33" t="s">
        <v>74</v>
      </c>
      <c r="D70" s="33">
        <v>3753383.0211641998</v>
      </c>
    </row>
    <row r="71" spans="1:4" ht="15.5" x14ac:dyDescent="0.3">
      <c r="A71" s="32">
        <v>44519</v>
      </c>
      <c r="B71" s="33" t="s">
        <v>72</v>
      </c>
      <c r="C71" s="33" t="s">
        <v>73</v>
      </c>
      <c r="D71" s="33">
        <v>4945006.1846872503</v>
      </c>
    </row>
    <row r="72" spans="1:4" ht="15.5" x14ac:dyDescent="0.3">
      <c r="A72" s="32">
        <v>44519</v>
      </c>
      <c r="B72" s="33" t="s">
        <v>72</v>
      </c>
      <c r="C72" s="33" t="s">
        <v>74</v>
      </c>
      <c r="D72" s="33">
        <v>4701819.7427701596</v>
      </c>
    </row>
    <row r="73" spans="1:4" ht="15.5" x14ac:dyDescent="0.3">
      <c r="A73" s="32">
        <v>44518</v>
      </c>
      <c r="B73" s="33" t="s">
        <v>72</v>
      </c>
      <c r="C73" s="33" t="s">
        <v>73</v>
      </c>
      <c r="D73" s="33">
        <v>8407068.7759999093</v>
      </c>
    </row>
    <row r="74" spans="1:4" ht="15.5" x14ac:dyDescent="0.3">
      <c r="A74" s="32">
        <v>44518</v>
      </c>
      <c r="B74" s="33" t="s">
        <v>72</v>
      </c>
      <c r="C74" s="33" t="s">
        <v>74</v>
      </c>
      <c r="D74" s="33">
        <v>5298065.6828040797</v>
      </c>
    </row>
    <row r="75" spans="1:4" ht="15.5" x14ac:dyDescent="0.3">
      <c r="A75" s="32">
        <v>44517</v>
      </c>
      <c r="B75" s="33" t="s">
        <v>72</v>
      </c>
      <c r="C75" s="33" t="s">
        <v>73</v>
      </c>
      <c r="D75" s="33">
        <v>14580355.203584701</v>
      </c>
    </row>
    <row r="76" spans="1:4" ht="15.5" x14ac:dyDescent="0.3">
      <c r="A76" s="32">
        <v>44517</v>
      </c>
      <c r="B76" s="33" t="s">
        <v>72</v>
      </c>
      <c r="C76" s="33" t="s">
        <v>74</v>
      </c>
      <c r="D76" s="33">
        <v>5852739.9155272599</v>
      </c>
    </row>
    <row r="77" spans="1:4" ht="15.5" x14ac:dyDescent="0.3">
      <c r="A77" s="32">
        <v>44516</v>
      </c>
      <c r="B77" s="33" t="s">
        <v>72</v>
      </c>
      <c r="C77" s="33" t="s">
        <v>73</v>
      </c>
      <c r="D77" s="33">
        <v>3428362.8590911902</v>
      </c>
    </row>
    <row r="78" spans="1:4" ht="15.5" x14ac:dyDescent="0.3">
      <c r="A78" s="32">
        <v>44516</v>
      </c>
      <c r="B78" s="33" t="s">
        <v>72</v>
      </c>
      <c r="C78" s="33" t="s">
        <v>74</v>
      </c>
      <c r="D78" s="33">
        <v>3026521.6425930001</v>
      </c>
    </row>
    <row r="79" spans="1:4" ht="15.5" x14ac:dyDescent="0.3">
      <c r="A79" s="32">
        <v>44515</v>
      </c>
      <c r="B79" s="33" t="s">
        <v>72</v>
      </c>
      <c r="C79" s="33" t="s">
        <v>73</v>
      </c>
      <c r="D79" s="33">
        <v>5028457.0187955303</v>
      </c>
    </row>
    <row r="80" spans="1:4" ht="15.5" x14ac:dyDescent="0.3">
      <c r="A80" s="32">
        <v>44515</v>
      </c>
      <c r="B80" s="33" t="s">
        <v>72</v>
      </c>
      <c r="C80" s="33" t="s">
        <v>74</v>
      </c>
      <c r="D80" s="33">
        <v>3713568.5656596902</v>
      </c>
    </row>
    <row r="81" spans="1:4" ht="15.5" x14ac:dyDescent="0.3">
      <c r="A81" s="32">
        <v>44514</v>
      </c>
      <c r="B81" s="33" t="s">
        <v>72</v>
      </c>
      <c r="C81" s="33" t="s">
        <v>73</v>
      </c>
      <c r="D81" s="33">
        <v>3810070.5958402399</v>
      </c>
    </row>
    <row r="82" spans="1:4" ht="15.5" x14ac:dyDescent="0.3">
      <c r="A82" s="32">
        <v>44514</v>
      </c>
      <c r="B82" s="33" t="s">
        <v>72</v>
      </c>
      <c r="C82" s="33" t="s">
        <v>74</v>
      </c>
      <c r="D82" s="33">
        <v>922727.30132088996</v>
      </c>
    </row>
    <row r="83" spans="1:4" ht="15.5" x14ac:dyDescent="0.3">
      <c r="A83" s="32">
        <v>44513</v>
      </c>
      <c r="B83" s="33" t="s">
        <v>72</v>
      </c>
      <c r="C83" s="33" t="s">
        <v>73</v>
      </c>
      <c r="D83" s="33">
        <v>3457577.5320053501</v>
      </c>
    </row>
    <row r="84" spans="1:4" ht="15.5" x14ac:dyDescent="0.3">
      <c r="A84" s="32">
        <v>44513</v>
      </c>
      <c r="B84" s="33" t="s">
        <v>72</v>
      </c>
      <c r="C84" s="33" t="s">
        <v>74</v>
      </c>
      <c r="D84" s="33">
        <v>2259039.41137465</v>
      </c>
    </row>
    <row r="85" spans="1:4" ht="15.5" x14ac:dyDescent="0.3">
      <c r="A85" s="32">
        <v>44512</v>
      </c>
      <c r="B85" s="33" t="s">
        <v>72</v>
      </c>
      <c r="C85" s="33" t="s">
        <v>73</v>
      </c>
      <c r="D85" s="33">
        <v>3633341.44749186</v>
      </c>
    </row>
    <row r="86" spans="1:4" ht="15.5" x14ac:dyDescent="0.3">
      <c r="A86" s="32">
        <v>44512</v>
      </c>
      <c r="B86" s="33" t="s">
        <v>72</v>
      </c>
      <c r="C86" s="33" t="s">
        <v>74</v>
      </c>
      <c r="D86" s="33">
        <v>3280487.0325955199</v>
      </c>
    </row>
    <row r="87" spans="1:4" ht="15.5" x14ac:dyDescent="0.3">
      <c r="A87" s="32">
        <v>44511</v>
      </c>
      <c r="B87" s="33" t="s">
        <v>72</v>
      </c>
      <c r="C87" s="33" t="s">
        <v>73</v>
      </c>
      <c r="D87" s="33">
        <v>11920993.482228501</v>
      </c>
    </row>
    <row r="88" spans="1:4" ht="15.5" x14ac:dyDescent="0.3">
      <c r="A88" s="32">
        <v>44511</v>
      </c>
      <c r="B88" s="33" t="s">
        <v>72</v>
      </c>
      <c r="C88" s="33" t="s">
        <v>74</v>
      </c>
      <c r="D88" s="33">
        <v>7118901.5871208897</v>
      </c>
    </row>
    <row r="89" spans="1:4" ht="15.5" x14ac:dyDescent="0.3">
      <c r="A89" s="32">
        <v>44510</v>
      </c>
      <c r="B89" s="33" t="s">
        <v>72</v>
      </c>
      <c r="C89" s="33" t="s">
        <v>73</v>
      </c>
      <c r="D89" s="33">
        <v>5656725.0276534902</v>
      </c>
    </row>
    <row r="90" spans="1:4" ht="15.5" x14ac:dyDescent="0.3">
      <c r="A90" s="32">
        <v>44510</v>
      </c>
      <c r="B90" s="33" t="s">
        <v>72</v>
      </c>
      <c r="C90" s="33" t="s">
        <v>74</v>
      </c>
      <c r="D90" s="33">
        <v>32552024.519400999</v>
      </c>
    </row>
    <row r="91" spans="1:4" ht="15.5" x14ac:dyDescent="0.3">
      <c r="A91" s="32">
        <v>44509</v>
      </c>
      <c r="B91" s="33" t="s">
        <v>72</v>
      </c>
      <c r="C91" s="33" t="s">
        <v>73</v>
      </c>
      <c r="D91" s="33">
        <v>1684064.2602367401</v>
      </c>
    </row>
    <row r="92" spans="1:4" ht="15.5" x14ac:dyDescent="0.3">
      <c r="A92" s="32">
        <v>44509</v>
      </c>
      <c r="B92" s="33" t="s">
        <v>72</v>
      </c>
      <c r="C92" s="33" t="s">
        <v>74</v>
      </c>
      <c r="D92" s="33">
        <v>2932970.6217480302</v>
      </c>
    </row>
    <row r="93" spans="1:4" ht="15.5" x14ac:dyDescent="0.3">
      <c r="A93" s="32">
        <v>44508</v>
      </c>
      <c r="B93" s="33" t="s">
        <v>72</v>
      </c>
      <c r="C93" s="33" t="s">
        <v>73</v>
      </c>
      <c r="D93" s="33">
        <v>2488799.6730720401</v>
      </c>
    </row>
    <row r="94" spans="1:4" ht="15.5" x14ac:dyDescent="0.3">
      <c r="A94" s="32">
        <v>44508</v>
      </c>
      <c r="B94" s="33" t="s">
        <v>72</v>
      </c>
      <c r="C94" s="33" t="s">
        <v>74</v>
      </c>
      <c r="D94" s="33">
        <v>19973974.307328001</v>
      </c>
    </row>
    <row r="95" spans="1:4" ht="15.5" x14ac:dyDescent="0.3">
      <c r="A95" s="32">
        <v>44507</v>
      </c>
      <c r="B95" s="33" t="s">
        <v>72</v>
      </c>
      <c r="C95" s="33" t="s">
        <v>73</v>
      </c>
      <c r="D95" s="33">
        <v>1584170.8082202901</v>
      </c>
    </row>
    <row r="96" spans="1:4" ht="15.5" x14ac:dyDescent="0.3">
      <c r="A96" s="32">
        <v>44507</v>
      </c>
      <c r="B96" s="33" t="s">
        <v>72</v>
      </c>
      <c r="C96" s="33" t="s">
        <v>74</v>
      </c>
      <c r="D96" s="33">
        <v>1356174.3047839799</v>
      </c>
    </row>
    <row r="97" spans="1:4" ht="15.5" x14ac:dyDescent="0.3">
      <c r="A97" s="32">
        <v>44506</v>
      </c>
      <c r="B97" s="33" t="s">
        <v>72</v>
      </c>
      <c r="C97" s="33" t="s">
        <v>73</v>
      </c>
      <c r="D97" s="33">
        <v>2158578.4669608502</v>
      </c>
    </row>
    <row r="98" spans="1:4" ht="15.5" x14ac:dyDescent="0.3">
      <c r="A98" s="32">
        <v>44506</v>
      </c>
      <c r="B98" s="33" t="s">
        <v>72</v>
      </c>
      <c r="C98" s="33" t="s">
        <v>74</v>
      </c>
      <c r="D98" s="33">
        <v>1769780.6402207401</v>
      </c>
    </row>
    <row r="99" spans="1:4" ht="15.5" x14ac:dyDescent="0.3">
      <c r="A99" s="32">
        <v>44505</v>
      </c>
      <c r="B99" s="33" t="s">
        <v>72</v>
      </c>
      <c r="C99" s="33" t="s">
        <v>73</v>
      </c>
      <c r="D99" s="33">
        <v>4660378.53259579</v>
      </c>
    </row>
    <row r="100" spans="1:4" ht="15.5" x14ac:dyDescent="0.3">
      <c r="A100" s="32">
        <v>44505</v>
      </c>
      <c r="B100" s="33" t="s">
        <v>72</v>
      </c>
      <c r="C100" s="33" t="s">
        <v>74</v>
      </c>
      <c r="D100" s="33">
        <v>2964018.7435022802</v>
      </c>
    </row>
    <row r="101" spans="1:4" ht="15.5" x14ac:dyDescent="0.3">
      <c r="A101" s="32">
        <v>44504</v>
      </c>
      <c r="B101" s="33" t="s">
        <v>72</v>
      </c>
      <c r="C101" s="33" t="s">
        <v>73</v>
      </c>
      <c r="D101" s="33">
        <v>3196833.0045500998</v>
      </c>
    </row>
    <row r="102" spans="1:4" ht="15.5" x14ac:dyDescent="0.3">
      <c r="A102" s="32">
        <v>44504</v>
      </c>
      <c r="B102" s="33" t="s">
        <v>72</v>
      </c>
      <c r="C102" s="33" t="s">
        <v>74</v>
      </c>
      <c r="D102" s="33">
        <v>6421639.5263914298</v>
      </c>
    </row>
    <row r="103" spans="1:4" ht="15.5" x14ac:dyDescent="0.3">
      <c r="A103" s="32">
        <v>44503</v>
      </c>
      <c r="B103" s="33" t="s">
        <v>72</v>
      </c>
      <c r="C103" s="33" t="s">
        <v>73</v>
      </c>
      <c r="D103" s="33">
        <v>4467365.1650024401</v>
      </c>
    </row>
    <row r="104" spans="1:4" ht="15.5" x14ac:dyDescent="0.3">
      <c r="A104" s="32">
        <v>44503</v>
      </c>
      <c r="B104" s="33" t="s">
        <v>72</v>
      </c>
      <c r="C104" s="33" t="s">
        <v>74</v>
      </c>
      <c r="D104" s="33">
        <v>2096728.10172599</v>
      </c>
    </row>
    <row r="105" spans="1:4" ht="15.5" x14ac:dyDescent="0.3">
      <c r="A105" s="32">
        <v>44502</v>
      </c>
      <c r="B105" s="33" t="s">
        <v>72</v>
      </c>
      <c r="C105" s="33" t="s">
        <v>73</v>
      </c>
      <c r="D105" s="33">
        <v>3550517.6385429101</v>
      </c>
    </row>
    <row r="106" spans="1:4" ht="15.5" x14ac:dyDescent="0.3">
      <c r="A106" s="32">
        <v>44502</v>
      </c>
      <c r="B106" s="33" t="s">
        <v>72</v>
      </c>
      <c r="C106" s="33" t="s">
        <v>74</v>
      </c>
      <c r="D106" s="33">
        <v>7338570.8695413396</v>
      </c>
    </row>
    <row r="107" spans="1:4" ht="15.5" x14ac:dyDescent="0.3">
      <c r="A107" s="32">
        <v>44501</v>
      </c>
      <c r="B107" s="33" t="s">
        <v>72</v>
      </c>
      <c r="C107" s="33" t="s">
        <v>73</v>
      </c>
      <c r="D107" s="33">
        <v>1933580.30680647</v>
      </c>
    </row>
    <row r="108" spans="1:4" ht="15.5" x14ac:dyDescent="0.3">
      <c r="A108" s="32">
        <v>44501</v>
      </c>
      <c r="B108" s="33" t="s">
        <v>72</v>
      </c>
      <c r="C108" s="33" t="s">
        <v>74</v>
      </c>
      <c r="D108" s="33">
        <v>1189388.0586765299</v>
      </c>
    </row>
    <row r="109" spans="1:4" ht="15.5" x14ac:dyDescent="0.3">
      <c r="A109" s="32">
        <v>44500</v>
      </c>
      <c r="B109" s="33" t="s">
        <v>72</v>
      </c>
      <c r="C109" s="33" t="s">
        <v>73</v>
      </c>
      <c r="D109" s="33">
        <v>3371988.7709531998</v>
      </c>
    </row>
    <row r="110" spans="1:4" ht="15.5" x14ac:dyDescent="0.3">
      <c r="A110" s="32">
        <v>44500</v>
      </c>
      <c r="B110" s="33" t="s">
        <v>72</v>
      </c>
      <c r="C110" s="33" t="s">
        <v>74</v>
      </c>
      <c r="D110" s="33">
        <v>1945899.1461503699</v>
      </c>
    </row>
    <row r="111" spans="1:4" ht="15.5" x14ac:dyDescent="0.3">
      <c r="A111" s="32">
        <v>44499</v>
      </c>
      <c r="B111" s="33" t="s">
        <v>72</v>
      </c>
      <c r="C111" s="33" t="s">
        <v>73</v>
      </c>
      <c r="D111" s="33">
        <v>4291037.9733826602</v>
      </c>
    </row>
    <row r="112" spans="1:4" ht="15.5" x14ac:dyDescent="0.3">
      <c r="A112" s="32">
        <v>44499</v>
      </c>
      <c r="B112" s="33" t="s">
        <v>72</v>
      </c>
      <c r="C112" s="33" t="s">
        <v>74</v>
      </c>
      <c r="D112" s="33">
        <v>4090063.3836516198</v>
      </c>
    </row>
    <row r="113" spans="1:4" ht="15.5" x14ac:dyDescent="0.3">
      <c r="A113" s="32">
        <v>44498</v>
      </c>
      <c r="B113" s="33" t="s">
        <v>72</v>
      </c>
      <c r="C113" s="33" t="s">
        <v>73</v>
      </c>
      <c r="D113" s="33">
        <v>1979511.3105659401</v>
      </c>
    </row>
    <row r="114" spans="1:4" ht="15.5" x14ac:dyDescent="0.3">
      <c r="A114" s="32">
        <v>44498</v>
      </c>
      <c r="B114" s="33" t="s">
        <v>72</v>
      </c>
      <c r="C114" s="33" t="s">
        <v>74</v>
      </c>
      <c r="D114" s="33">
        <v>7455167.8840229698</v>
      </c>
    </row>
    <row r="115" spans="1:4" ht="15.5" x14ac:dyDescent="0.3">
      <c r="A115" s="32">
        <v>44497</v>
      </c>
      <c r="B115" s="33" t="s">
        <v>72</v>
      </c>
      <c r="C115" s="33" t="s">
        <v>73</v>
      </c>
      <c r="D115" s="33">
        <v>1761867.15843631</v>
      </c>
    </row>
    <row r="116" spans="1:4" ht="15.5" x14ac:dyDescent="0.3">
      <c r="A116" s="32">
        <v>44497</v>
      </c>
      <c r="B116" s="33" t="s">
        <v>72</v>
      </c>
      <c r="C116" s="33" t="s">
        <v>74</v>
      </c>
      <c r="D116" s="33">
        <v>4673335.0195057504</v>
      </c>
    </row>
    <row r="117" spans="1:4" ht="15.5" x14ac:dyDescent="0.3">
      <c r="A117" s="32">
        <v>44496</v>
      </c>
      <c r="B117" s="33" t="s">
        <v>72</v>
      </c>
      <c r="C117" s="33" t="s">
        <v>73</v>
      </c>
      <c r="D117" s="33">
        <v>2719202.0299325199</v>
      </c>
    </row>
    <row r="118" spans="1:4" ht="15.5" x14ac:dyDescent="0.3">
      <c r="A118" s="32">
        <v>44496</v>
      </c>
      <c r="B118" s="33" t="s">
        <v>72</v>
      </c>
      <c r="C118" s="33" t="s">
        <v>74</v>
      </c>
      <c r="D118" s="33">
        <v>4071440.2453481099</v>
      </c>
    </row>
    <row r="119" spans="1:4" ht="15.5" x14ac:dyDescent="0.3">
      <c r="A119" s="32">
        <v>44495</v>
      </c>
      <c r="B119" s="33" t="s">
        <v>72</v>
      </c>
      <c r="C119" s="33" t="s">
        <v>73</v>
      </c>
      <c r="D119" s="33">
        <v>7277068.3218002496</v>
      </c>
    </row>
    <row r="120" spans="1:4" ht="15.5" x14ac:dyDescent="0.3">
      <c r="A120" s="32">
        <v>44495</v>
      </c>
      <c r="B120" s="33" t="s">
        <v>72</v>
      </c>
      <c r="C120" s="33" t="s">
        <v>74</v>
      </c>
      <c r="D120" s="33">
        <v>4254592.6833271701</v>
      </c>
    </row>
    <row r="121" spans="1:4" ht="15.5" x14ac:dyDescent="0.3">
      <c r="A121" s="32">
        <v>44494</v>
      </c>
      <c r="B121" s="33" t="s">
        <v>72</v>
      </c>
      <c r="C121" s="33" t="s">
        <v>73</v>
      </c>
      <c r="D121" s="33">
        <v>1626862.3544757999</v>
      </c>
    </row>
    <row r="122" spans="1:4" ht="15.5" x14ac:dyDescent="0.3">
      <c r="A122" s="32">
        <v>44494</v>
      </c>
      <c r="B122" s="33" t="s">
        <v>72</v>
      </c>
      <c r="C122" s="33" t="s">
        <v>74</v>
      </c>
      <c r="D122" s="33">
        <v>5436182.3812655797</v>
      </c>
    </row>
    <row r="123" spans="1:4" ht="15.5" x14ac:dyDescent="0.3">
      <c r="A123" s="32">
        <v>44493</v>
      </c>
      <c r="B123" s="33" t="s">
        <v>72</v>
      </c>
      <c r="C123" s="33" t="s">
        <v>73</v>
      </c>
      <c r="D123" s="33">
        <v>1761733.3916555699</v>
      </c>
    </row>
    <row r="124" spans="1:4" ht="15.5" x14ac:dyDescent="0.3">
      <c r="A124" s="32">
        <v>44493</v>
      </c>
      <c r="B124" s="33" t="s">
        <v>72</v>
      </c>
      <c r="C124" s="33" t="s">
        <v>74</v>
      </c>
      <c r="D124" s="33">
        <v>643415.94671845797</v>
      </c>
    </row>
    <row r="125" spans="1:4" ht="15.5" x14ac:dyDescent="0.3">
      <c r="A125" s="32">
        <v>44492</v>
      </c>
      <c r="B125" s="33" t="s">
        <v>72</v>
      </c>
      <c r="C125" s="33" t="s">
        <v>73</v>
      </c>
      <c r="D125" s="33">
        <v>6492465.2968951901</v>
      </c>
    </row>
    <row r="126" spans="1:4" ht="15.5" x14ac:dyDescent="0.3">
      <c r="A126" s="32">
        <v>44492</v>
      </c>
      <c r="B126" s="33" t="s">
        <v>72</v>
      </c>
      <c r="C126" s="33" t="s">
        <v>74</v>
      </c>
      <c r="D126" s="33">
        <v>2063277.4171835801</v>
      </c>
    </row>
    <row r="127" spans="1:4" ht="15.5" x14ac:dyDescent="0.3">
      <c r="A127" s="32">
        <v>44491</v>
      </c>
      <c r="B127" s="33" t="s">
        <v>72</v>
      </c>
      <c r="C127" s="33" t="s">
        <v>73</v>
      </c>
      <c r="D127" s="33">
        <v>6742765.3259855798</v>
      </c>
    </row>
    <row r="128" spans="1:4" ht="15.5" x14ac:dyDescent="0.3">
      <c r="A128" s="32">
        <v>44491</v>
      </c>
      <c r="B128" s="33" t="s">
        <v>72</v>
      </c>
      <c r="C128" s="33" t="s">
        <v>74</v>
      </c>
      <c r="D128" s="33">
        <v>2619363.3797325399</v>
      </c>
    </row>
    <row r="129" spans="1:4" ht="15.5" x14ac:dyDescent="0.3">
      <c r="A129" s="32">
        <v>44490</v>
      </c>
      <c r="B129" s="33" t="s">
        <v>72</v>
      </c>
      <c r="C129" s="33" t="s">
        <v>73</v>
      </c>
      <c r="D129" s="33">
        <v>11789337.6136117</v>
      </c>
    </row>
    <row r="130" spans="1:4" ht="15.5" x14ac:dyDescent="0.3">
      <c r="A130" s="32">
        <v>44490</v>
      </c>
      <c r="B130" s="33" t="s">
        <v>72</v>
      </c>
      <c r="C130" s="33" t="s">
        <v>74</v>
      </c>
      <c r="D130" s="33">
        <v>3815916.1038170699</v>
      </c>
    </row>
    <row r="131" spans="1:4" ht="15.5" x14ac:dyDescent="0.3">
      <c r="A131" s="32">
        <v>44489</v>
      </c>
      <c r="B131" s="33" t="s">
        <v>72</v>
      </c>
      <c r="C131" s="33" t="s">
        <v>73</v>
      </c>
      <c r="D131" s="33">
        <v>4354057.6364725297</v>
      </c>
    </row>
    <row r="132" spans="1:4" ht="15.5" x14ac:dyDescent="0.3">
      <c r="A132" s="32">
        <v>44489</v>
      </c>
      <c r="B132" s="33" t="s">
        <v>72</v>
      </c>
      <c r="C132" s="33" t="s">
        <v>74</v>
      </c>
      <c r="D132" s="33">
        <v>7469475.1855954304</v>
      </c>
    </row>
    <row r="133" spans="1:4" ht="15.5" x14ac:dyDescent="0.3">
      <c r="A133" s="32">
        <v>44488</v>
      </c>
      <c r="B133" s="33" t="s">
        <v>72</v>
      </c>
      <c r="C133" s="33" t="s">
        <v>73</v>
      </c>
      <c r="D133" s="33">
        <v>2360941.2434378602</v>
      </c>
    </row>
    <row r="134" spans="1:4" ht="15.5" x14ac:dyDescent="0.3">
      <c r="A134" s="32">
        <v>44488</v>
      </c>
      <c r="B134" s="33" t="s">
        <v>72</v>
      </c>
      <c r="C134" s="33" t="s">
        <v>74</v>
      </c>
      <c r="D134" s="33">
        <v>5679712.6059030304</v>
      </c>
    </row>
    <row r="135" spans="1:4" ht="15.5" x14ac:dyDescent="0.3">
      <c r="A135" s="32">
        <v>44487</v>
      </c>
      <c r="B135" s="33" t="s">
        <v>72</v>
      </c>
      <c r="C135" s="33" t="s">
        <v>73</v>
      </c>
      <c r="D135" s="33">
        <v>5539868.0382056404</v>
      </c>
    </row>
    <row r="136" spans="1:4" ht="15.5" x14ac:dyDescent="0.3">
      <c r="A136" s="32">
        <v>44487</v>
      </c>
      <c r="B136" s="33" t="s">
        <v>72</v>
      </c>
      <c r="C136" s="33" t="s">
        <v>74</v>
      </c>
      <c r="D136" s="33">
        <v>7791225.8336041104</v>
      </c>
    </row>
    <row r="137" spans="1:4" ht="15.5" x14ac:dyDescent="0.3">
      <c r="A137" s="32">
        <v>44486</v>
      </c>
      <c r="B137" s="33" t="s">
        <v>72</v>
      </c>
      <c r="C137" s="33" t="s">
        <v>73</v>
      </c>
      <c r="D137" s="33">
        <v>1143147.1375114301</v>
      </c>
    </row>
    <row r="138" spans="1:4" ht="15.5" x14ac:dyDescent="0.3">
      <c r="A138" s="32">
        <v>44486</v>
      </c>
      <c r="B138" s="33" t="s">
        <v>72</v>
      </c>
      <c r="C138" s="33" t="s">
        <v>74</v>
      </c>
      <c r="D138" s="33">
        <v>1222847.7857208899</v>
      </c>
    </row>
    <row r="139" spans="1:4" ht="15.5" x14ac:dyDescent="0.3">
      <c r="A139" s="32">
        <v>44485</v>
      </c>
      <c r="B139" s="33" t="s">
        <v>72</v>
      </c>
      <c r="C139" s="33" t="s">
        <v>73</v>
      </c>
      <c r="D139" s="33">
        <v>8755944.1583425794</v>
      </c>
    </row>
    <row r="140" spans="1:4" ht="15.5" x14ac:dyDescent="0.3">
      <c r="A140" s="32">
        <v>44485</v>
      </c>
      <c r="B140" s="33" t="s">
        <v>72</v>
      </c>
      <c r="C140" s="33" t="s">
        <v>74</v>
      </c>
      <c r="D140" s="33">
        <v>5980719.4734006599</v>
      </c>
    </row>
    <row r="141" spans="1:4" ht="15.5" x14ac:dyDescent="0.3">
      <c r="A141" s="32">
        <v>44484</v>
      </c>
      <c r="B141" s="33" t="s">
        <v>72</v>
      </c>
      <c r="C141" s="33" t="s">
        <v>73</v>
      </c>
      <c r="D141" s="33">
        <v>11480256.060957599</v>
      </c>
    </row>
    <row r="142" spans="1:4" ht="15.5" x14ac:dyDescent="0.3">
      <c r="A142" s="32">
        <v>44484</v>
      </c>
      <c r="B142" s="33" t="s">
        <v>72</v>
      </c>
      <c r="C142" s="33" t="s">
        <v>74</v>
      </c>
      <c r="D142" s="33">
        <v>5627336.9364663297</v>
      </c>
    </row>
    <row r="143" spans="1:4" ht="15.5" x14ac:dyDescent="0.3">
      <c r="A143" s="32">
        <v>44483</v>
      </c>
      <c r="B143" s="33" t="s">
        <v>72</v>
      </c>
      <c r="C143" s="33" t="s">
        <v>73</v>
      </c>
      <c r="D143" s="33">
        <v>1798346.7313091301</v>
      </c>
    </row>
    <row r="144" spans="1:4" ht="15.5" x14ac:dyDescent="0.3">
      <c r="A144" s="32">
        <v>44483</v>
      </c>
      <c r="B144" s="33" t="s">
        <v>72</v>
      </c>
      <c r="C144" s="33" t="s">
        <v>74</v>
      </c>
      <c r="D144" s="33">
        <v>5903943.9244641196</v>
      </c>
    </row>
    <row r="145" spans="1:4" ht="15.5" x14ac:dyDescent="0.3">
      <c r="A145" s="32">
        <v>44482</v>
      </c>
      <c r="B145" s="33" t="s">
        <v>72</v>
      </c>
      <c r="C145" s="33" t="s">
        <v>73</v>
      </c>
      <c r="D145" s="33">
        <v>3230893.90266727</v>
      </c>
    </row>
    <row r="146" spans="1:4" ht="15.5" x14ac:dyDescent="0.3">
      <c r="A146" s="32">
        <v>44482</v>
      </c>
      <c r="B146" s="33" t="s">
        <v>72</v>
      </c>
      <c r="C146" s="33" t="s">
        <v>74</v>
      </c>
      <c r="D146" s="33">
        <v>1725810.36467611</v>
      </c>
    </row>
    <row r="147" spans="1:4" ht="15.5" x14ac:dyDescent="0.3">
      <c r="A147" s="32">
        <v>44481</v>
      </c>
      <c r="B147" s="33" t="s">
        <v>72</v>
      </c>
      <c r="C147" s="33" t="s">
        <v>73</v>
      </c>
      <c r="D147" s="33">
        <v>5654493.6016029101</v>
      </c>
    </row>
    <row r="148" spans="1:4" ht="15.5" x14ac:dyDescent="0.3">
      <c r="A148" s="32">
        <v>44481</v>
      </c>
      <c r="B148" s="33" t="s">
        <v>72</v>
      </c>
      <c r="C148" s="33" t="s">
        <v>74</v>
      </c>
      <c r="D148" s="33">
        <v>1438404.6775005399</v>
      </c>
    </row>
    <row r="149" spans="1:4" ht="15.5" x14ac:dyDescent="0.3">
      <c r="A149" s="32">
        <v>44480</v>
      </c>
      <c r="B149" s="33" t="s">
        <v>72</v>
      </c>
      <c r="C149" s="33" t="s">
        <v>73</v>
      </c>
      <c r="D149" s="33">
        <v>1261113.7220253199</v>
      </c>
    </row>
    <row r="150" spans="1:4" ht="15.5" x14ac:dyDescent="0.3">
      <c r="A150" s="32">
        <v>44480</v>
      </c>
      <c r="B150" s="33" t="s">
        <v>72</v>
      </c>
      <c r="C150" s="33" t="s">
        <v>74</v>
      </c>
      <c r="D150" s="33">
        <v>3540851.1325191702</v>
      </c>
    </row>
    <row r="151" spans="1:4" ht="15.5" x14ac:dyDescent="0.3">
      <c r="A151" s="32">
        <v>44479</v>
      </c>
      <c r="B151" s="33" t="s">
        <v>72</v>
      </c>
      <c r="C151" s="33" t="s">
        <v>73</v>
      </c>
      <c r="D151" s="33">
        <v>10526965.112276699</v>
      </c>
    </row>
    <row r="152" spans="1:4" ht="15.5" x14ac:dyDescent="0.3">
      <c r="A152" s="32">
        <v>44479</v>
      </c>
      <c r="B152" s="33" t="s">
        <v>72</v>
      </c>
      <c r="C152" s="33" t="s">
        <v>74</v>
      </c>
      <c r="D152" s="33">
        <v>2130214.0146846198</v>
      </c>
    </row>
    <row r="153" spans="1:4" ht="15.5" x14ac:dyDescent="0.3">
      <c r="A153" s="32">
        <v>44478</v>
      </c>
      <c r="B153" s="33" t="s">
        <v>72</v>
      </c>
      <c r="C153" s="33" t="s">
        <v>73</v>
      </c>
      <c r="D153" s="33">
        <v>44449034.470904201</v>
      </c>
    </row>
    <row r="154" spans="1:4" ht="15.5" x14ac:dyDescent="0.3">
      <c r="A154" s="32">
        <v>44478</v>
      </c>
      <c r="B154" s="33" t="s">
        <v>72</v>
      </c>
      <c r="C154" s="33" t="s">
        <v>74</v>
      </c>
      <c r="D154" s="33">
        <v>1024355.71500259</v>
      </c>
    </row>
    <row r="155" spans="1:4" ht="15.5" x14ac:dyDescent="0.3">
      <c r="A155" s="32">
        <v>44477</v>
      </c>
      <c r="B155" s="33" t="s">
        <v>72</v>
      </c>
      <c r="C155" s="33" t="s">
        <v>73</v>
      </c>
      <c r="D155" s="33">
        <v>1033224.01748576</v>
      </c>
    </row>
    <row r="156" spans="1:4" ht="15.5" x14ac:dyDescent="0.3">
      <c r="A156" s="32">
        <v>44477</v>
      </c>
      <c r="B156" s="33" t="s">
        <v>72</v>
      </c>
      <c r="C156" s="33" t="s">
        <v>74</v>
      </c>
      <c r="D156" s="33">
        <v>474510.65429705102</v>
      </c>
    </row>
    <row r="157" spans="1:4" ht="15.5" x14ac:dyDescent="0.3">
      <c r="A157" s="32">
        <v>44476</v>
      </c>
      <c r="B157" s="33" t="s">
        <v>72</v>
      </c>
      <c r="C157" s="33" t="s">
        <v>73</v>
      </c>
      <c r="D157" s="33">
        <v>1190014.45914976</v>
      </c>
    </row>
    <row r="158" spans="1:4" ht="15.5" x14ac:dyDescent="0.3">
      <c r="A158" s="32">
        <v>44476</v>
      </c>
      <c r="B158" s="33" t="s">
        <v>72</v>
      </c>
      <c r="C158" s="33" t="s">
        <v>74</v>
      </c>
      <c r="D158" s="33">
        <v>587540.03077111102</v>
      </c>
    </row>
    <row r="159" spans="1:4" ht="15.5" x14ac:dyDescent="0.3">
      <c r="A159" s="32">
        <v>44475</v>
      </c>
      <c r="B159" s="33" t="s">
        <v>72</v>
      </c>
      <c r="C159" s="33" t="s">
        <v>73</v>
      </c>
      <c r="D159" s="33">
        <v>426840.03066446801</v>
      </c>
    </row>
    <row r="160" spans="1:4" ht="15.5" x14ac:dyDescent="0.3">
      <c r="A160" s="32">
        <v>44475</v>
      </c>
      <c r="B160" s="33" t="s">
        <v>72</v>
      </c>
      <c r="C160" s="33" t="s">
        <v>74</v>
      </c>
      <c r="D160" s="33">
        <v>1728945.7988263399</v>
      </c>
    </row>
    <row r="161" spans="1:4" ht="15.5" x14ac:dyDescent="0.3">
      <c r="A161" s="32">
        <v>44474</v>
      </c>
      <c r="B161" s="33" t="s">
        <v>72</v>
      </c>
      <c r="C161" s="33" t="s">
        <v>73</v>
      </c>
      <c r="D161" s="33">
        <v>1285736.75168458</v>
      </c>
    </row>
    <row r="162" spans="1:4" ht="15.5" x14ac:dyDescent="0.3">
      <c r="A162" s="32">
        <v>44474</v>
      </c>
      <c r="B162" s="33" t="s">
        <v>72</v>
      </c>
      <c r="C162" s="33" t="s">
        <v>74</v>
      </c>
      <c r="D162" s="33">
        <v>665016.73498580698</v>
      </c>
    </row>
    <row r="163" spans="1:4" ht="15.5" x14ac:dyDescent="0.3">
      <c r="A163" s="32">
        <v>44473</v>
      </c>
      <c r="B163" s="33" t="s">
        <v>72</v>
      </c>
      <c r="C163" s="33" t="s">
        <v>73</v>
      </c>
      <c r="D163" s="33">
        <v>907403.12850223295</v>
      </c>
    </row>
    <row r="164" spans="1:4" ht="15.5" x14ac:dyDescent="0.3">
      <c r="A164" s="32">
        <v>44473</v>
      </c>
      <c r="B164" s="33" t="s">
        <v>72</v>
      </c>
      <c r="C164" s="33" t="s">
        <v>74</v>
      </c>
      <c r="D164" s="33">
        <v>643088.74190341297</v>
      </c>
    </row>
    <row r="165" spans="1:4" ht="15.5" x14ac:dyDescent="0.3">
      <c r="A165" s="32">
        <v>44472</v>
      </c>
      <c r="B165" s="33" t="s">
        <v>72</v>
      </c>
      <c r="C165" s="33" t="s">
        <v>73</v>
      </c>
      <c r="D165" s="33">
        <v>889947.76252541202</v>
      </c>
    </row>
    <row r="166" spans="1:4" ht="15.5" x14ac:dyDescent="0.3">
      <c r="A166" s="32">
        <v>44472</v>
      </c>
      <c r="B166" s="33" t="s">
        <v>72</v>
      </c>
      <c r="C166" s="33" t="s">
        <v>74</v>
      </c>
      <c r="D166" s="33">
        <v>461655.01144781901</v>
      </c>
    </row>
    <row r="167" spans="1:4" ht="15.5" x14ac:dyDescent="0.3">
      <c r="A167" s="32">
        <v>44471</v>
      </c>
      <c r="B167" s="33" t="s">
        <v>72</v>
      </c>
      <c r="C167" s="33" t="s">
        <v>73</v>
      </c>
      <c r="D167" s="33">
        <v>339573.03541231999</v>
      </c>
    </row>
    <row r="168" spans="1:4" ht="15.5" x14ac:dyDescent="0.3">
      <c r="A168" s="32">
        <v>44471</v>
      </c>
      <c r="B168" s="33" t="s">
        <v>72</v>
      </c>
      <c r="C168" s="33" t="s">
        <v>74</v>
      </c>
      <c r="D168" s="33">
        <v>358366.66147194197</v>
      </c>
    </row>
    <row r="169" spans="1:4" ht="15.5" x14ac:dyDescent="0.3">
      <c r="A169" s="32">
        <v>44470</v>
      </c>
      <c r="B169" s="33" t="s">
        <v>72</v>
      </c>
      <c r="C169" s="33" t="s">
        <v>73</v>
      </c>
      <c r="D169" s="33">
        <v>159218.918430363</v>
      </c>
    </row>
    <row r="170" spans="1:4" ht="15.5" x14ac:dyDescent="0.3">
      <c r="A170" s="32">
        <v>44470</v>
      </c>
      <c r="B170" s="33" t="s">
        <v>72</v>
      </c>
      <c r="C170" s="33" t="s">
        <v>74</v>
      </c>
      <c r="D170" s="33">
        <v>1259392.4270800999</v>
      </c>
    </row>
    <row r="171" spans="1:4" ht="15.5" x14ac:dyDescent="0.3">
      <c r="A171" s="32">
        <v>44469</v>
      </c>
      <c r="B171" s="33" t="s">
        <v>72</v>
      </c>
      <c r="C171" s="33" t="s">
        <v>73</v>
      </c>
      <c r="D171" s="33">
        <v>4933215.2410840299</v>
      </c>
    </row>
    <row r="172" spans="1:4" ht="15.5" x14ac:dyDescent="0.3">
      <c r="A172" s="32">
        <v>44469</v>
      </c>
      <c r="B172" s="33" t="s">
        <v>72</v>
      </c>
      <c r="C172" s="33" t="s">
        <v>74</v>
      </c>
      <c r="D172" s="33">
        <v>930523.04521171504</v>
      </c>
    </row>
    <row r="173" spans="1:4" ht="15.5" x14ac:dyDescent="0.3">
      <c r="A173" s="32">
        <v>44468</v>
      </c>
      <c r="B173" s="33" t="s">
        <v>72</v>
      </c>
      <c r="C173" s="33" t="s">
        <v>73</v>
      </c>
      <c r="D173" s="33">
        <v>2064046.3611122901</v>
      </c>
    </row>
    <row r="174" spans="1:4" ht="15.5" x14ac:dyDescent="0.3">
      <c r="A174" s="32">
        <v>44468</v>
      </c>
      <c r="B174" s="33" t="s">
        <v>72</v>
      </c>
      <c r="C174" s="33" t="s">
        <v>74</v>
      </c>
      <c r="D174" s="33">
        <v>128485.12324376901</v>
      </c>
    </row>
    <row r="175" spans="1:4" ht="15.5" x14ac:dyDescent="0.3">
      <c r="A175" s="32">
        <v>44467</v>
      </c>
      <c r="B175" s="33" t="s">
        <v>72</v>
      </c>
      <c r="C175" s="33" t="s">
        <v>73</v>
      </c>
      <c r="D175" s="33">
        <v>15982.2251120044</v>
      </c>
    </row>
    <row r="176" spans="1:4" ht="15.5" x14ac:dyDescent="0.3">
      <c r="A176" s="32">
        <v>44467</v>
      </c>
      <c r="B176" s="33" t="s">
        <v>72</v>
      </c>
      <c r="C176" s="33" t="s">
        <v>74</v>
      </c>
      <c r="D176" s="33">
        <v>490220.09091211</v>
      </c>
    </row>
    <row r="177" spans="1:4" ht="15.5" x14ac:dyDescent="0.3">
      <c r="A177" s="32">
        <v>44466</v>
      </c>
      <c r="B177" s="33" t="s">
        <v>72</v>
      </c>
      <c r="C177" s="33" t="s">
        <v>73</v>
      </c>
      <c r="D177" s="33">
        <v>101966.52504271601</v>
      </c>
    </row>
    <row r="178" spans="1:4" ht="15.5" x14ac:dyDescent="0.3">
      <c r="A178" s="32">
        <v>44466</v>
      </c>
      <c r="B178" s="33" t="s">
        <v>72</v>
      </c>
      <c r="C178" s="33" t="s">
        <v>74</v>
      </c>
      <c r="D178" s="33">
        <v>200268.41067308001</v>
      </c>
    </row>
    <row r="179" spans="1:4" ht="15.5" x14ac:dyDescent="0.3">
      <c r="A179" s="32">
        <v>44465</v>
      </c>
      <c r="B179" s="33" t="s">
        <v>72</v>
      </c>
      <c r="C179" s="33" t="s">
        <v>73</v>
      </c>
      <c r="D179" s="33">
        <v>1333175.7561977899</v>
      </c>
    </row>
    <row r="180" spans="1:4" ht="15.5" x14ac:dyDescent="0.3">
      <c r="A180" s="32">
        <v>44465</v>
      </c>
      <c r="B180" s="33" t="s">
        <v>72</v>
      </c>
      <c r="C180" s="33" t="s">
        <v>74</v>
      </c>
      <c r="D180" s="33">
        <v>214773.07090311899</v>
      </c>
    </row>
    <row r="181" spans="1:4" ht="15.5" x14ac:dyDescent="0.3">
      <c r="A181" s="32">
        <v>44464</v>
      </c>
      <c r="B181" s="33" t="s">
        <v>72</v>
      </c>
      <c r="C181" s="33" t="s">
        <v>73</v>
      </c>
      <c r="D181" s="33">
        <v>3631858.0664261398</v>
      </c>
    </row>
    <row r="182" spans="1:4" ht="15.5" x14ac:dyDescent="0.3">
      <c r="A182" s="32">
        <v>44464</v>
      </c>
      <c r="B182" s="33" t="s">
        <v>72</v>
      </c>
      <c r="C182" s="33" t="s">
        <v>74</v>
      </c>
      <c r="D182" s="33">
        <v>174448.751364842</v>
      </c>
    </row>
    <row r="183" spans="1:4" ht="15.5" x14ac:dyDescent="0.3">
      <c r="A183" s="32">
        <v>44463</v>
      </c>
      <c r="B183" s="33" t="s">
        <v>72</v>
      </c>
      <c r="C183" s="33" t="s">
        <v>73</v>
      </c>
      <c r="D183" s="33">
        <v>23412017.838950198</v>
      </c>
    </row>
    <row r="184" spans="1:4" ht="15.5" x14ac:dyDescent="0.3">
      <c r="A184" s="32">
        <v>44463</v>
      </c>
      <c r="B184" s="33" t="s">
        <v>72</v>
      </c>
      <c r="C184" s="33" t="s">
        <v>74</v>
      </c>
      <c r="D184" s="33">
        <v>675819.35020540899</v>
      </c>
    </row>
    <row r="185" spans="1:4" ht="15.5" x14ac:dyDescent="0.3">
      <c r="A185" s="32">
        <v>44462</v>
      </c>
      <c r="B185" s="33" t="s">
        <v>72</v>
      </c>
      <c r="C185" s="33" t="s">
        <v>73</v>
      </c>
      <c r="D185" s="33">
        <v>267387.280081317</v>
      </c>
    </row>
    <row r="186" spans="1:4" ht="15.5" x14ac:dyDescent="0.3">
      <c r="A186" s="32">
        <v>44462</v>
      </c>
      <c r="B186" s="33" t="s">
        <v>72</v>
      </c>
      <c r="C186" s="33" t="s">
        <v>74</v>
      </c>
      <c r="D186" s="33">
        <v>430367.64144812501</v>
      </c>
    </row>
    <row r="187" spans="1:4" ht="15.5" x14ac:dyDescent="0.3">
      <c r="A187" s="32">
        <v>44461</v>
      </c>
      <c r="B187" s="33" t="s">
        <v>72</v>
      </c>
      <c r="C187" s="33" t="s">
        <v>73</v>
      </c>
      <c r="D187" s="33">
        <v>335647.65270270401</v>
      </c>
    </row>
    <row r="188" spans="1:4" ht="15.5" x14ac:dyDescent="0.3">
      <c r="A188" s="32">
        <v>44461</v>
      </c>
      <c r="B188" s="33" t="s">
        <v>72</v>
      </c>
      <c r="C188" s="33" t="s">
        <v>74</v>
      </c>
      <c r="D188" s="33">
        <v>339166.63549707999</v>
      </c>
    </row>
    <row r="189" spans="1:4" ht="15.5" x14ac:dyDescent="0.3">
      <c r="A189" s="32">
        <v>44460</v>
      </c>
      <c r="B189" s="33" t="s">
        <v>72</v>
      </c>
      <c r="C189" s="33" t="s">
        <v>73</v>
      </c>
      <c r="D189" s="33">
        <v>918861.36286082305</v>
      </c>
    </row>
    <row r="190" spans="1:4" ht="15.5" x14ac:dyDescent="0.3">
      <c r="A190" s="32">
        <v>44460</v>
      </c>
      <c r="B190" s="33" t="s">
        <v>72</v>
      </c>
      <c r="C190" s="33" t="s">
        <v>74</v>
      </c>
      <c r="D190" s="33">
        <v>10313.197350045501</v>
      </c>
    </row>
    <row r="191" spans="1:4" ht="15.5" x14ac:dyDescent="0.3">
      <c r="A191" s="32">
        <v>44459</v>
      </c>
      <c r="B191" s="33" t="s">
        <v>72</v>
      </c>
      <c r="C191" s="33" t="s">
        <v>73</v>
      </c>
      <c r="D191" s="33">
        <v>3762874.7207755102</v>
      </c>
    </row>
    <row r="192" spans="1:4" ht="15.5" x14ac:dyDescent="0.3">
      <c r="A192" s="32">
        <v>44459</v>
      </c>
      <c r="B192" s="33" t="s">
        <v>72</v>
      </c>
      <c r="C192" s="33" t="s">
        <v>74</v>
      </c>
      <c r="D192" s="33">
        <v>143285.666183995</v>
      </c>
    </row>
    <row r="193" spans="1:4" ht="15.5" x14ac:dyDescent="0.3">
      <c r="A193" s="32">
        <v>44458</v>
      </c>
      <c r="B193" s="33" t="s">
        <v>72</v>
      </c>
      <c r="C193" s="33" t="s">
        <v>73</v>
      </c>
      <c r="D193" s="33">
        <v>126289.318847175</v>
      </c>
    </row>
    <row r="194" spans="1:4" ht="15.5" x14ac:dyDescent="0.3">
      <c r="A194" s="32">
        <v>44458</v>
      </c>
      <c r="B194" s="33" t="s">
        <v>72</v>
      </c>
      <c r="C194" s="33" t="s">
        <v>74</v>
      </c>
      <c r="D194" s="33">
        <v>112712.96932386199</v>
      </c>
    </row>
    <row r="195" spans="1:4" ht="15.5" x14ac:dyDescent="0.3">
      <c r="A195" s="32">
        <v>44457</v>
      </c>
      <c r="B195" s="33" t="s">
        <v>72</v>
      </c>
      <c r="C195" s="33" t="s">
        <v>73</v>
      </c>
      <c r="D195" s="33">
        <v>46861.348594579998</v>
      </c>
    </row>
    <row r="196" spans="1:4" ht="15.5" x14ac:dyDescent="0.3">
      <c r="A196" s="32">
        <v>44457</v>
      </c>
      <c r="B196" s="33" t="s">
        <v>72</v>
      </c>
      <c r="C196" s="33" t="s">
        <v>74</v>
      </c>
      <c r="D196" s="33">
        <v>49801.852154248299</v>
      </c>
    </row>
    <row r="197" spans="1:4" ht="15.5" x14ac:dyDescent="0.3">
      <c r="A197" s="32">
        <v>44456</v>
      </c>
      <c r="B197" s="33" t="s">
        <v>72</v>
      </c>
      <c r="C197" s="33" t="s">
        <v>73</v>
      </c>
      <c r="D197" s="33">
        <v>1661135.9853012401</v>
      </c>
    </row>
    <row r="198" spans="1:4" ht="15.5" x14ac:dyDescent="0.3">
      <c r="A198" s="32">
        <v>44456</v>
      </c>
      <c r="B198" s="33" t="s">
        <v>72</v>
      </c>
      <c r="C198" s="33" t="s">
        <v>74</v>
      </c>
      <c r="D198" s="33">
        <v>49104.671809043401</v>
      </c>
    </row>
    <row r="199" spans="1:4" ht="15.5" x14ac:dyDescent="0.3">
      <c r="A199" s="32">
        <v>44455</v>
      </c>
      <c r="B199" s="33" t="s">
        <v>72</v>
      </c>
      <c r="C199" s="33" t="s">
        <v>73</v>
      </c>
      <c r="D199" s="33">
        <v>215927.42584368901</v>
      </c>
    </row>
    <row r="200" spans="1:4" ht="15.5" x14ac:dyDescent="0.3">
      <c r="A200" s="32">
        <v>44455</v>
      </c>
      <c r="B200" s="33" t="s">
        <v>72</v>
      </c>
      <c r="C200" s="33" t="s">
        <v>74</v>
      </c>
      <c r="D200" s="33">
        <v>82025.790772204506</v>
      </c>
    </row>
    <row r="201" spans="1:4" ht="15.5" x14ac:dyDescent="0.3">
      <c r="A201" s="32">
        <v>44454</v>
      </c>
      <c r="B201" s="33" t="s">
        <v>72</v>
      </c>
      <c r="C201" s="33" t="s">
        <v>73</v>
      </c>
      <c r="D201" s="33">
        <v>2733414.68065097</v>
      </c>
    </row>
    <row r="202" spans="1:4" ht="15.5" x14ac:dyDescent="0.3">
      <c r="A202" s="32">
        <v>44454</v>
      </c>
      <c r="B202" s="33" t="s">
        <v>72</v>
      </c>
      <c r="C202" s="33" t="s">
        <v>74</v>
      </c>
      <c r="D202" s="33">
        <v>91171.3441607266</v>
      </c>
    </row>
    <row r="203" spans="1:4" ht="15.5" x14ac:dyDescent="0.3">
      <c r="A203" s="32">
        <v>44453</v>
      </c>
      <c r="B203" s="33" t="s">
        <v>72</v>
      </c>
      <c r="C203" s="33" t="s">
        <v>73</v>
      </c>
      <c r="D203" s="33">
        <v>131630.81184244101</v>
      </c>
    </row>
    <row r="204" spans="1:4" ht="15.5" x14ac:dyDescent="0.3">
      <c r="A204" s="32">
        <v>44453</v>
      </c>
      <c r="B204" s="33" t="s">
        <v>72</v>
      </c>
      <c r="C204" s="33" t="s">
        <v>74</v>
      </c>
      <c r="D204" s="33">
        <v>990909.67510897305</v>
      </c>
    </row>
    <row r="205" spans="1:4" ht="15.5" x14ac:dyDescent="0.3">
      <c r="A205" s="32">
        <v>44452</v>
      </c>
      <c r="B205" s="33" t="s">
        <v>72</v>
      </c>
      <c r="C205" s="33" t="s">
        <v>73</v>
      </c>
      <c r="D205" s="33">
        <v>411700.20218291599</v>
      </c>
    </row>
    <row r="206" spans="1:4" ht="15.5" x14ac:dyDescent="0.3">
      <c r="A206" s="32">
        <v>44452</v>
      </c>
      <c r="B206" s="33" t="s">
        <v>72</v>
      </c>
      <c r="C206" s="33" t="s">
        <v>74</v>
      </c>
      <c r="D206" s="33">
        <v>36345.911988074397</v>
      </c>
    </row>
    <row r="207" spans="1:4" ht="15.5" x14ac:dyDescent="0.3">
      <c r="A207" s="32">
        <v>44451</v>
      </c>
      <c r="B207" s="33" t="s">
        <v>72</v>
      </c>
      <c r="C207" s="33" t="s">
        <v>73</v>
      </c>
      <c r="D207" s="33">
        <v>69565.323154487502</v>
      </c>
    </row>
    <row r="208" spans="1:4" ht="15.5" x14ac:dyDescent="0.3">
      <c r="A208" s="32">
        <v>44451</v>
      </c>
      <c r="B208" s="33" t="s">
        <v>72</v>
      </c>
      <c r="C208" s="33" t="s">
        <v>74</v>
      </c>
      <c r="D208" s="33">
        <v>112931.58386015</v>
      </c>
    </row>
    <row r="209" spans="1:4" ht="15.5" x14ac:dyDescent="0.3">
      <c r="A209" s="32">
        <v>44450</v>
      </c>
      <c r="B209" s="33" t="s">
        <v>72</v>
      </c>
      <c r="C209" s="33" t="s">
        <v>73</v>
      </c>
      <c r="D209" s="33">
        <v>124781.333930829</v>
      </c>
    </row>
    <row r="210" spans="1:4" ht="15.5" x14ac:dyDescent="0.3">
      <c r="A210" s="32">
        <v>44450</v>
      </c>
      <c r="B210" s="33" t="s">
        <v>72</v>
      </c>
      <c r="C210" s="33" t="s">
        <v>74</v>
      </c>
      <c r="D210" s="33">
        <v>136431.577491259</v>
      </c>
    </row>
    <row r="211" spans="1:4" ht="15.5" x14ac:dyDescent="0.3">
      <c r="A211" s="32">
        <v>44449</v>
      </c>
      <c r="B211" s="33" t="s">
        <v>72</v>
      </c>
      <c r="C211" s="33" t="s">
        <v>73</v>
      </c>
      <c r="D211" s="33">
        <v>1317537.0078956699</v>
      </c>
    </row>
    <row r="212" spans="1:4" ht="15.5" x14ac:dyDescent="0.3">
      <c r="A212" s="32">
        <v>44449</v>
      </c>
      <c r="B212" s="33" t="s">
        <v>72</v>
      </c>
      <c r="C212" s="33" t="s">
        <v>74</v>
      </c>
      <c r="D212" s="33">
        <v>47023.328288514502</v>
      </c>
    </row>
    <row r="213" spans="1:4" ht="15.5" x14ac:dyDescent="0.3">
      <c r="A213" s="32">
        <v>44448</v>
      </c>
      <c r="B213" s="33" t="s">
        <v>72</v>
      </c>
      <c r="C213" s="33" t="s">
        <v>73</v>
      </c>
      <c r="D213" s="33">
        <v>489986.59109954099</v>
      </c>
    </row>
    <row r="214" spans="1:4" ht="15.5" x14ac:dyDescent="0.3">
      <c r="A214" s="32">
        <v>44448</v>
      </c>
      <c r="B214" s="33" t="s">
        <v>72</v>
      </c>
      <c r="C214" s="33" t="s">
        <v>74</v>
      </c>
      <c r="D214" s="33">
        <v>858890.21580476197</v>
      </c>
    </row>
    <row r="215" spans="1:4" ht="15.5" x14ac:dyDescent="0.3">
      <c r="A215" s="32">
        <v>44447</v>
      </c>
      <c r="B215" s="33" t="s">
        <v>72</v>
      </c>
      <c r="C215" s="33" t="s">
        <v>73</v>
      </c>
      <c r="D215" s="33">
        <v>20091.489393402499</v>
      </c>
    </row>
    <row r="216" spans="1:4" ht="15.5" x14ac:dyDescent="0.3">
      <c r="A216" s="32">
        <v>44447</v>
      </c>
      <c r="B216" s="33" t="s">
        <v>72</v>
      </c>
      <c r="C216" s="33" t="s">
        <v>74</v>
      </c>
      <c r="D216" s="33">
        <v>223767.904827552</v>
      </c>
    </row>
    <row r="217" spans="1:4" ht="15.5" x14ac:dyDescent="0.3">
      <c r="A217" s="32">
        <v>44446</v>
      </c>
      <c r="B217" s="33" t="s">
        <v>72</v>
      </c>
      <c r="C217" s="33" t="s">
        <v>73</v>
      </c>
      <c r="D217" s="33">
        <v>489698.69136003201</v>
      </c>
    </row>
    <row r="218" spans="1:4" ht="15.5" x14ac:dyDescent="0.3">
      <c r="A218" s="32">
        <v>44446</v>
      </c>
      <c r="B218" s="33" t="s">
        <v>72</v>
      </c>
      <c r="C218" s="33" t="s">
        <v>74</v>
      </c>
      <c r="D218" s="33">
        <v>35304.016127900897</v>
      </c>
    </row>
    <row r="219" spans="1:4" ht="15.5" x14ac:dyDescent="0.3">
      <c r="A219" s="32">
        <v>44445</v>
      </c>
      <c r="B219" s="33" t="s">
        <v>72</v>
      </c>
      <c r="C219" s="33" t="s">
        <v>73</v>
      </c>
      <c r="D219" s="33">
        <v>126017.63402226901</v>
      </c>
    </row>
    <row r="220" spans="1:4" ht="15.5" x14ac:dyDescent="0.3">
      <c r="A220" s="32">
        <v>44445</v>
      </c>
      <c r="B220" s="33" t="s">
        <v>72</v>
      </c>
      <c r="C220" s="33" t="s">
        <v>74</v>
      </c>
      <c r="D220" s="33">
        <v>189603.01946374599</v>
      </c>
    </row>
    <row r="221" spans="1:4" ht="15.5" x14ac:dyDescent="0.3">
      <c r="A221" s="32">
        <v>44444</v>
      </c>
      <c r="B221" s="33" t="s">
        <v>72</v>
      </c>
      <c r="C221" s="33" t="s">
        <v>73</v>
      </c>
      <c r="D221" s="33">
        <v>600382.99171920796</v>
      </c>
    </row>
    <row r="222" spans="1:4" ht="15.5" x14ac:dyDescent="0.3">
      <c r="A222" s="32">
        <v>44444</v>
      </c>
      <c r="B222" s="33" t="s">
        <v>72</v>
      </c>
      <c r="C222" s="33" t="s">
        <v>74</v>
      </c>
      <c r="D222" s="33">
        <v>9092.9410390584999</v>
      </c>
    </row>
    <row r="223" spans="1:4" ht="15.5" x14ac:dyDescent="0.3">
      <c r="A223" s="32">
        <v>44443</v>
      </c>
      <c r="B223" s="33" t="s">
        <v>72</v>
      </c>
      <c r="C223" s="33" t="s">
        <v>73</v>
      </c>
      <c r="D223" s="33">
        <v>988273.32639057096</v>
      </c>
    </row>
    <row r="224" spans="1:4" ht="15.5" x14ac:dyDescent="0.3">
      <c r="A224" s="32">
        <v>44443</v>
      </c>
      <c r="B224" s="33" t="s">
        <v>72</v>
      </c>
      <c r="C224" s="33" t="s">
        <v>74</v>
      </c>
      <c r="D224" s="33">
        <v>170994.761257923</v>
      </c>
    </row>
    <row r="225" spans="1:4" ht="15.5" x14ac:dyDescent="0.3">
      <c r="A225" s="32">
        <v>44442</v>
      </c>
      <c r="B225" s="33" t="s">
        <v>72</v>
      </c>
      <c r="C225" s="33" t="s">
        <v>73</v>
      </c>
      <c r="D225" s="33">
        <v>3948509.1780407098</v>
      </c>
    </row>
    <row r="226" spans="1:4" ht="15.5" x14ac:dyDescent="0.3">
      <c r="A226" s="32">
        <v>44442</v>
      </c>
      <c r="B226" s="33" t="s">
        <v>72</v>
      </c>
      <c r="C226" s="33" t="s">
        <v>74</v>
      </c>
      <c r="D226" s="33">
        <v>55269.142518180597</v>
      </c>
    </row>
    <row r="227" spans="1:4" ht="15.5" x14ac:dyDescent="0.3">
      <c r="A227" s="32">
        <v>44441</v>
      </c>
      <c r="B227" s="33" t="s">
        <v>72</v>
      </c>
      <c r="C227" s="33" t="s">
        <v>73</v>
      </c>
      <c r="D227" s="33">
        <v>945349.19527236896</v>
      </c>
    </row>
    <row r="228" spans="1:4" ht="15.5" x14ac:dyDescent="0.3">
      <c r="A228" s="32">
        <v>44441</v>
      </c>
      <c r="B228" s="33" t="s">
        <v>72</v>
      </c>
      <c r="C228" s="33" t="s">
        <v>74</v>
      </c>
      <c r="D228" s="33">
        <v>162983.494294743</v>
      </c>
    </row>
    <row r="229" spans="1:4" ht="15.5" x14ac:dyDescent="0.3">
      <c r="A229" s="32">
        <v>44440</v>
      </c>
      <c r="B229" s="33" t="s">
        <v>72</v>
      </c>
      <c r="C229" s="33" t="s">
        <v>73</v>
      </c>
      <c r="D229" s="33">
        <v>160929.911080441</v>
      </c>
    </row>
    <row r="230" spans="1:4" ht="15.5" x14ac:dyDescent="0.3">
      <c r="A230" s="32">
        <v>44440</v>
      </c>
      <c r="B230" s="33" t="s">
        <v>72</v>
      </c>
      <c r="C230" s="33" t="s">
        <v>74</v>
      </c>
      <c r="D230" s="33">
        <v>828.67198777207398</v>
      </c>
    </row>
    <row r="231" spans="1:4" ht="15.5" x14ac:dyDescent="0.3">
      <c r="A231" s="32">
        <v>44439</v>
      </c>
      <c r="B231" s="33" t="s">
        <v>72</v>
      </c>
      <c r="C231" s="33" t="s">
        <v>73</v>
      </c>
      <c r="D231" s="33">
        <v>40</v>
      </c>
    </row>
    <row r="232" spans="1:4" ht="15.5" x14ac:dyDescent="0.3">
      <c r="A232" s="32">
        <v>44438</v>
      </c>
      <c r="B232" s="33" t="s">
        <v>72</v>
      </c>
      <c r="C232" s="33" t="s">
        <v>73</v>
      </c>
      <c r="D232" s="33">
        <v>133.94679290917799</v>
      </c>
    </row>
    <row r="233" spans="1:4" ht="15.5" x14ac:dyDescent="0.3">
      <c r="A233" s="32">
        <v>44438</v>
      </c>
      <c r="B233" s="33" t="s">
        <v>72</v>
      </c>
      <c r="C233" s="33" t="s">
        <v>74</v>
      </c>
      <c r="D233" s="33">
        <v>1201.8364240010401</v>
      </c>
    </row>
    <row r="234" spans="1:4" ht="15.5" x14ac:dyDescent="0.3">
      <c r="A234" s="32">
        <v>44437</v>
      </c>
      <c r="B234" s="33" t="s">
        <v>72</v>
      </c>
      <c r="C234" s="33" t="s">
        <v>73</v>
      </c>
      <c r="D234" s="33">
        <v>47874.7340679669</v>
      </c>
    </row>
    <row r="235" spans="1:4" ht="15.5" x14ac:dyDescent="0.3">
      <c r="A235" s="32">
        <v>44437</v>
      </c>
      <c r="B235" s="33" t="s">
        <v>72</v>
      </c>
      <c r="C235" s="33" t="s">
        <v>74</v>
      </c>
      <c r="D235" s="33">
        <v>36962.963655421001</v>
      </c>
    </row>
    <row r="236" spans="1:4" ht="15.5" x14ac:dyDescent="0.3">
      <c r="A236" s="32">
        <v>44436</v>
      </c>
      <c r="B236" s="33" t="s">
        <v>72</v>
      </c>
      <c r="C236" s="33" t="s">
        <v>73</v>
      </c>
      <c r="D236" s="33">
        <v>348862.35048958601</v>
      </c>
    </row>
    <row r="237" spans="1:4" ht="15.5" x14ac:dyDescent="0.3">
      <c r="A237" s="32">
        <v>44436</v>
      </c>
      <c r="B237" s="33" t="s">
        <v>72</v>
      </c>
      <c r="C237" s="33" t="s">
        <v>74</v>
      </c>
      <c r="D237" s="33">
        <v>69.111379546426605</v>
      </c>
    </row>
    <row r="238" spans="1:4" ht="15.5" x14ac:dyDescent="0.3">
      <c r="A238" s="32">
        <v>44435</v>
      </c>
      <c r="B238" s="33" t="s">
        <v>72</v>
      </c>
      <c r="C238" s="33" t="s">
        <v>73</v>
      </c>
      <c r="D238" s="33">
        <v>247688.47616494601</v>
      </c>
    </row>
    <row r="239" spans="1:4" ht="15.5" x14ac:dyDescent="0.3">
      <c r="A239" s="32">
        <v>44434</v>
      </c>
      <c r="B239" s="33" t="s">
        <v>72</v>
      </c>
      <c r="C239" s="33" t="s">
        <v>73</v>
      </c>
      <c r="D239" s="33">
        <v>209609.05559337599</v>
      </c>
    </row>
    <row r="240" spans="1:4" ht="15.5" x14ac:dyDescent="0.3">
      <c r="A240" s="32">
        <v>44434</v>
      </c>
      <c r="B240" s="33" t="s">
        <v>72</v>
      </c>
      <c r="C240" s="33" t="s">
        <v>74</v>
      </c>
      <c r="D240" s="33">
        <v>803.57303406790402</v>
      </c>
    </row>
    <row r="241" spans="1:4" ht="15.5" x14ac:dyDescent="0.3">
      <c r="A241" s="32">
        <v>44433</v>
      </c>
      <c r="B241" s="33" t="s">
        <v>72</v>
      </c>
      <c r="C241" s="33" t="s">
        <v>73</v>
      </c>
      <c r="D241" s="33">
        <v>2449.5019927083599</v>
      </c>
    </row>
    <row r="242" spans="1:4" ht="15.5" x14ac:dyDescent="0.3">
      <c r="A242" s="32">
        <v>44432</v>
      </c>
      <c r="B242" s="33" t="s">
        <v>72</v>
      </c>
      <c r="C242" s="33" t="s">
        <v>73</v>
      </c>
      <c r="D242" s="33">
        <v>214.65731734980801</v>
      </c>
    </row>
    <row r="243" spans="1:4" ht="15.5" x14ac:dyDescent="0.3">
      <c r="A243" s="32">
        <v>44432</v>
      </c>
      <c r="B243" s="33" t="s">
        <v>72</v>
      </c>
      <c r="C243" s="33" t="s">
        <v>74</v>
      </c>
      <c r="D243" s="33">
        <v>16596.9748370587</v>
      </c>
    </row>
    <row r="244" spans="1:4" ht="15.5" x14ac:dyDescent="0.3">
      <c r="A244" s="32">
        <v>44431</v>
      </c>
      <c r="B244" s="33" t="s">
        <v>72</v>
      </c>
      <c r="C244" s="33" t="s">
        <v>73</v>
      </c>
      <c r="D244" s="33">
        <v>244.941605268372</v>
      </c>
    </row>
    <row r="245" spans="1:4" ht="15.5" x14ac:dyDescent="0.3">
      <c r="A245" s="32">
        <v>44431</v>
      </c>
      <c r="B245" s="33" t="s">
        <v>72</v>
      </c>
      <c r="C245" s="33" t="s">
        <v>74</v>
      </c>
      <c r="D245" s="33">
        <v>313.31112924059499</v>
      </c>
    </row>
    <row r="246" spans="1:4" ht="15.5" x14ac:dyDescent="0.3">
      <c r="A246" s="32">
        <v>44430</v>
      </c>
      <c r="B246" s="33" t="s">
        <v>72</v>
      </c>
      <c r="C246" s="33" t="s">
        <v>73</v>
      </c>
      <c r="D246" s="33">
        <v>20352.198258964501</v>
      </c>
    </row>
    <row r="247" spans="1:4" ht="15.5" x14ac:dyDescent="0.3">
      <c r="A247" s="32">
        <v>44428</v>
      </c>
      <c r="B247" s="33" t="s">
        <v>72</v>
      </c>
      <c r="C247" s="33" t="s">
        <v>73</v>
      </c>
      <c r="D247" s="33">
        <v>78.981119036194499</v>
      </c>
    </row>
    <row r="248" spans="1:4" ht="15.5" x14ac:dyDescent="0.3">
      <c r="A248" s="32">
        <v>44428</v>
      </c>
      <c r="B248" s="33" t="s">
        <v>72</v>
      </c>
      <c r="C248" s="33" t="s">
        <v>74</v>
      </c>
      <c r="D248" s="33">
        <v>27.984593411465799</v>
      </c>
    </row>
    <row r="249" spans="1:4" ht="15.5" x14ac:dyDescent="0.3">
      <c r="A249" s="32">
        <v>44427</v>
      </c>
      <c r="B249" s="33" t="s">
        <v>72</v>
      </c>
      <c r="C249" s="33" t="s">
        <v>73</v>
      </c>
      <c r="D249" s="33">
        <v>30.994309397923299</v>
      </c>
    </row>
    <row r="250" spans="1:4" ht="15.5" x14ac:dyDescent="0.3">
      <c r="A250" s="32">
        <v>44426</v>
      </c>
      <c r="B250" s="33" t="s">
        <v>72</v>
      </c>
      <c r="C250" s="33" t="s">
        <v>73</v>
      </c>
      <c r="D250" s="33">
        <v>314.939872695671</v>
      </c>
    </row>
    <row r="251" spans="1:4" ht="15.5" x14ac:dyDescent="0.3">
      <c r="A251" s="32">
        <v>44426</v>
      </c>
      <c r="B251" s="33" t="s">
        <v>72</v>
      </c>
      <c r="C251" s="33" t="s">
        <v>74</v>
      </c>
      <c r="D251" s="33">
        <v>4885.8576770460704</v>
      </c>
    </row>
    <row r="252" spans="1:4" ht="15.5" x14ac:dyDescent="0.3">
      <c r="A252" s="32">
        <v>44425</v>
      </c>
      <c r="B252" s="33" t="s">
        <v>72</v>
      </c>
      <c r="C252" s="33" t="s">
        <v>73</v>
      </c>
      <c r="D252" s="33">
        <v>639910.99980961997</v>
      </c>
    </row>
    <row r="254" spans="1:4" x14ac:dyDescent="0.3">
      <c r="A254" t="s">
        <v>56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graph</vt:lpstr>
      <vt:lpstr>overview</vt:lpstr>
      <vt:lpstr>some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刘云帆</dc:creator>
  <cp:lastModifiedBy>飞天小猪</cp:lastModifiedBy>
  <dcterms:created xsi:type="dcterms:W3CDTF">2015-06-05T18:17:20Z</dcterms:created>
  <dcterms:modified xsi:type="dcterms:W3CDTF">2022-01-03T06:35:55Z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549334ab</vt:lpwstr>
  </property>
</Properties>
</file>