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cwong1\OneDrive - UBC\Documents\Zoom\LSR Lite\"/>
    </mc:Choice>
  </mc:AlternateContent>
  <xr:revisionPtr revIDLastSave="7" documentId="8_{BEF3B052-62B0-4811-AF14-108FAEAD6EF9}" xr6:coauthVersionLast="36" xr6:coauthVersionMax="36" xr10:uidLastSave="{0E6D3E87-4DE9-4658-A914-AFE6990CDE5F}"/>
  <bookViews>
    <workbookView xWindow="0" yWindow="0" windowWidth="24720" windowHeight="12228" xr2:uid="{3D6F06F6-EDB1-4524-BF3C-9867F4B7565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4" i="1" l="1"/>
  <c r="H43" i="1"/>
  <c r="H42" i="1"/>
  <c r="H47" i="1" l="1"/>
  <c r="H23" i="1"/>
  <c r="H10" i="1" l="1"/>
  <c r="H3" i="1"/>
  <c r="H4" i="1"/>
  <c r="H5" i="1"/>
  <c r="H6" i="1"/>
  <c r="H7" i="1"/>
  <c r="H8" i="1"/>
  <c r="H9" i="1"/>
  <c r="H31" i="1"/>
  <c r="H32" i="1"/>
  <c r="H33" i="1"/>
  <c r="H21" i="1"/>
  <c r="H11" i="1"/>
  <c r="H12" i="1"/>
  <c r="H13" i="1"/>
  <c r="H22" i="1"/>
  <c r="H14" i="1"/>
  <c r="H15" i="1"/>
  <c r="H16" i="1"/>
  <c r="H2" i="1"/>
  <c r="H36" i="1" l="1"/>
  <c r="H26" i="1"/>
  <c r="H19" i="1"/>
  <c r="H29" i="1" l="1"/>
  <c r="H39" i="1" l="1"/>
  <c r="H50" i="1"/>
</calcChain>
</file>

<file path=xl/sharedStrings.xml><?xml version="1.0" encoding="utf-8"?>
<sst xmlns="http://schemas.openxmlformats.org/spreadsheetml/2006/main" count="138" uniqueCount="88">
  <si>
    <t>Item</t>
  </si>
  <si>
    <t>Quantity</t>
  </si>
  <si>
    <t>Part Number</t>
  </si>
  <si>
    <t>Description</t>
  </si>
  <si>
    <t>Alternatives Allowed</t>
  </si>
  <si>
    <t>Cost Estimate</t>
  </si>
  <si>
    <t>Lenovo P350 SFF Workstation</t>
  </si>
  <si>
    <t>30e50035us</t>
  </si>
  <si>
    <t>Notes</t>
  </si>
  <si>
    <t>yes</t>
  </si>
  <si>
    <t>PTZ330N</t>
  </si>
  <si>
    <t>Aver PTZ330N camera</t>
  </si>
  <si>
    <t>Appropriate Aver camera for the space can be selected. Requires USB connection and compatibility to Aver PTZ Link software</t>
  </si>
  <si>
    <t>Manufacturer</t>
  </si>
  <si>
    <t>Lenovo</t>
  </si>
  <si>
    <t>Aver</t>
  </si>
  <si>
    <t>Shure</t>
  </si>
  <si>
    <t>MXA920</t>
  </si>
  <si>
    <t>MXA310</t>
  </si>
  <si>
    <t>Shure Ceiling Mic Array</t>
  </si>
  <si>
    <t>No</t>
  </si>
  <si>
    <t>Shure Tabletop Mic Array</t>
  </si>
  <si>
    <t>no</t>
  </si>
  <si>
    <t>Neat</t>
  </si>
  <si>
    <t>Neat Pad</t>
  </si>
  <si>
    <t>Neat Pad Controller</t>
  </si>
  <si>
    <t>Generic Room controllers can be used. Ie. For 10" Logitech Tap IP</t>
  </si>
  <si>
    <t>Netgear</t>
  </si>
  <si>
    <t>Netgear 24 port Avline Switch</t>
  </si>
  <si>
    <t>ADP-DAO-AU-0X2</t>
  </si>
  <si>
    <t>AVIO</t>
  </si>
  <si>
    <t>Dante AVIO 2 output adapter</t>
  </si>
  <si>
    <t>Flic</t>
  </si>
  <si>
    <t>Flic 2 Pro Kit</t>
  </si>
  <si>
    <t>Flic 2 6 pack</t>
  </si>
  <si>
    <t>Yes</t>
  </si>
  <si>
    <t>Flic 2 Pro Kit w/ 6 Flic buttons</t>
  </si>
  <si>
    <t>C2G</t>
  </si>
  <si>
    <t>USB 3.0 to Gigabit Ethernet Network Adapter</t>
  </si>
  <si>
    <t xml:space="preserve">C2G 39700 </t>
  </si>
  <si>
    <t>M4250-24G4XF-POE+</t>
  </si>
  <si>
    <t>Kramer</t>
  </si>
  <si>
    <t>C–HM/HM</t>
  </si>
  <si>
    <t>Shure ULXD4Q</t>
  </si>
  <si>
    <t>ULX 4 channel receiver</t>
  </si>
  <si>
    <t>Shure ULXD1</t>
  </si>
  <si>
    <t>35' HDMI</t>
  </si>
  <si>
    <t>6' HDMI</t>
  </si>
  <si>
    <t>USB A to XX cable</t>
  </si>
  <si>
    <t>Final connection to cameras/peripherals as needed</t>
  </si>
  <si>
    <t>Any</t>
  </si>
  <si>
    <t>license for DSP</t>
  </si>
  <si>
    <t>Total</t>
  </si>
  <si>
    <t>Magewell</t>
  </si>
  <si>
    <t>Compatible 4k Distribution amps that can handle distance 35-50'</t>
  </si>
  <si>
    <t>Replace with Intel 11700 series processor or higher, 16Gb RAM, T1000 GPU minimum. Any form factor works that fits. Can buy models that ship now</t>
  </si>
  <si>
    <t>Price should be lower by not buying the PoE++ version or the high watt version. Using this model for estimate</t>
  </si>
  <si>
    <t>C–HM/HM/PRO</t>
  </si>
  <si>
    <t>Belt Pack</t>
  </si>
  <si>
    <t>Handheld Mic</t>
  </si>
  <si>
    <t>Shure ULXD2/K8B</t>
  </si>
  <si>
    <t>prices estimated from internet</t>
  </si>
  <si>
    <t>If amp replacement, replace with Dante Amp or Dante speakers</t>
  </si>
  <si>
    <t>Equivalent allowed, adjust length as needed, price guessed</t>
  </si>
  <si>
    <t>Equivalent allowed, maybe CA-HM, price guessed</t>
  </si>
  <si>
    <t>Option Total</t>
  </si>
  <si>
    <t>Core Total</t>
  </si>
  <si>
    <t>more buttons. Bulk purchase available @20USD/ea including printing from 80+</t>
  </si>
  <si>
    <t>To use for Wireless Mute. Hub supports max 63 buttons</t>
  </si>
  <si>
    <t>Everything Total</t>
  </si>
  <si>
    <t>Total with Core</t>
  </si>
  <si>
    <t>Between ULX or MXW? Price estimated from internet</t>
  </si>
  <si>
    <t>Second NIC requied in design. Possible to use PCI if it fits in PC</t>
  </si>
  <si>
    <t>USB Fusion</t>
  </si>
  <si>
    <t>2 x HDMI + 1 x USB Camera Switcher for presentations</t>
  </si>
  <si>
    <t>HDMI Injest/switcher 2X HDMI, 1X USB UVC</t>
  </si>
  <si>
    <t>IntelliMix Room 8/7yr</t>
  </si>
  <si>
    <t>CA–USB3/AAE-35</t>
  </si>
  <si>
    <t>35' USB3 extension</t>
  </si>
  <si>
    <t>Price based on 35', use AOC cable if USBC Cameras instead</t>
  </si>
  <si>
    <t xml:space="preserve">VM-3H2 </t>
  </si>
  <si>
    <t>4K60 1:3 Distribution Amp</t>
  </si>
  <si>
    <t>Shure ULXD2/SM86</t>
  </si>
  <si>
    <t>Adjust number as needed. 8 zones max per ceiling mic 6'x6' min size</t>
  </si>
  <si>
    <t>8 Channel DSP license for 7 years. Price estimated from internet</t>
  </si>
  <si>
    <t>Add 4 Wireless Mics if not reusing existing</t>
  </si>
  <si>
    <t>HDMI DA Video Distribution for Main, Confidence, reuse existing CTO</t>
  </si>
  <si>
    <t>Add 2 Wireless Mics if not reusing existing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</si>
</sst>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39994506668294322"/>
        <bgColor indexed="64"/>
      </patternFill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1" fontId="0" fillId="0" borderId="0" xfId="0" applyNumberFormat="1"/>
    <xf numFmtId="0" fontId="2" fillId="0" borderId="0" xfId="0" applyFont="1"/>
    <xf numFmtId="0" fontId="3" fillId="0" borderId="0" xfId="0" applyFont="1"/>
    <xf numFmtId="2" fontId="0" fillId="0" borderId="0" xfId="0" applyNumberFormat="1"/>
    <xf numFmtId="1" fontId="0" fillId="0" borderId="0" xfId="0" applyNumberFormat="1"/>
    <xf numFmtId="0" fontId="1" fillId="0" borderId="0" xfId="0" applyFont="1"/>
    <xf numFmtId="0" fontId="1" fillId="2" borderId="0" xfId="0" applyFont="1" applyFill="1"/>
    <xf numFmtId="0" fontId="0" fillId="3" borderId="0" xfId="0" applyFill="1"/>
    <xf numFmtId="1" fontId="0" fillId="3" borderId="0" xfId="0" applyNumberFormat="1" applyFill="1"/>
    <xf numFmtId="2" fontId="0" fillId="3" borderId="0" xfId="0" applyNumberFormat="1" applyFill="1"/>
    <xf numFmtId="0" fontId="1" fillId="3" borderId="0" xfId="0" applyFont="1" applyFill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3F8CD3-4F13-4C19-AC07-AF79438DCAB1}">
  <dimension ref="A1:I50"/>
  <sheetViews>
    <sheetView tabSelected="1" topLeftCell="A25" workbookViewId="0">
      <selection activeCell="A42" sqref="A42"/>
    </sheetView>
  </sheetViews>
  <sheetFormatPr defaultRowHeight="14.4" x14ac:dyDescent="0.3"/>
  <cols>
    <col min="1" max="1" width="7.5546875" customWidth="1"/>
    <col min="3" max="3" width="13.109375" bestFit="1" customWidth="1"/>
    <col min="4" max="4" width="19.44140625" bestFit="1" customWidth="1"/>
    <col min="5" max="5" width="47.77734375" bestFit="1" customWidth="1"/>
    <col min="6" max="6" width="25" customWidth="1"/>
    <col min="7" max="7" width="13.109375" bestFit="1" customWidth="1"/>
    <col min="8" max="8" width="15.44140625" bestFit="1" customWidth="1"/>
    <col min="9" max="9" width="134.109375" bestFit="1" customWidth="1"/>
  </cols>
  <sheetData>
    <row r="1" spans="1:9" x14ac:dyDescent="0.3">
      <c r="A1" s="7" t="s">
        <v>0</v>
      </c>
      <c r="B1" s="7" t="s">
        <v>1</v>
      </c>
      <c r="C1" s="7" t="s">
        <v>13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52</v>
      </c>
      <c r="I1" s="7" t="s">
        <v>8</v>
      </c>
    </row>
    <row r="2" spans="1:9" x14ac:dyDescent="0.3">
      <c r="A2">
        <v>1</v>
      </c>
      <c r="B2" s="5">
        <v>1</v>
      </c>
      <c r="C2" t="s">
        <v>14</v>
      </c>
      <c r="D2" s="1" t="s">
        <v>7</v>
      </c>
      <c r="E2" t="s">
        <v>6</v>
      </c>
      <c r="F2" t="s">
        <v>9</v>
      </c>
      <c r="G2" s="4">
        <v>1800</v>
      </c>
      <c r="H2">
        <f>(B2*G2)</f>
        <v>1800</v>
      </c>
      <c r="I2" t="s">
        <v>55</v>
      </c>
    </row>
    <row r="3" spans="1:9" x14ac:dyDescent="0.3">
      <c r="A3">
        <v>2</v>
      </c>
      <c r="B3" s="5">
        <v>1</v>
      </c>
      <c r="C3" t="s">
        <v>16</v>
      </c>
      <c r="D3" s="1" t="s">
        <v>76</v>
      </c>
      <c r="E3" t="s">
        <v>51</v>
      </c>
      <c r="F3" t="s">
        <v>22</v>
      </c>
      <c r="G3" s="4">
        <v>1200</v>
      </c>
      <c r="H3">
        <f>(B3*G3)</f>
        <v>1200</v>
      </c>
      <c r="I3" t="s">
        <v>84</v>
      </c>
    </row>
    <row r="4" spans="1:9" x14ac:dyDescent="0.3">
      <c r="A4">
        <v>4</v>
      </c>
      <c r="B4" s="5">
        <v>1</v>
      </c>
      <c r="C4" t="s">
        <v>37</v>
      </c>
      <c r="D4" s="1" t="s">
        <v>39</v>
      </c>
      <c r="E4" t="s">
        <v>38</v>
      </c>
      <c r="F4" t="s">
        <v>20</v>
      </c>
      <c r="G4" s="4">
        <v>50</v>
      </c>
      <c r="H4">
        <f t="shared" ref="H4:H16" si="0">(B4*G4)</f>
        <v>50</v>
      </c>
      <c r="I4" t="s">
        <v>72</v>
      </c>
    </row>
    <row r="5" spans="1:9" x14ac:dyDescent="0.3">
      <c r="A5">
        <v>6</v>
      </c>
      <c r="B5" s="5">
        <v>1</v>
      </c>
      <c r="C5" t="s">
        <v>23</v>
      </c>
      <c r="D5" s="1" t="s">
        <v>24</v>
      </c>
      <c r="E5" t="s">
        <v>25</v>
      </c>
      <c r="F5" t="s">
        <v>9</v>
      </c>
      <c r="G5" s="4">
        <v>805</v>
      </c>
      <c r="H5">
        <f t="shared" si="0"/>
        <v>805</v>
      </c>
      <c r="I5" t="s">
        <v>26</v>
      </c>
    </row>
    <row r="6" spans="1:9" x14ac:dyDescent="0.3">
      <c r="A6">
        <v>7</v>
      </c>
      <c r="B6" s="5">
        <v>1</v>
      </c>
      <c r="C6" t="s">
        <v>27</v>
      </c>
      <c r="D6" s="1" t="s">
        <v>40</v>
      </c>
      <c r="E6" t="s">
        <v>28</v>
      </c>
      <c r="F6" t="s">
        <v>9</v>
      </c>
      <c r="G6" s="4">
        <v>1665</v>
      </c>
      <c r="H6">
        <f t="shared" si="0"/>
        <v>1665</v>
      </c>
      <c r="I6" t="s">
        <v>56</v>
      </c>
    </row>
    <row r="7" spans="1:9" x14ac:dyDescent="0.3">
      <c r="A7">
        <v>8</v>
      </c>
      <c r="B7" s="5">
        <v>2</v>
      </c>
      <c r="C7" t="s">
        <v>15</v>
      </c>
      <c r="D7" t="s">
        <v>10</v>
      </c>
      <c r="E7" t="s">
        <v>11</v>
      </c>
      <c r="F7" t="s">
        <v>9</v>
      </c>
      <c r="G7" s="4">
        <v>2150</v>
      </c>
      <c r="H7">
        <f t="shared" si="0"/>
        <v>4300</v>
      </c>
      <c r="I7" t="s">
        <v>12</v>
      </c>
    </row>
    <row r="8" spans="1:9" x14ac:dyDescent="0.3">
      <c r="A8">
        <v>9</v>
      </c>
      <c r="B8" s="5">
        <v>1</v>
      </c>
      <c r="C8" t="s">
        <v>16</v>
      </c>
      <c r="D8" t="s">
        <v>17</v>
      </c>
      <c r="E8" t="s">
        <v>19</v>
      </c>
      <c r="F8" t="s">
        <v>20</v>
      </c>
      <c r="G8" s="4">
        <v>5200</v>
      </c>
      <c r="H8">
        <f t="shared" si="0"/>
        <v>5200</v>
      </c>
      <c r="I8" t="s">
        <v>83</v>
      </c>
    </row>
    <row r="9" spans="1:9" x14ac:dyDescent="0.3">
      <c r="A9">
        <v>10</v>
      </c>
      <c r="B9" s="5">
        <v>1</v>
      </c>
      <c r="C9" t="s">
        <v>16</v>
      </c>
      <c r="D9" t="s">
        <v>18</v>
      </c>
      <c r="E9" t="s">
        <v>21</v>
      </c>
      <c r="F9" t="s">
        <v>20</v>
      </c>
      <c r="G9" s="4">
        <v>1200</v>
      </c>
      <c r="H9">
        <f t="shared" si="0"/>
        <v>1200</v>
      </c>
    </row>
    <row r="10" spans="1:9" x14ac:dyDescent="0.3">
      <c r="A10">
        <v>11</v>
      </c>
      <c r="B10" s="5">
        <v>1</v>
      </c>
      <c r="C10" t="s">
        <v>53</v>
      </c>
      <c r="D10" t="s">
        <v>73</v>
      </c>
      <c r="E10" t="s">
        <v>74</v>
      </c>
      <c r="F10" t="s">
        <v>9</v>
      </c>
      <c r="G10" s="4">
        <v>1620</v>
      </c>
      <c r="H10">
        <f t="shared" si="0"/>
        <v>1620</v>
      </c>
      <c r="I10" t="s">
        <v>75</v>
      </c>
    </row>
    <row r="11" spans="1:9" x14ac:dyDescent="0.3">
      <c r="A11">
        <v>12</v>
      </c>
      <c r="B11" s="5">
        <v>1</v>
      </c>
      <c r="C11" t="s">
        <v>30</v>
      </c>
      <c r="D11" s="2" t="s">
        <v>29</v>
      </c>
      <c r="E11" t="s">
        <v>31</v>
      </c>
      <c r="F11" t="s">
        <v>35</v>
      </c>
      <c r="G11" s="4">
        <v>280</v>
      </c>
      <c r="H11">
        <f t="shared" si="0"/>
        <v>280</v>
      </c>
      <c r="I11" t="s">
        <v>62</v>
      </c>
    </row>
    <row r="12" spans="1:9" x14ac:dyDescent="0.3">
      <c r="A12">
        <v>13</v>
      </c>
      <c r="B12" s="5">
        <v>1</v>
      </c>
      <c r="C12" t="s">
        <v>32</v>
      </c>
      <c r="D12" t="s">
        <v>33</v>
      </c>
      <c r="E12" t="s">
        <v>36</v>
      </c>
      <c r="F12" t="s">
        <v>20</v>
      </c>
      <c r="G12" s="4">
        <v>322</v>
      </c>
      <c r="H12">
        <f t="shared" si="0"/>
        <v>322</v>
      </c>
      <c r="I12" t="s">
        <v>68</v>
      </c>
    </row>
    <row r="13" spans="1:9" x14ac:dyDescent="0.3">
      <c r="A13">
        <v>14</v>
      </c>
      <c r="B13" s="5">
        <v>3</v>
      </c>
      <c r="C13" t="s">
        <v>32</v>
      </c>
      <c r="D13" t="s">
        <v>34</v>
      </c>
      <c r="E13" t="s">
        <v>34</v>
      </c>
      <c r="F13" t="s">
        <v>20</v>
      </c>
      <c r="G13" s="4">
        <v>168</v>
      </c>
      <c r="H13">
        <f t="shared" si="0"/>
        <v>504</v>
      </c>
      <c r="I13" t="s">
        <v>67</v>
      </c>
    </row>
    <row r="14" spans="1:9" x14ac:dyDescent="0.3">
      <c r="A14">
        <v>15</v>
      </c>
      <c r="B14" s="5">
        <v>6</v>
      </c>
      <c r="C14" t="s">
        <v>41</v>
      </c>
      <c r="D14" s="12" t="s">
        <v>42</v>
      </c>
      <c r="E14" t="s">
        <v>47</v>
      </c>
      <c r="F14" t="s">
        <v>35</v>
      </c>
      <c r="G14" s="4">
        <v>20</v>
      </c>
      <c r="H14">
        <f t="shared" si="0"/>
        <v>120</v>
      </c>
      <c r="I14" t="s">
        <v>63</v>
      </c>
    </row>
    <row r="15" spans="1:9" x14ac:dyDescent="0.3">
      <c r="A15">
        <v>16</v>
      </c>
      <c r="B15" s="5">
        <v>2</v>
      </c>
      <c r="C15" t="s">
        <v>41</v>
      </c>
      <c r="D15" t="s">
        <v>77</v>
      </c>
      <c r="E15" t="s">
        <v>78</v>
      </c>
      <c r="F15" t="s">
        <v>35</v>
      </c>
      <c r="G15" s="4">
        <v>125</v>
      </c>
      <c r="H15">
        <f t="shared" si="0"/>
        <v>250</v>
      </c>
      <c r="I15" t="s">
        <v>79</v>
      </c>
    </row>
    <row r="16" spans="1:9" x14ac:dyDescent="0.3">
      <c r="A16">
        <v>17</v>
      </c>
      <c r="B16" s="5">
        <v>2</v>
      </c>
      <c r="C16" t="s">
        <v>50</v>
      </c>
      <c r="D16" t="s">
        <v>50</v>
      </c>
      <c r="E16" t="s">
        <v>48</v>
      </c>
      <c r="F16" t="s">
        <v>35</v>
      </c>
      <c r="G16" s="4">
        <v>15</v>
      </c>
      <c r="H16">
        <f t="shared" si="0"/>
        <v>30</v>
      </c>
      <c r="I16" t="s">
        <v>49</v>
      </c>
    </row>
    <row r="17" spans="1:9" x14ac:dyDescent="0.3">
      <c r="B17" s="5"/>
      <c r="G17" s="4"/>
    </row>
    <row r="18" spans="1:9" x14ac:dyDescent="0.3">
      <c r="B18" s="5"/>
      <c r="G18" s="4"/>
      <c r="H18" s="6" t="s">
        <v>66</v>
      </c>
    </row>
    <row r="19" spans="1:9" x14ac:dyDescent="0.3">
      <c r="B19" s="5"/>
      <c r="G19" s="4"/>
      <c r="H19">
        <f>SUM(H2:H16)</f>
        <v>19346</v>
      </c>
    </row>
    <row r="20" spans="1:9" x14ac:dyDescent="0.3">
      <c r="A20" s="11" t="s">
        <v>86</v>
      </c>
      <c r="B20" s="9"/>
      <c r="C20" s="8"/>
      <c r="D20" s="8"/>
      <c r="E20" s="8"/>
      <c r="F20" s="8"/>
      <c r="G20" s="10"/>
      <c r="H20" s="8"/>
      <c r="I20" s="8"/>
    </row>
    <row r="21" spans="1:9" x14ac:dyDescent="0.3">
      <c r="B21" s="5">
        <v>2</v>
      </c>
      <c r="C21" t="s">
        <v>41</v>
      </c>
      <c r="D21" s="2" t="s">
        <v>80</v>
      </c>
      <c r="E21" t="s">
        <v>81</v>
      </c>
      <c r="F21" t="s">
        <v>35</v>
      </c>
      <c r="G21" s="4">
        <v>525</v>
      </c>
      <c r="H21">
        <f>(B21*G21)</f>
        <v>1050</v>
      </c>
      <c r="I21" t="s">
        <v>54</v>
      </c>
    </row>
    <row r="22" spans="1:9" x14ac:dyDescent="0.3">
      <c r="B22" s="5">
        <v>4</v>
      </c>
      <c r="C22" t="s">
        <v>41</v>
      </c>
      <c r="D22" s="12" t="s">
        <v>57</v>
      </c>
      <c r="E22" t="s">
        <v>46</v>
      </c>
      <c r="F22" t="s">
        <v>35</v>
      </c>
      <c r="G22" s="4">
        <v>150</v>
      </c>
      <c r="H22">
        <f>(B22*G22)</f>
        <v>600</v>
      </c>
      <c r="I22" t="s">
        <v>64</v>
      </c>
    </row>
    <row r="23" spans="1:9" x14ac:dyDescent="0.3">
      <c r="B23" s="5">
        <v>2</v>
      </c>
      <c r="C23" t="s">
        <v>41</v>
      </c>
      <c r="D23" s="12" t="s">
        <v>42</v>
      </c>
      <c r="E23" t="s">
        <v>47</v>
      </c>
      <c r="F23" t="s">
        <v>35</v>
      </c>
      <c r="G23" s="4">
        <v>20</v>
      </c>
      <c r="H23">
        <f t="shared" ref="H23" si="1">(B23*G23)</f>
        <v>40</v>
      </c>
      <c r="I23" t="s">
        <v>63</v>
      </c>
    </row>
    <row r="24" spans="1:9" x14ac:dyDescent="0.3">
      <c r="B24" s="5"/>
      <c r="D24" s="3"/>
      <c r="G24" s="4"/>
    </row>
    <row r="25" spans="1:9" x14ac:dyDescent="0.3">
      <c r="B25" s="5"/>
      <c r="D25" s="3"/>
      <c r="G25" s="4"/>
      <c r="H25" s="6" t="s">
        <v>65</v>
      </c>
    </row>
    <row r="26" spans="1:9" x14ac:dyDescent="0.3">
      <c r="B26" s="5"/>
      <c r="D26" s="3"/>
      <c r="G26" s="4"/>
      <c r="H26" s="6">
        <f>SUM(H21:H23)</f>
        <v>1690</v>
      </c>
    </row>
    <row r="27" spans="1:9" x14ac:dyDescent="0.3">
      <c r="B27" s="5"/>
      <c r="D27" s="3"/>
      <c r="G27" s="4"/>
      <c r="H27" s="6"/>
    </row>
    <row r="28" spans="1:9" x14ac:dyDescent="0.3">
      <c r="B28" s="5"/>
      <c r="D28" s="3"/>
      <c r="G28" s="4"/>
      <c r="H28" s="6" t="s">
        <v>70</v>
      </c>
    </row>
    <row r="29" spans="1:9" x14ac:dyDescent="0.3">
      <c r="B29" s="5"/>
      <c r="G29" s="4"/>
      <c r="H29">
        <f>H19+H26</f>
        <v>21036</v>
      </c>
    </row>
    <row r="30" spans="1:9" x14ac:dyDescent="0.3">
      <c r="A30" s="11" t="s">
        <v>85</v>
      </c>
      <c r="B30" s="9"/>
      <c r="C30" s="8"/>
      <c r="D30" s="8"/>
      <c r="E30" s="8"/>
      <c r="F30" s="8"/>
      <c r="G30" s="10"/>
      <c r="H30" s="8"/>
      <c r="I30" s="8"/>
    </row>
    <row r="31" spans="1:9" x14ac:dyDescent="0.3">
      <c r="B31" s="5">
        <v>1</v>
      </c>
      <c r="C31" t="s">
        <v>16</v>
      </c>
      <c r="D31" t="s">
        <v>43</v>
      </c>
      <c r="E31" t="s">
        <v>44</v>
      </c>
      <c r="F31" t="s">
        <v>20</v>
      </c>
      <c r="G31" s="4">
        <v>8365</v>
      </c>
      <c r="H31">
        <f>(B31*G31)</f>
        <v>8365</v>
      </c>
      <c r="I31" t="s">
        <v>71</v>
      </c>
    </row>
    <row r="32" spans="1:9" x14ac:dyDescent="0.3">
      <c r="B32" s="5">
        <v>2</v>
      </c>
      <c r="C32" t="s">
        <v>16</v>
      </c>
      <c r="D32" t="s">
        <v>45</v>
      </c>
      <c r="E32" t="s">
        <v>58</v>
      </c>
      <c r="F32" t="s">
        <v>20</v>
      </c>
      <c r="G32" s="4">
        <v>735</v>
      </c>
      <c r="H32">
        <f>(B32*G32)</f>
        <v>1470</v>
      </c>
      <c r="I32" t="s">
        <v>61</v>
      </c>
    </row>
    <row r="33" spans="1:9" x14ac:dyDescent="0.3">
      <c r="B33" s="5">
        <v>2</v>
      </c>
      <c r="C33" t="s">
        <v>16</v>
      </c>
      <c r="D33" t="s">
        <v>82</v>
      </c>
      <c r="E33" t="s">
        <v>59</v>
      </c>
      <c r="F33" t="s">
        <v>20</v>
      </c>
      <c r="G33" s="4">
        <v>929</v>
      </c>
      <c r="H33">
        <f>(B33*G33)</f>
        <v>1858</v>
      </c>
      <c r="I33" t="s">
        <v>61</v>
      </c>
    </row>
    <row r="34" spans="1:9" x14ac:dyDescent="0.3">
      <c r="B34" s="5"/>
      <c r="G34" s="4"/>
    </row>
    <row r="35" spans="1:9" x14ac:dyDescent="0.3">
      <c r="B35" s="5"/>
      <c r="G35" s="4"/>
      <c r="H35" s="6" t="s">
        <v>65</v>
      </c>
    </row>
    <row r="36" spans="1:9" x14ac:dyDescent="0.3">
      <c r="B36" s="5"/>
      <c r="G36" s="4"/>
      <c r="H36">
        <f>SUM(H31:H33)</f>
        <v>11693</v>
      </c>
    </row>
    <row r="37" spans="1:9" x14ac:dyDescent="0.3">
      <c r="B37" s="5"/>
      <c r="G37" s="4"/>
    </row>
    <row r="38" spans="1:9" x14ac:dyDescent="0.3">
      <c r="B38" s="5"/>
      <c r="G38" s="4"/>
      <c r="H38" s="6" t="s">
        <v>69</v>
      </c>
    </row>
    <row r="39" spans="1:9" x14ac:dyDescent="0.3">
      <c r="B39" s="5"/>
      <c r="G39" s="4"/>
      <c r="H39">
        <f>H29+H36</f>
        <v>32729</v>
      </c>
    </row>
    <row r="40" spans="1:9" x14ac:dyDescent="0.3">
      <c r="B40" s="5"/>
      <c r="G40" s="4"/>
    </row>
    <row r="41" spans="1:9" x14ac:dyDescent="0.3">
      <c r="A41" s="11" t="s">
        <v>87</v>
      </c>
      <c r="B41" s="9"/>
      <c r="C41" s="8"/>
      <c r="D41" s="8"/>
      <c r="E41" s="8"/>
      <c r="F41" s="8"/>
      <c r="G41" s="10"/>
      <c r="H41" s="8"/>
      <c r="I41" s="8"/>
    </row>
    <row r="42" spans="1:9" x14ac:dyDescent="0.3">
      <c r="B42" s="5">
        <v>1</v>
      </c>
      <c r="C42" t="s">
        <v>16</v>
      </c>
      <c r="D42" t="s">
        <v>43</v>
      </c>
      <c r="E42" t="s">
        <v>44</v>
      </c>
      <c r="F42" t="s">
        <v>20</v>
      </c>
      <c r="G42" s="4">
        <v>4180</v>
      </c>
      <c r="H42">
        <f>(B42*G42)</f>
        <v>4180</v>
      </c>
      <c r="I42" t="s">
        <v>71</v>
      </c>
    </row>
    <row r="43" spans="1:9" x14ac:dyDescent="0.3">
      <c r="B43" s="5">
        <v>1</v>
      </c>
      <c r="C43" t="s">
        <v>16</v>
      </c>
      <c r="D43" t="s">
        <v>45</v>
      </c>
      <c r="E43" t="s">
        <v>58</v>
      </c>
      <c r="F43" t="s">
        <v>20</v>
      </c>
      <c r="G43" s="4">
        <v>735</v>
      </c>
      <c r="H43">
        <f>(B43*G43)</f>
        <v>735</v>
      </c>
      <c r="I43" t="s">
        <v>61</v>
      </c>
    </row>
    <row r="44" spans="1:9" x14ac:dyDescent="0.3">
      <c r="B44" s="5">
        <v>1</v>
      </c>
      <c r="C44" t="s">
        <v>16</v>
      </c>
      <c r="D44" t="s">
        <v>60</v>
      </c>
      <c r="E44" t="s">
        <v>59</v>
      </c>
      <c r="F44" t="s">
        <v>20</v>
      </c>
      <c r="G44" s="4">
        <v>929</v>
      </c>
      <c r="H44">
        <f>(B44*G44)</f>
        <v>929</v>
      </c>
      <c r="I44" t="s">
        <v>61</v>
      </c>
    </row>
    <row r="45" spans="1:9" x14ac:dyDescent="0.3">
      <c r="B45" s="5"/>
      <c r="G45" s="4"/>
    </row>
    <row r="46" spans="1:9" x14ac:dyDescent="0.3">
      <c r="B46" s="5"/>
      <c r="G46" s="4"/>
      <c r="H46" s="6" t="s">
        <v>65</v>
      </c>
    </row>
    <row r="47" spans="1:9" x14ac:dyDescent="0.3">
      <c r="B47" s="5"/>
      <c r="G47" s="4"/>
      <c r="H47">
        <f>SUM(H42:H44)</f>
        <v>5844</v>
      </c>
    </row>
    <row r="48" spans="1:9" x14ac:dyDescent="0.3">
      <c r="B48" s="5"/>
      <c r="G48" s="4"/>
    </row>
    <row r="49" spans="8:8" x14ac:dyDescent="0.3">
      <c r="H49" s="6" t="s">
        <v>69</v>
      </c>
    </row>
    <row r="50" spans="8:8" x14ac:dyDescent="0.3">
      <c r="H50">
        <f>H29+H47</f>
        <v>26880</v>
      </c>
    </row>
  </sheetData>
  <pageMargins left="0.7" right="0.7" top="0.75" bottom="0.75" header="0.3" footer="0.3"/>
  <pageSetup orientation="portrait" horizontalDpi="200" verticalDpi="2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D0D5C38E5DC27478E9D13F6DE0CA1C5" ma:contentTypeVersion="15" ma:contentTypeDescription="Create a new document." ma:contentTypeScope="" ma:versionID="bde15e8843cf7d75b368551f7fa93238">
  <xsd:schema xmlns:xsd="http://www.w3.org/2001/XMLSchema" xmlns:xs="http://www.w3.org/2001/XMLSchema" xmlns:p="http://schemas.microsoft.com/office/2006/metadata/properties" xmlns:ns3="2d6037a4-d236-431d-a6c8-2dd9eb177faa" xmlns:ns4="1e34346d-8268-4be4-b92d-b7d1f2016c7f" targetNamespace="http://schemas.microsoft.com/office/2006/metadata/properties" ma:root="true" ma:fieldsID="37948ff0a149bf534c368068a58c8722" ns3:_="" ns4:_="">
    <xsd:import namespace="2d6037a4-d236-431d-a6c8-2dd9eb177faa"/>
    <xsd:import namespace="1e34346d-8268-4be4-b92d-b7d1f2016c7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DateTaken" minOccurs="0"/>
                <xsd:element ref="ns4:MediaServiceLocation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d6037a4-d236-431d-a6c8-2dd9eb177fa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34346d-8268-4be4-b92d-b7d1f2016c7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7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Length (seconds)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e34346d-8268-4be4-b92d-b7d1f2016c7f" xsi:nil="true"/>
  </documentManagement>
</p:properties>
</file>

<file path=customXml/itemProps1.xml><?xml version="1.0" encoding="utf-8"?>
<ds:datastoreItem xmlns:ds="http://schemas.openxmlformats.org/officeDocument/2006/customXml" ds:itemID="{E94C6185-3CAD-4C13-99B7-69EB6FC59FE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6F53D7-EE39-4ADD-889F-97F72A57F14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d6037a4-d236-431d-a6c8-2dd9eb177faa"/>
    <ds:schemaRef ds:uri="1e34346d-8268-4be4-b92d-b7d1f2016c7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07491D6-B4E3-4DF0-8321-D9007C6892AE}">
  <ds:schemaRefs>
    <ds:schemaRef ds:uri="http://www.w3.org/XML/1998/namespace"/>
    <ds:schemaRef ds:uri="http://purl.org/dc/elements/1.1/"/>
    <ds:schemaRef ds:uri="http://schemas.microsoft.com/office/2006/documentManagement/types"/>
    <ds:schemaRef ds:uri="2d6037a4-d236-431d-a6c8-2dd9eb177faa"/>
    <ds:schemaRef ds:uri="http://purl.org/dc/dcmitype/"/>
    <ds:schemaRef ds:uri="http://schemas.microsoft.com/office/infopath/2007/PartnerControls"/>
    <ds:schemaRef ds:uri="1e34346d-8268-4be4-b92d-b7d1f2016c7f"/>
    <ds:schemaRef ds:uri="http://schemas.openxmlformats.org/package/2006/metadata/core-properties"/>
    <ds:schemaRef ds:uri="http://schemas.microsoft.com/office/2006/metadata/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Wong, Jeff</dc:creator>
  <cp:lastModifiedBy>Wong, Jeff</cp:lastModifiedBy>
  <dcterms:created xsi:type="dcterms:W3CDTF">2022-06-16T16:31:38Z</dcterms:created>
  <dcterms:modified xsi:type="dcterms:W3CDTF">2023-02-21T16:56:13Z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0x0101008D0D5C38E5DC27478E9D13F6DE0CA1C5</vt:lpwstr>
  </property>
</Properties>
</file>