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8DEC3DB8-4768-4116-AD2A-F3798F3181CE}" xr6:coauthVersionLast="47" xr6:coauthVersionMax="47" xr10:uidLastSave="{00000000-0000-0000-0000-000000000000}"/>
  <bookViews>
    <workbookView xWindow="-120" yWindow="-120" windowWidth="20730" windowHeight="11760" activeTab="2" xr2:uid="{AE241DF6-4FFC-4DF2-B60A-123CF49BB9C1}"/>
  </bookViews>
  <sheets>
    <sheet name="Escalas" sheetId="1" r:id="rId1"/>
    <sheet name="Halos" sheetId="2" r:id="rId2"/>
    <sheet name="B. subtilis" sheetId="3" r:id="rId3"/>
    <sheet name="S. aureus" sheetId="4" r:id="rId4"/>
    <sheet name="K. pneumonia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R28" i="2"/>
  <c r="P28" i="2"/>
  <c r="N28" i="2"/>
  <c r="L28" i="2"/>
  <c r="H28" i="2"/>
  <c r="F28" i="2"/>
  <c r="D28" i="2"/>
  <c r="B28" i="2"/>
  <c r="R27" i="2"/>
  <c r="P27" i="2"/>
  <c r="N27" i="2"/>
  <c r="L27" i="2"/>
  <c r="H27" i="2"/>
  <c r="F27" i="2"/>
  <c r="D27" i="2"/>
  <c r="B27" i="2"/>
  <c r="S26" i="2"/>
  <c r="Q26" i="2"/>
  <c r="O26" i="2"/>
  <c r="M26" i="2"/>
  <c r="I26" i="2"/>
  <c r="G26" i="2"/>
  <c r="E26" i="2"/>
  <c r="C26" i="2"/>
  <c r="S25" i="2"/>
  <c r="Q25" i="2"/>
  <c r="O25" i="2"/>
  <c r="M25" i="2"/>
  <c r="I25" i="2"/>
  <c r="G25" i="2"/>
  <c r="E25" i="2"/>
  <c r="C25" i="2"/>
  <c r="S24" i="2"/>
  <c r="S28" i="2" s="1"/>
  <c r="Q24" i="2"/>
  <c r="Q28" i="2" s="1"/>
  <c r="O24" i="2"/>
  <c r="M24" i="2"/>
  <c r="M28" i="2" s="1"/>
  <c r="I24" i="2"/>
  <c r="I28" i="2" s="1"/>
  <c r="G24" i="2"/>
  <c r="G28" i="2" s="1"/>
  <c r="E24" i="2"/>
  <c r="E28" i="2" s="1"/>
  <c r="C24" i="2"/>
  <c r="C28" i="2" s="1"/>
  <c r="V14" i="1"/>
  <c r="R14" i="1"/>
  <c r="V13" i="1"/>
  <c r="R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W5" i="1"/>
  <c r="S5" i="1"/>
  <c r="W4" i="1"/>
  <c r="S4" i="1"/>
  <c r="W3" i="1"/>
  <c r="S3" i="1"/>
  <c r="N14" i="1"/>
  <c r="N13" i="1"/>
  <c r="O12" i="1"/>
  <c r="O11" i="1"/>
  <c r="O10" i="1"/>
  <c r="O9" i="1"/>
  <c r="O8" i="1"/>
  <c r="O7" i="1"/>
  <c r="O6" i="1"/>
  <c r="O5" i="1"/>
  <c r="O4" i="1"/>
  <c r="O3" i="1"/>
  <c r="J14" i="1"/>
  <c r="J13" i="1"/>
  <c r="K12" i="1"/>
  <c r="K11" i="1"/>
  <c r="K10" i="1"/>
  <c r="K9" i="1"/>
  <c r="K8" i="1"/>
  <c r="K7" i="1"/>
  <c r="K6" i="1"/>
  <c r="K5" i="1"/>
  <c r="K4" i="1"/>
  <c r="K3" i="1"/>
  <c r="R18" i="2"/>
  <c r="P18" i="2"/>
  <c r="N18" i="2"/>
  <c r="L18" i="2"/>
  <c r="H18" i="2"/>
  <c r="F18" i="2"/>
  <c r="D18" i="2"/>
  <c r="B18" i="2"/>
  <c r="R17" i="2"/>
  <c r="P17" i="2"/>
  <c r="N17" i="2"/>
  <c r="L17" i="2"/>
  <c r="H17" i="2"/>
  <c r="F17" i="2"/>
  <c r="D17" i="2"/>
  <c r="B17" i="2"/>
  <c r="S16" i="2"/>
  <c r="Q16" i="2"/>
  <c r="O16" i="2"/>
  <c r="M16" i="2"/>
  <c r="I16" i="2"/>
  <c r="G16" i="2"/>
  <c r="E16" i="2"/>
  <c r="C16" i="2"/>
  <c r="S15" i="2"/>
  <c r="Q15" i="2"/>
  <c r="O15" i="2"/>
  <c r="M15" i="2"/>
  <c r="I15" i="2"/>
  <c r="G15" i="2"/>
  <c r="E15" i="2"/>
  <c r="C15" i="2"/>
  <c r="S14" i="2"/>
  <c r="Q14" i="2"/>
  <c r="Q18" i="2" s="1"/>
  <c r="O14" i="2"/>
  <c r="M14" i="2"/>
  <c r="M18" i="2" s="1"/>
  <c r="I14" i="2"/>
  <c r="I18" i="2" s="1"/>
  <c r="G14" i="2"/>
  <c r="G18" i="2" s="1"/>
  <c r="E14" i="2"/>
  <c r="C14" i="2"/>
  <c r="C18" i="2" s="1"/>
  <c r="O6" i="2"/>
  <c r="O5" i="2"/>
  <c r="O4" i="2"/>
  <c r="N7" i="2"/>
  <c r="L7" i="2"/>
  <c r="F14" i="1"/>
  <c r="F13" i="1"/>
  <c r="G4" i="1"/>
  <c r="G5" i="1"/>
  <c r="G6" i="1"/>
  <c r="G7" i="1"/>
  <c r="G8" i="1"/>
  <c r="G9" i="1"/>
  <c r="G10" i="1"/>
  <c r="G11" i="1"/>
  <c r="G12" i="1"/>
  <c r="G3" i="1"/>
  <c r="R8" i="2"/>
  <c r="P8" i="2"/>
  <c r="N8" i="2"/>
  <c r="L8" i="2"/>
  <c r="R7" i="2"/>
  <c r="P7" i="2"/>
  <c r="S6" i="2"/>
  <c r="Q6" i="2"/>
  <c r="M6" i="2"/>
  <c r="S5" i="2"/>
  <c r="Q5" i="2"/>
  <c r="M5" i="2"/>
  <c r="S4" i="2"/>
  <c r="Q4" i="2"/>
  <c r="M4" i="2"/>
  <c r="H8" i="2"/>
  <c r="H7" i="2"/>
  <c r="I6" i="2"/>
  <c r="I5" i="2"/>
  <c r="I4" i="2"/>
  <c r="F8" i="2"/>
  <c r="F7" i="2"/>
  <c r="G5" i="2"/>
  <c r="G4" i="2"/>
  <c r="G6" i="2"/>
  <c r="E6" i="2"/>
  <c r="E5" i="2"/>
  <c r="E4" i="2"/>
  <c r="D8" i="2"/>
  <c r="D7" i="2"/>
  <c r="C5" i="2"/>
  <c r="C6" i="2"/>
  <c r="C4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O28" i="2" l="1"/>
  <c r="O17" i="2"/>
  <c r="W14" i="1"/>
  <c r="Q27" i="2"/>
  <c r="M27" i="2"/>
  <c r="G27" i="2"/>
  <c r="C27" i="2"/>
  <c r="E27" i="2"/>
  <c r="I27" i="2"/>
  <c r="O27" i="2"/>
  <c r="S27" i="2"/>
  <c r="S14" i="1"/>
  <c r="S13" i="1"/>
  <c r="W13" i="1"/>
  <c r="S18" i="2"/>
  <c r="O18" i="2"/>
  <c r="O14" i="1"/>
  <c r="O13" i="1"/>
  <c r="K13" i="1"/>
  <c r="K14" i="1"/>
  <c r="E17" i="2"/>
  <c r="E18" i="2"/>
  <c r="G14" i="1"/>
  <c r="S17" i="2"/>
  <c r="I17" i="2"/>
  <c r="C17" i="2"/>
  <c r="G17" i="2"/>
  <c r="M17" i="2"/>
  <c r="Q17" i="2"/>
  <c r="Q8" i="2"/>
  <c r="C7" i="2"/>
  <c r="M8" i="2"/>
  <c r="S8" i="2"/>
  <c r="E7" i="2"/>
  <c r="O8" i="2"/>
  <c r="G8" i="2"/>
  <c r="O7" i="2"/>
  <c r="I7" i="2"/>
  <c r="C8" i="2"/>
  <c r="G7" i="2"/>
  <c r="E8" i="2"/>
  <c r="I8" i="2"/>
  <c r="C14" i="1"/>
  <c r="G13" i="1"/>
  <c r="S7" i="2"/>
  <c r="M7" i="2"/>
  <c r="Q7" i="2"/>
  <c r="C13" i="1"/>
</calcChain>
</file>

<file path=xl/sharedStrings.xml><?xml version="1.0" encoding="utf-8"?>
<sst xmlns="http://schemas.openxmlformats.org/spreadsheetml/2006/main" count="150" uniqueCount="26">
  <si>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</si>
  <si>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</si>
  <si>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</si>
  <si>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</si>
  <si>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</si>
  <si>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</si>
  <si>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</si>
  <si>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</si>
  <si>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</si>
  <si>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B. subtilis C0</t>
  </si>
  <si>
    <t>B. subtilis C2</t>
  </si>
  <si>
    <t>2+</t>
  </si>
  <si>
    <t>2-</t>
  </si>
  <si>
    <t>0-</t>
  </si>
  <si>
    <t>0+</t>
  </si>
  <si>
    <t>S. aureus C0</t>
  </si>
  <si>
    <t>Ampicilina</t>
  </si>
  <si>
    <t>S. aureus C2</t>
  </si>
  <si>
    <t>K. pneumoniae C0</t>
  </si>
  <si>
    <t>K. pneumoniae C2</t>
  </si>
  <si>
    <t>GTM</t>
  </si>
  <si>
    <t>neg0</t>
  </si>
  <si>
    <t>pos0</t>
  </si>
  <si>
    <t>neg2</t>
  </si>
  <si>
    <t>pos2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</si>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</sst>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W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23" x14ac:dyDescent="0.25">
      <c r="A1" t="s">
        <v>9</v>
      </c>
      <c r="E1" t="s">
        <v>10</v>
      </c>
      <c r="I1" t="s">
        <v>15</v>
      </c>
      <c r="M1" t="s">
        <v>17</v>
      </c>
      <c r="Q1" t="s">
        <v>18</v>
      </c>
      <c r="U1" t="s">
        <v>19</v>
      </c>
    </row>
    <row r="2" spans="1:23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  <c r="Q2" t="s">
        <v>0</v>
      </c>
      <c r="R2" t="s">
        <v>2</v>
      </c>
      <c r="S2" t="s">
        <v>1</v>
      </c>
      <c r="U2" t="s">
        <v>0</v>
      </c>
      <c r="V2" t="s">
        <v>2</v>
      </c>
      <c r="W2" t="s">
        <v>1</v>
      </c>
    </row>
    <row r="3" spans="1:23" x14ac:dyDescent="0.25">
      <c r="A3">
        <v>1</v>
      </c>
      <c r="B3">
        <v>141.37200000000001</v>
      </c>
      <c r="C3">
        <f>B3/PI()</f>
        <v>45.000105229574864</v>
      </c>
      <c r="E3">
        <v>1</v>
      </c>
      <c r="G3">
        <f>F3/PI()</f>
        <v>0</v>
      </c>
      <c r="I3">
        <v>1</v>
      </c>
      <c r="J3">
        <v>183.78700000000001</v>
      </c>
      <c r="K3">
        <f>J3/PI()</f>
        <v>58.501219052060343</v>
      </c>
      <c r="M3">
        <v>1</v>
      </c>
      <c r="N3">
        <v>141.37200000000001</v>
      </c>
      <c r="O3">
        <f>N3/PI()</f>
        <v>45.000105229574864</v>
      </c>
      <c r="Q3">
        <v>1</v>
      </c>
      <c r="R3">
        <v>133.52199999999999</v>
      </c>
      <c r="S3">
        <f>R3/PI()</f>
        <v>42.501372623032097</v>
      </c>
      <c r="U3">
        <v>1</v>
      </c>
      <c r="V3">
        <v>186.928</v>
      </c>
      <c r="W3">
        <f>V3/PI()</f>
        <v>59.501030404563622</v>
      </c>
    </row>
    <row r="4" spans="1:23" x14ac:dyDescent="0.25">
      <c r="A4">
        <v>2</v>
      </c>
      <c r="B4">
        <v>136.66399999999999</v>
      </c>
      <c r="C4">
        <f t="shared" ref="C4:C12" si="0">B4/PI()</f>
        <v>43.501502285421566</v>
      </c>
      <c r="E4">
        <v>2</v>
      </c>
      <c r="G4">
        <f t="shared" ref="G4:G12" si="1">F4/PI()</f>
        <v>0</v>
      </c>
      <c r="I4">
        <v>2</v>
      </c>
      <c r="J4">
        <v>182.21199999999999</v>
      </c>
      <c r="K4">
        <f t="shared" ref="K4:K12" si="2">J4/PI()</f>
        <v>57.999880981320864</v>
      </c>
      <c r="M4">
        <v>2</v>
      </c>
      <c r="N4">
        <v>141.37200000000001</v>
      </c>
      <c r="O4">
        <f t="shared" ref="O4:O12" si="3">N4/PI()</f>
        <v>45.000105229574864</v>
      </c>
      <c r="Q4">
        <v>2</v>
      </c>
      <c r="R4">
        <v>133.52199999999999</v>
      </c>
      <c r="S4">
        <f t="shared" ref="S4:S12" si="4">R4/PI()</f>
        <v>42.501372623032097</v>
      </c>
      <c r="U4">
        <v>2</v>
      </c>
      <c r="V4">
        <v>186.928</v>
      </c>
      <c r="W4">
        <f t="shared" ref="W4:W12" si="5">V4/PI()</f>
        <v>59.501030404563622</v>
      </c>
    </row>
    <row r="5" spans="1:23" x14ac:dyDescent="0.25">
      <c r="A5">
        <v>3</v>
      </c>
      <c r="B5">
        <v>138.22999999999999</v>
      </c>
      <c r="C5">
        <f t="shared" si="0"/>
        <v>43.99997556718538</v>
      </c>
      <c r="E5">
        <v>3</v>
      </c>
      <c r="G5">
        <f t="shared" si="1"/>
        <v>0</v>
      </c>
      <c r="I5">
        <v>3</v>
      </c>
      <c r="J5">
        <v>182.21199999999999</v>
      </c>
      <c r="K5">
        <f t="shared" si="2"/>
        <v>57.999880981320864</v>
      </c>
      <c r="M5">
        <v>3</v>
      </c>
      <c r="N5">
        <v>141.37200000000001</v>
      </c>
      <c r="O5">
        <f t="shared" si="3"/>
        <v>45.000105229574864</v>
      </c>
      <c r="Q5">
        <v>3</v>
      </c>
      <c r="R5">
        <v>135.08799999999999</v>
      </c>
      <c r="S5">
        <f t="shared" si="4"/>
        <v>42.999845904795912</v>
      </c>
      <c r="U5">
        <v>3</v>
      </c>
      <c r="V5">
        <v>186.928</v>
      </c>
      <c r="W5">
        <f t="shared" si="5"/>
        <v>59.501030404563622</v>
      </c>
    </row>
    <row r="6" spans="1:23" x14ac:dyDescent="0.25">
      <c r="A6">
        <v>4</v>
      </c>
      <c r="B6">
        <v>139.80500000000001</v>
      </c>
      <c r="C6">
        <f t="shared" si="0"/>
        <v>44.501313637924859</v>
      </c>
      <c r="E6">
        <v>4</v>
      </c>
      <c r="G6">
        <f t="shared" si="1"/>
        <v>0</v>
      </c>
      <c r="I6">
        <v>4</v>
      </c>
      <c r="J6">
        <v>183.78700000000001</v>
      </c>
      <c r="K6">
        <f t="shared" si="2"/>
        <v>58.501219052060343</v>
      </c>
      <c r="M6">
        <v>4</v>
      </c>
      <c r="N6">
        <v>141.37200000000001</v>
      </c>
      <c r="O6">
        <f t="shared" si="3"/>
        <v>45.000105229574864</v>
      </c>
      <c r="Q6">
        <v>4</v>
      </c>
      <c r="R6">
        <v>136.66399999999999</v>
      </c>
      <c r="S6">
        <f t="shared" si="4"/>
        <v>43.501502285421566</v>
      </c>
      <c r="U6">
        <v>4</v>
      </c>
      <c r="V6">
        <v>191.68899999999999</v>
      </c>
      <c r="W6">
        <f t="shared" si="5"/>
        <v>61.016503772684651</v>
      </c>
    </row>
    <row r="7" spans="1:23" x14ac:dyDescent="0.25">
      <c r="A7">
        <v>5</v>
      </c>
      <c r="B7">
        <v>138.22999999999999</v>
      </c>
      <c r="C7">
        <f t="shared" si="0"/>
        <v>43.99997556718538</v>
      </c>
      <c r="E7">
        <v>5</v>
      </c>
      <c r="G7">
        <f t="shared" si="1"/>
        <v>0</v>
      </c>
      <c r="I7">
        <v>5</v>
      </c>
      <c r="J7">
        <v>180.64500000000001</v>
      </c>
      <c r="K7">
        <f t="shared" si="2"/>
        <v>57.501089389670874</v>
      </c>
      <c r="M7">
        <v>5</v>
      </c>
      <c r="N7">
        <v>141.38900000000001</v>
      </c>
      <c r="O7">
        <f t="shared" si="3"/>
        <v>45.005516497639981</v>
      </c>
      <c r="Q7">
        <v>5</v>
      </c>
      <c r="R7">
        <v>135.107</v>
      </c>
      <c r="S7">
        <f t="shared" si="4"/>
        <v>43.005893792633408</v>
      </c>
      <c r="U7">
        <v>5</v>
      </c>
      <c r="V7">
        <v>191.65</v>
      </c>
      <c r="W7">
        <f t="shared" si="5"/>
        <v>61.004089687123489</v>
      </c>
    </row>
    <row r="8" spans="1:23" x14ac:dyDescent="0.25">
      <c r="A8">
        <v>6</v>
      </c>
      <c r="B8">
        <v>139.80500000000001</v>
      </c>
      <c r="C8">
        <f t="shared" si="0"/>
        <v>44.501313637924859</v>
      </c>
      <c r="E8">
        <v>6</v>
      </c>
      <c r="G8">
        <f t="shared" si="1"/>
        <v>0</v>
      </c>
      <c r="I8">
        <v>6</v>
      </c>
      <c r="J8">
        <v>185.35400000000001</v>
      </c>
      <c r="K8">
        <f t="shared" si="2"/>
        <v>59.00001064371034</v>
      </c>
      <c r="M8">
        <v>6</v>
      </c>
      <c r="N8">
        <v>139.80500000000001</v>
      </c>
      <c r="O8">
        <f t="shared" si="3"/>
        <v>44.501313637924859</v>
      </c>
      <c r="Q8">
        <v>6</v>
      </c>
      <c r="R8">
        <v>135.107</v>
      </c>
      <c r="S8">
        <f t="shared" si="4"/>
        <v>43.005893792633408</v>
      </c>
      <c r="U8">
        <v>6</v>
      </c>
      <c r="V8">
        <v>193.23699999999999</v>
      </c>
      <c r="W8">
        <f t="shared" si="5"/>
        <v>61.509247476497158</v>
      </c>
    </row>
    <row r="9" spans="1:23" x14ac:dyDescent="0.25">
      <c r="A9">
        <v>7</v>
      </c>
      <c r="B9">
        <v>139.80500000000001</v>
      </c>
      <c r="C9">
        <f t="shared" si="0"/>
        <v>44.501313637924859</v>
      </c>
      <c r="E9">
        <v>7</v>
      </c>
      <c r="G9">
        <f t="shared" si="1"/>
        <v>0</v>
      </c>
      <c r="I9">
        <v>7</v>
      </c>
      <c r="J9">
        <v>190.148</v>
      </c>
      <c r="K9">
        <f t="shared" si="2"/>
        <v>60.525988238075428</v>
      </c>
      <c r="M9">
        <v>7</v>
      </c>
      <c r="N9">
        <v>139.80500000000001</v>
      </c>
      <c r="O9">
        <f t="shared" si="3"/>
        <v>44.501313637924859</v>
      </c>
      <c r="Q9">
        <v>7</v>
      </c>
      <c r="R9">
        <v>130.41900000000001</v>
      </c>
      <c r="S9">
        <f t="shared" si="4"/>
        <v>41.513657046203804</v>
      </c>
      <c r="U9">
        <v>7</v>
      </c>
      <c r="V9">
        <v>188.50899999999999</v>
      </c>
      <c r="W9">
        <f t="shared" si="5"/>
        <v>60.004278334620196</v>
      </c>
    </row>
    <row r="10" spans="1:23" x14ac:dyDescent="0.25">
      <c r="A10">
        <v>8</v>
      </c>
      <c r="B10">
        <v>138.24799999999999</v>
      </c>
      <c r="C10">
        <f t="shared" si="0"/>
        <v>44.005705145136695</v>
      </c>
      <c r="E10">
        <v>8</v>
      </c>
      <c r="G10">
        <f t="shared" si="1"/>
        <v>0</v>
      </c>
      <c r="I10">
        <v>8</v>
      </c>
      <c r="J10">
        <v>188.613</v>
      </c>
      <c r="K10">
        <f t="shared" si="2"/>
        <v>60.037382562783314</v>
      </c>
      <c r="M10">
        <v>8</v>
      </c>
      <c r="N10">
        <v>138.22999999999999</v>
      </c>
      <c r="O10">
        <f t="shared" si="3"/>
        <v>43.99997556718538</v>
      </c>
      <c r="Q10">
        <v>8</v>
      </c>
      <c r="R10">
        <v>130.381</v>
      </c>
      <c r="S10">
        <f t="shared" si="4"/>
        <v>41.501561270528811</v>
      </c>
      <c r="U10">
        <v>8</v>
      </c>
      <c r="V10">
        <v>188.50899999999999</v>
      </c>
      <c r="W10">
        <f t="shared" si="5"/>
        <v>60.004278334620196</v>
      </c>
    </row>
    <row r="11" spans="1:23" x14ac:dyDescent="0.25">
      <c r="A11">
        <v>9</v>
      </c>
      <c r="B11">
        <v>141.37200000000001</v>
      </c>
      <c r="C11">
        <f t="shared" si="0"/>
        <v>45.000105229574864</v>
      </c>
      <c r="E11">
        <v>9</v>
      </c>
      <c r="G11">
        <f t="shared" si="1"/>
        <v>0</v>
      </c>
      <c r="I11">
        <v>9</v>
      </c>
      <c r="J11">
        <v>191.68899999999999</v>
      </c>
      <c r="K11">
        <f t="shared" si="2"/>
        <v>61.016503772684651</v>
      </c>
      <c r="M11">
        <v>9</v>
      </c>
      <c r="N11">
        <v>138.24799999999999</v>
      </c>
      <c r="O11">
        <f t="shared" si="3"/>
        <v>44.005705145136695</v>
      </c>
      <c r="Q11">
        <v>9</v>
      </c>
      <c r="R11">
        <v>132.02199999999999</v>
      </c>
      <c r="S11">
        <f t="shared" si="4"/>
        <v>42.023907793756408</v>
      </c>
      <c r="U11">
        <v>9</v>
      </c>
      <c r="V11">
        <v>186.95400000000001</v>
      </c>
      <c r="W11">
        <f t="shared" si="5"/>
        <v>59.509306461604403</v>
      </c>
    </row>
    <row r="12" spans="1:23" x14ac:dyDescent="0.25">
      <c r="A12">
        <v>10</v>
      </c>
      <c r="B12">
        <v>138.22999999999999</v>
      </c>
      <c r="C12">
        <f t="shared" si="0"/>
        <v>43.99997556718538</v>
      </c>
      <c r="E12">
        <v>10</v>
      </c>
      <c r="G12">
        <f t="shared" si="1"/>
        <v>0</v>
      </c>
      <c r="I12">
        <v>10</v>
      </c>
      <c r="J12">
        <v>190.096</v>
      </c>
      <c r="K12">
        <f t="shared" si="2"/>
        <v>60.509436123993872</v>
      </c>
      <c r="M12">
        <v>10</v>
      </c>
      <c r="N12">
        <v>138.24799999999999</v>
      </c>
      <c r="O12">
        <f t="shared" si="3"/>
        <v>44.005705145136695</v>
      </c>
      <c r="Q12">
        <v>10</v>
      </c>
      <c r="R12">
        <v>130.494</v>
      </c>
      <c r="S12">
        <f t="shared" si="4"/>
        <v>41.537530287667579</v>
      </c>
      <c r="U12">
        <v>10</v>
      </c>
      <c r="V12">
        <v>186.95400000000001</v>
      </c>
      <c r="W12">
        <f t="shared" si="5"/>
        <v>59.509306461604403</v>
      </c>
    </row>
    <row r="13" spans="1:23" x14ac:dyDescent="0.25">
      <c r="A13" t="s">
        <v>3</v>
      </c>
      <c r="B13" s="1">
        <f>AVERAGE(B3:B12)</f>
        <v>139.17610000000002</v>
      </c>
      <c r="C13">
        <f>AVERAGE(C3:C12)</f>
        <v>44.301128550503869</v>
      </c>
      <c r="E13" t="s">
        <v>3</v>
      </c>
      <c r="F13" t="e">
        <f>AVERAGE(F3:F12)</f>
        <v>#DIV/0!</v>
      </c>
      <c r="G13">
        <f>AVERAGE(G3:G12)</f>
        <v>0</v>
      </c>
      <c r="I13" t="s">
        <v>3</v>
      </c>
      <c r="J13">
        <f>AVERAGE(J3:J12)</f>
        <v>185.85430000000002</v>
      </c>
      <c r="K13">
        <f>AVERAGE(K3:K12)</f>
        <v>59.159261079768086</v>
      </c>
      <c r="M13" t="s">
        <v>3</v>
      </c>
      <c r="N13">
        <f>AVERAGE(N3:N12)</f>
        <v>140.12130000000002</v>
      </c>
      <c r="O13">
        <f>AVERAGE(O3:O12)</f>
        <v>44.601995054924792</v>
      </c>
      <c r="Q13" t="s">
        <v>3</v>
      </c>
      <c r="R13">
        <f>AVERAGE(R3:R12)</f>
        <v>133.23259999999999</v>
      </c>
      <c r="S13">
        <f>AVERAGE(S3:S12)</f>
        <v>42.409253741970495</v>
      </c>
      <c r="U13" t="s">
        <v>3</v>
      </c>
      <c r="V13">
        <f>AVERAGE(V3:V12)</f>
        <v>188.82859999999999</v>
      </c>
      <c r="W13">
        <f>AVERAGE(W3:W12)</f>
        <v>60.106010174244531</v>
      </c>
    </row>
    <row r="14" spans="1:23" x14ac:dyDescent="0.25">
      <c r="A14" t="s">
        <v>4</v>
      </c>
      <c r="B14">
        <f>_xlfn.STDEV.S(B3:B12)</f>
        <v>1.5161292417791463</v>
      </c>
      <c r="C14">
        <f>_xlfn.STDEV.S(C3:C12)</f>
        <v>0.48259892639063828</v>
      </c>
      <c r="E14" t="s">
        <v>4</v>
      </c>
      <c r="F14" t="e">
        <f>_xlfn.STDEV.S(F3:F12)</f>
        <v>#DIV/0!</v>
      </c>
      <c r="G14">
        <f>_xlfn.STDEV.S(G3:G12)</f>
        <v>0</v>
      </c>
      <c r="I14" t="s">
        <v>4</v>
      </c>
      <c r="J14">
        <f>_xlfn.STDEV.S(J3:J12)</f>
        <v>3.9517828901789507</v>
      </c>
      <c r="K14">
        <f>_xlfn.STDEV.S(K3:K12)</f>
        <v>1.2578915619959123</v>
      </c>
      <c r="M14" t="s">
        <v>4</v>
      </c>
      <c r="N14">
        <f>_xlfn.STDEV.S(N3:N12)</f>
        <v>1.439894984596688</v>
      </c>
      <c r="O14">
        <f>_xlfn.STDEV.S(O3:O12)</f>
        <v>0.45833280866358289</v>
      </c>
      <c r="Q14" t="s">
        <v>4</v>
      </c>
      <c r="R14">
        <f>_xlfn.STDEV.S(R3:R12)</f>
        <v>2.2955202847672158</v>
      </c>
      <c r="S14">
        <f>_xlfn.STDEV.S(S3:S12)</f>
        <v>0.73068680057683555</v>
      </c>
      <c r="U14" t="s">
        <v>4</v>
      </c>
      <c r="V14">
        <f>_xlfn.STDEV.S(V3:V12)</f>
        <v>2.4414375637680701</v>
      </c>
      <c r="W14">
        <f>_xlfn.STDEV.S(W3:W12)</f>
        <v>0.77713371304784717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S28"/>
  <sheetViews>
    <sheetView workbookViewId="0">
      <selection activeCell="E4" sqref="E4:E6"/>
    </sheetView>
  </sheetViews>
  <sheetFormatPr baseColWidth="10" defaultRowHeight="15" x14ac:dyDescent="0.25"/>
  <sheetData>
    <row r="1" spans="1:19" x14ac:dyDescent="0.25">
      <c r="A1" t="s">
        <v>9</v>
      </c>
      <c r="K1" t="s">
        <v>10</v>
      </c>
    </row>
    <row r="2" spans="1:19" x14ac:dyDescent="0.25">
      <c r="B2" t="s">
        <v>5</v>
      </c>
      <c r="D2" t="s">
        <v>6</v>
      </c>
      <c r="F2" t="s">
        <v>13</v>
      </c>
      <c r="H2" t="s">
        <v>14</v>
      </c>
      <c r="L2" t="s">
        <v>5</v>
      </c>
      <c r="N2" t="s">
        <v>6</v>
      </c>
      <c r="P2" t="s">
        <v>12</v>
      </c>
      <c r="R2" t="s">
        <v>11</v>
      </c>
    </row>
    <row r="3" spans="1:1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  <c r="K3" t="s">
        <v>0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7</v>
      </c>
      <c r="R3" t="s">
        <v>2</v>
      </c>
      <c r="S3" t="s">
        <v>1</v>
      </c>
    </row>
    <row r="4" spans="1:19" x14ac:dyDescent="0.25">
      <c r="A4">
        <v>1</v>
      </c>
      <c r="B4">
        <v>18.934999999999999</v>
      </c>
      <c r="C4">
        <f>B4/PI()</f>
        <v>6.0271976948900763</v>
      </c>
      <c r="D4">
        <v>74.460999999999999</v>
      </c>
      <c r="E4">
        <f>D4/PI()</f>
        <v>23.701672435131236</v>
      </c>
      <c r="F4">
        <v>22.126999999999999</v>
      </c>
      <c r="G4">
        <f>F4/PI()</f>
        <v>7.0432428515887358</v>
      </c>
      <c r="H4">
        <v>23.402000000000001</v>
      </c>
      <c r="I4">
        <f>H4/PI()</f>
        <v>7.4490879564730701</v>
      </c>
      <c r="K4">
        <v>1</v>
      </c>
      <c r="L4">
        <v>18.193000000000001</v>
      </c>
      <c r="M4">
        <f>L4/PI()</f>
        <v>5.7910117593417043</v>
      </c>
      <c r="N4">
        <v>79.569999999999993</v>
      </c>
      <c r="O4">
        <f>N4/PI()</f>
        <v>25.327917643644223</v>
      </c>
      <c r="P4">
        <v>22.003</v>
      </c>
      <c r="Q4">
        <f>P4/PI()</f>
        <v>7.0037724257019462</v>
      </c>
      <c r="R4">
        <v>23.905999999999999</v>
      </c>
      <c r="S4">
        <f>R4/PI()</f>
        <v>7.6095161391096999</v>
      </c>
    </row>
    <row r="5" spans="1:19" x14ac:dyDescent="0.25">
      <c r="A5">
        <v>2</v>
      </c>
      <c r="B5">
        <v>18.721</v>
      </c>
      <c r="C5">
        <f t="shared" ref="C5:C6" si="0">B5/PI()</f>
        <v>5.9590793792467451</v>
      </c>
      <c r="D5">
        <v>77.013999999999996</v>
      </c>
      <c r="E5">
        <f>D5/PI()</f>
        <v>24.514317574558454</v>
      </c>
      <c r="F5">
        <v>21.913</v>
      </c>
      <c r="G5">
        <f>F5/PI()</f>
        <v>6.9751245359454055</v>
      </c>
      <c r="H5">
        <v>22.338999999999999</v>
      </c>
      <c r="I5">
        <f>H5/PI()</f>
        <v>7.1107245474597001</v>
      </c>
      <c r="K5">
        <v>2</v>
      </c>
      <c r="L5">
        <v>18.196000000000002</v>
      </c>
      <c r="M5">
        <f>L5/PI()</f>
        <v>5.7919666890002555</v>
      </c>
      <c r="N5">
        <v>86.525000000000006</v>
      </c>
      <c r="O5">
        <f>N5/PI()</f>
        <v>27.54176290205249</v>
      </c>
      <c r="P5">
        <v>22.425999999999998</v>
      </c>
      <c r="Q5">
        <f>P5/PI()</f>
        <v>7.1384175075576897</v>
      </c>
      <c r="R5">
        <v>24.146000000000001</v>
      </c>
      <c r="S5">
        <f>R5/PI()</f>
        <v>7.6859105117938098</v>
      </c>
    </row>
    <row r="6" spans="1:19" x14ac:dyDescent="0.25">
      <c r="A6">
        <v>3</v>
      </c>
      <c r="B6">
        <v>18.934999999999999</v>
      </c>
      <c r="C6">
        <f t="shared" si="0"/>
        <v>6.0271976948900763</v>
      </c>
      <c r="D6">
        <v>76.587999999999994</v>
      </c>
      <c r="E6">
        <f>D6/PI()</f>
        <v>24.378717563044159</v>
      </c>
      <c r="F6">
        <v>22.763999999999999</v>
      </c>
      <c r="G6">
        <f>F6/PI()</f>
        <v>7.2460062490878112</v>
      </c>
      <c r="H6">
        <v>23.402000000000001</v>
      </c>
      <c r="I6">
        <f>H6/PI()</f>
        <v>7.4490879564730701</v>
      </c>
      <c r="K6">
        <v>3</v>
      </c>
      <c r="L6">
        <v>18.405000000000001</v>
      </c>
      <c r="M6">
        <f>L6/PI()</f>
        <v>5.8584934552126677</v>
      </c>
      <c r="N6">
        <v>85.265000000000001</v>
      </c>
      <c r="O6">
        <f>N6/PI()</f>
        <v>27.140692445460914</v>
      </c>
      <c r="P6">
        <v>20.948</v>
      </c>
      <c r="Q6">
        <f>P6/PI()</f>
        <v>6.6679554957780471</v>
      </c>
      <c r="R6">
        <v>24.117999999999999</v>
      </c>
      <c r="S6">
        <f>R6/PI()</f>
        <v>7.6769978349806633</v>
      </c>
    </row>
    <row r="7" spans="1:19" x14ac:dyDescent="0.25">
      <c r="A7" t="s">
        <v>8</v>
      </c>
      <c r="B7" s="1">
        <f>AVERAGE(B4:B6)</f>
        <v>18.863666666666663</v>
      </c>
      <c r="C7" s="1">
        <f>AVERAGE(C4:C6)</f>
        <v>6.0044915896756335</v>
      </c>
      <c r="D7" s="1">
        <f t="shared" ref="D7" si="1">AVERAGE(D4:D6)</f>
        <v>76.021000000000001</v>
      </c>
      <c r="E7" s="1">
        <f>AVERAGE(E4:E6)</f>
        <v>24.198235857577952</v>
      </c>
      <c r="F7" s="1">
        <f t="shared" ref="F7:G7" si="2">AVERAGE(F4:F6)</f>
        <v>22.268000000000001</v>
      </c>
      <c r="G7" s="1">
        <f t="shared" si="2"/>
        <v>7.0881245455406514</v>
      </c>
      <c r="H7" s="1">
        <f t="shared" ref="H7" si="3">AVERAGE(H4:H6)</f>
        <v>23.047666666666668</v>
      </c>
      <c r="I7" s="1">
        <f t="shared" ref="I7" si="4">AVERAGE(I4:I6)</f>
        <v>7.3363001534686134</v>
      </c>
      <c r="K7" t="s">
        <v>8</v>
      </c>
      <c r="L7" s="1">
        <f>AVERAGE(L4:L6)</f>
        <v>18.264666666666667</v>
      </c>
      <c r="M7" s="1">
        <f>AVERAGE(M4:M6)</f>
        <v>5.8138239678515431</v>
      </c>
      <c r="N7" s="1">
        <f>AVERAGE(N4:N6)</f>
        <v>83.786666666666676</v>
      </c>
      <c r="O7" s="1">
        <f>AVERAGE(O4:O6)</f>
        <v>26.670124330385875</v>
      </c>
      <c r="P7" s="1">
        <f t="shared" ref="P7" si="5">AVERAGE(P4:P6)</f>
        <v>21.792333333333335</v>
      </c>
      <c r="Q7" s="1">
        <f t="shared" ref="Q7" si="6">AVERAGE(Q4:Q6)</f>
        <v>6.9367151430125604</v>
      </c>
      <c r="R7" s="1">
        <f t="shared" ref="R7" si="7">AVERAGE(R4:R6)</f>
        <v>24.056666666666668</v>
      </c>
      <c r="S7" s="1">
        <f t="shared" ref="S7" si="8">AVERAGE(S4:S6)</f>
        <v>7.6574748286280574</v>
      </c>
    </row>
    <row r="8" spans="1:19" x14ac:dyDescent="0.25">
      <c r="A8" t="s">
        <v>4</v>
      </c>
      <c r="B8" s="1">
        <f>_xlfn.STDEV.S(B4:B6)</f>
        <v>0.12355295760657913</v>
      </c>
      <c r="C8" s="1">
        <f>_xlfn.STDEV.S(C4:C6)</f>
        <v>3.9328127873421138E-2</v>
      </c>
      <c r="D8" s="1">
        <f t="shared" ref="D8" si="9">_xlfn.STDEV.S(D4:D6)</f>
        <v>1.3676874642987684</v>
      </c>
      <c r="E8" s="1">
        <f>_xlfn.STDEV.S(E4:E6)</f>
        <v>0.43534844109593895</v>
      </c>
      <c r="F8" s="1">
        <f t="shared" ref="F8:I8" si="10">_xlfn.STDEV.S(F4:F6)</f>
        <v>0.44267482422202387</v>
      </c>
      <c r="G8" s="1">
        <f t="shared" si="10"/>
        <v>0.14090777291454212</v>
      </c>
      <c r="H8" s="1">
        <f t="shared" si="10"/>
        <v>0.61372333614857355</v>
      </c>
      <c r="I8" s="1">
        <f t="shared" si="10"/>
        <v>0.19535420527778863</v>
      </c>
      <c r="K8" t="s">
        <v>4</v>
      </c>
      <c r="L8" s="1">
        <f>_xlfn.STDEV.S(L4:L6)</f>
        <v>0.1215414881155126</v>
      </c>
      <c r="M8" s="1">
        <f>_xlfn.STDEV.S(M4:M6)</f>
        <v>3.8687857248657365E-2</v>
      </c>
      <c r="N8" s="1">
        <f t="shared" ref="N8" si="11">_xlfn.STDEV.S(N4:N6)</f>
        <v>3.7056859463982343</v>
      </c>
      <c r="O8" s="1">
        <f>_xlfn.STDEV.S(O4:O6)</f>
        <v>1.179556471830894</v>
      </c>
      <c r="P8" s="1">
        <f t="shared" ref="P8:S8" si="12">_xlfn.STDEV.S(P4:P6)</f>
        <v>0.76118744953745254</v>
      </c>
      <c r="Q8" s="1">
        <f t="shared" si="12"/>
        <v>0.24229349042679668</v>
      </c>
      <c r="R8" s="1">
        <f t="shared" si="12"/>
        <v>0.13123007785311069</v>
      </c>
      <c r="S8" s="1">
        <f t="shared" si="12"/>
        <v>4.1771831145313451E-2</v>
      </c>
    </row>
    <row r="11" spans="1:19" x14ac:dyDescent="0.25">
      <c r="A11" t="s">
        <v>15</v>
      </c>
      <c r="K11" t="s">
        <v>17</v>
      </c>
    </row>
    <row r="12" spans="1:19" x14ac:dyDescent="0.25">
      <c r="B12" t="s">
        <v>5</v>
      </c>
      <c r="D12" t="s">
        <v>16</v>
      </c>
      <c r="F12" t="s">
        <v>13</v>
      </c>
      <c r="H12" t="s">
        <v>14</v>
      </c>
      <c r="L12" t="s">
        <v>5</v>
      </c>
      <c r="N12" t="s">
        <v>16</v>
      </c>
      <c r="P12" t="s">
        <v>12</v>
      </c>
      <c r="R12" t="s">
        <v>11</v>
      </c>
    </row>
    <row r="13" spans="1:1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  <c r="K13" t="s">
        <v>0</v>
      </c>
      <c r="L13" t="s">
        <v>2</v>
      </c>
      <c r="M13" t="s">
        <v>1</v>
      </c>
      <c r="N13" t="s">
        <v>2</v>
      </c>
      <c r="O13" t="s">
        <v>1</v>
      </c>
      <c r="P13" t="s">
        <v>2</v>
      </c>
      <c r="Q13" t="s">
        <v>7</v>
      </c>
      <c r="R13" t="s">
        <v>2</v>
      </c>
      <c r="S13" t="s">
        <v>1</v>
      </c>
    </row>
    <row r="14" spans="1:19" x14ac:dyDescent="0.25">
      <c r="A14">
        <v>1</v>
      </c>
      <c r="B14">
        <v>19.440999999999999</v>
      </c>
      <c r="C14">
        <f>B14/PI()</f>
        <v>6.1882624972990747</v>
      </c>
      <c r="D14">
        <v>80.138000000000005</v>
      </c>
      <c r="E14">
        <f>D14/PI()</f>
        <v>25.50871765899662</v>
      </c>
      <c r="F14">
        <v>17.05</v>
      </c>
      <c r="G14">
        <f>F14/PI()</f>
        <v>5.4271835594336313</v>
      </c>
      <c r="H14">
        <v>17.364999999999998</v>
      </c>
      <c r="I14">
        <f>H14/PI()</f>
        <v>5.5274511735815244</v>
      </c>
      <c r="K14">
        <v>1</v>
      </c>
      <c r="L14">
        <v>19.440000000000001</v>
      </c>
      <c r="M14">
        <f>L14/PI()</f>
        <v>6.1879441874128913</v>
      </c>
      <c r="N14">
        <v>75.444000000000003</v>
      </c>
      <c r="O14">
        <f>N14/PI()</f>
        <v>24.014571053249906</v>
      </c>
      <c r="P14">
        <v>19.02</v>
      </c>
      <c r="Q14">
        <f>P14/PI()</f>
        <v>6.054254035215699</v>
      </c>
      <c r="R14">
        <v>19.23</v>
      </c>
      <c r="S14">
        <f>R14/PI()</f>
        <v>6.1210991113142947</v>
      </c>
    </row>
    <row r="15" spans="1:19" x14ac:dyDescent="0.25">
      <c r="A15">
        <v>2</v>
      </c>
      <c r="B15">
        <v>18.48</v>
      </c>
      <c r="C15">
        <f t="shared" ref="C15:C16" si="13">B15/PI()</f>
        <v>5.8823666966764518</v>
      </c>
      <c r="D15">
        <v>85.566999999999993</v>
      </c>
      <c r="E15">
        <f>D15/PI()</f>
        <v>27.236822031088415</v>
      </c>
      <c r="F15">
        <v>17.364999999999998</v>
      </c>
      <c r="G15">
        <f>F15/PI()</f>
        <v>5.5274511735815244</v>
      </c>
      <c r="H15">
        <v>18.161999999999999</v>
      </c>
      <c r="I15">
        <f>H15/PI()</f>
        <v>5.7811441528700058</v>
      </c>
      <c r="K15">
        <v>2</v>
      </c>
      <c r="L15">
        <v>19.23</v>
      </c>
      <c r="M15">
        <f>L15/PI()</f>
        <v>6.1210991113142947</v>
      </c>
      <c r="N15">
        <v>79.453000000000003</v>
      </c>
      <c r="O15">
        <f>N15/PI()</f>
        <v>25.290675386960721</v>
      </c>
      <c r="P15">
        <v>18.175000000000001</v>
      </c>
      <c r="Q15">
        <f>P15/PI()</f>
        <v>5.7852821813903956</v>
      </c>
      <c r="R15">
        <v>18.806999999999999</v>
      </c>
      <c r="S15">
        <f>R15/PI()</f>
        <v>5.9864540294585513</v>
      </c>
    </row>
    <row r="16" spans="1:19" x14ac:dyDescent="0.25">
      <c r="A16">
        <v>3</v>
      </c>
      <c r="B16">
        <v>18.324000000000002</v>
      </c>
      <c r="C16">
        <f t="shared" si="13"/>
        <v>5.8327103544317813</v>
      </c>
      <c r="D16">
        <v>87.462999999999994</v>
      </c>
      <c r="E16">
        <f>D16/PI()</f>
        <v>27.840337575292882</v>
      </c>
      <c r="F16">
        <v>17.207000000000001</v>
      </c>
      <c r="G16">
        <f>F16/PI()</f>
        <v>5.4771582115644861</v>
      </c>
      <c r="H16">
        <v>17.367999999999999</v>
      </c>
      <c r="I16">
        <f>H16/PI()</f>
        <v>5.5284061032400764</v>
      </c>
      <c r="K16">
        <v>3</v>
      </c>
      <c r="L16">
        <v>19.018000000000001</v>
      </c>
      <c r="M16">
        <f>L16/PI()</f>
        <v>6.0536174154433313</v>
      </c>
      <c r="N16">
        <v>77.972999999999999</v>
      </c>
      <c r="O16">
        <f>N16/PI()</f>
        <v>24.819576755408711</v>
      </c>
      <c r="P16">
        <v>18.806999999999999</v>
      </c>
      <c r="Q16">
        <f>P16/PI()</f>
        <v>5.9864540294585513</v>
      </c>
      <c r="R16">
        <v>18.806999999999999</v>
      </c>
      <c r="S16">
        <f>R16/PI()</f>
        <v>5.9864540294585513</v>
      </c>
    </row>
    <row r="17" spans="1:19" x14ac:dyDescent="0.25">
      <c r="A17" t="s">
        <v>8</v>
      </c>
      <c r="B17" s="1">
        <f>AVERAGE(B14:B16)</f>
        <v>18.748333333333335</v>
      </c>
      <c r="C17" s="1">
        <f>AVERAGE(C14:C16)</f>
        <v>5.9677798494691032</v>
      </c>
      <c r="D17" s="1">
        <f t="shared" ref="D17" si="14">AVERAGE(D14:D16)</f>
        <v>84.389333333333326</v>
      </c>
      <c r="E17" s="1">
        <f>AVERAGE(E14:E16)</f>
        <v>26.861959088459304</v>
      </c>
      <c r="F17" s="1">
        <f t="shared" ref="F17" si="15">AVERAGE(F14:F16)</f>
        <v>17.207333333333334</v>
      </c>
      <c r="G17" s="1">
        <f t="shared" ref="G17" si="16">AVERAGE(G14:G16)</f>
        <v>5.4772643148598803</v>
      </c>
      <c r="H17" s="1">
        <f t="shared" ref="H17" si="17">AVERAGE(H14:H16)</f>
        <v>17.631666666666664</v>
      </c>
      <c r="I17" s="1">
        <f t="shared" ref="I17" si="18">AVERAGE(I14:I16)</f>
        <v>5.6123338098972022</v>
      </c>
      <c r="K17" t="s">
        <v>8</v>
      </c>
      <c r="L17" s="1">
        <f>AVERAGE(L14:L16)</f>
        <v>19.229333333333333</v>
      </c>
      <c r="M17" s="1">
        <f>AVERAGE(M14:M16)</f>
        <v>6.1208869047235055</v>
      </c>
      <c r="N17" s="1">
        <f>AVERAGE(N14:N16)</f>
        <v>77.623333333333335</v>
      </c>
      <c r="O17" s="1">
        <f>AVERAGE(O14:O16)</f>
        <v>24.708274398539782</v>
      </c>
      <c r="P17" s="1">
        <f t="shared" ref="P17" si="19">AVERAGE(P14:P16)</f>
        <v>18.667333333333332</v>
      </c>
      <c r="Q17" s="1">
        <f t="shared" ref="Q17" si="20">AVERAGE(Q14:Q16)</f>
        <v>5.9419967486882159</v>
      </c>
      <c r="R17" s="1">
        <f t="shared" ref="R17" si="21">AVERAGE(R14:R16)</f>
        <v>18.947999999999997</v>
      </c>
      <c r="S17" s="1">
        <f t="shared" ref="S17" si="22">AVERAGE(S14:S16)</f>
        <v>6.031335723410467</v>
      </c>
    </row>
    <row r="18" spans="1:19" x14ac:dyDescent="0.25">
      <c r="A18" t="s">
        <v>4</v>
      </c>
      <c r="B18" s="1">
        <f>_xlfn.STDEV.S(B14:B16)</f>
        <v>0.60491679868667214</v>
      </c>
      <c r="C18" s="1">
        <f>_xlfn.STDEV.S(C14:C16)</f>
        <v>0.19255099734061776</v>
      </c>
      <c r="D18" s="1">
        <f t="shared" ref="D18" si="23">_xlfn.STDEV.S(D14:D16)</f>
        <v>3.8018522240262422</v>
      </c>
      <c r="E18" s="1">
        <f>_xlfn.STDEV.S(E14:E16)</f>
        <v>1.2101671487173842</v>
      </c>
      <c r="F18" s="1">
        <f t="shared" ref="F18:I18" si="24">_xlfn.STDEV.S(F14:F16)</f>
        <v>0.15750026455004124</v>
      </c>
      <c r="G18" s="1">
        <f t="shared" si="24"/>
        <v>5.0133891282840418E-2</v>
      </c>
      <c r="H18" s="1">
        <f t="shared" si="24"/>
        <v>0.45928458860855942</v>
      </c>
      <c r="I18" s="1">
        <f t="shared" si="24"/>
        <v>0.14619482512595952</v>
      </c>
      <c r="K18" t="s">
        <v>4</v>
      </c>
      <c r="L18" s="1">
        <f>_xlfn.STDEV.S(L14:L16)</f>
        <v>0.2110007898879373</v>
      </c>
      <c r="M18" s="1">
        <f>_xlfn.STDEV.S(M14:M16)</f>
        <v>6.7163637413919314E-2</v>
      </c>
      <c r="N18" s="1">
        <f t="shared" ref="N18" si="25">_xlfn.STDEV.S(N14:N16)</f>
        <v>2.0272445174012268</v>
      </c>
      <c r="O18" s="1">
        <f>_xlfn.STDEV.S(O14:O16)</f>
        <v>0.64529197160069751</v>
      </c>
      <c r="P18" s="1">
        <f t="shared" ref="P18:S18" si="26">_xlfn.STDEV.S(P14:P16)</f>
        <v>0.43947279020814545</v>
      </c>
      <c r="Q18" s="1">
        <f t="shared" si="26"/>
        <v>0.13988853383202807</v>
      </c>
      <c r="R18" s="1">
        <f t="shared" si="26"/>
        <v>0.24421916386721276</v>
      </c>
      <c r="S18" s="1">
        <f t="shared" si="26"/>
        <v>7.7737374254472663E-2</v>
      </c>
    </row>
    <row r="21" spans="1:19" x14ac:dyDescent="0.25">
      <c r="A21" t="s">
        <v>18</v>
      </c>
      <c r="K21" t="s">
        <v>19</v>
      </c>
    </row>
    <row r="22" spans="1:19" x14ac:dyDescent="0.25">
      <c r="B22" t="s">
        <v>5</v>
      </c>
      <c r="D22" t="s">
        <v>6</v>
      </c>
      <c r="F22" t="s">
        <v>13</v>
      </c>
      <c r="H22" t="s">
        <v>14</v>
      </c>
      <c r="L22" t="s">
        <v>5</v>
      </c>
      <c r="N22" t="s">
        <v>6</v>
      </c>
      <c r="P22" t="s">
        <v>12</v>
      </c>
      <c r="R22" t="s">
        <v>11</v>
      </c>
    </row>
    <row r="23" spans="1:1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  <c r="K23" t="s">
        <v>0</v>
      </c>
      <c r="L23" t="s">
        <v>2</v>
      </c>
      <c r="M23" t="s">
        <v>1</v>
      </c>
      <c r="N23" t="s">
        <v>2</v>
      </c>
      <c r="O23" t="s">
        <v>1</v>
      </c>
      <c r="P23" t="s">
        <v>2</v>
      </c>
      <c r="Q23" t="s">
        <v>7</v>
      </c>
      <c r="R23" t="s">
        <v>2</v>
      </c>
      <c r="S23" t="s">
        <v>1</v>
      </c>
    </row>
    <row r="24" spans="1:19" x14ac:dyDescent="0.25">
      <c r="A24">
        <v>1</v>
      </c>
      <c r="B24">
        <v>18.670000000000002</v>
      </c>
      <c r="C24">
        <f>B24/PI()</f>
        <v>5.9428455750513729</v>
      </c>
      <c r="D24">
        <v>61.82</v>
      </c>
      <c r="E24">
        <f>D24/PI()</f>
        <v>19.67791716388194</v>
      </c>
      <c r="F24">
        <v>19.779</v>
      </c>
      <c r="G24">
        <f>F24/PI()</f>
        <v>6.2958512388291963</v>
      </c>
      <c r="H24">
        <v>19.559000000000001</v>
      </c>
      <c r="I24">
        <f>H24/PI()</f>
        <v>6.2258230638687619</v>
      </c>
      <c r="K24">
        <v>1</v>
      </c>
      <c r="L24">
        <v>18.504000000000001</v>
      </c>
      <c r="M24">
        <f>L24/PI()</f>
        <v>5.8900061339448628</v>
      </c>
      <c r="N24">
        <v>57.238</v>
      </c>
      <c r="O24">
        <f>N24/PI()</f>
        <v>18.219421265387812</v>
      </c>
      <c r="P24">
        <v>19.600999999999999</v>
      </c>
      <c r="Q24">
        <f>P24/PI()</f>
        <v>6.2391920790884807</v>
      </c>
      <c r="R24">
        <v>18.66</v>
      </c>
      <c r="S24">
        <f>R24/PI()</f>
        <v>5.9396624761895342</v>
      </c>
    </row>
    <row r="25" spans="1:19" x14ac:dyDescent="0.25">
      <c r="A25">
        <v>2</v>
      </c>
      <c r="B25">
        <v>18.670000000000002</v>
      </c>
      <c r="C25">
        <f t="shared" ref="C25:C26" si="27">B25/PI()</f>
        <v>5.9428455750513729</v>
      </c>
      <c r="D25">
        <v>63.127000000000002</v>
      </c>
      <c r="E25">
        <f>D25/PI()</f>
        <v>20.093948185124155</v>
      </c>
      <c r="F25">
        <v>19.779</v>
      </c>
      <c r="G25">
        <f>F25/PI()</f>
        <v>6.2958512388291963</v>
      </c>
      <c r="H25">
        <v>19.335000000000001</v>
      </c>
      <c r="I25">
        <f>H25/PI()</f>
        <v>6.154521649363593</v>
      </c>
      <c r="K25">
        <v>2</v>
      </c>
      <c r="L25">
        <v>18.346</v>
      </c>
      <c r="M25">
        <f>L25/PI()</f>
        <v>5.8397131719278237</v>
      </c>
      <c r="N25">
        <v>49.393000000000001</v>
      </c>
      <c r="O25">
        <f>N25/PI()</f>
        <v>15.722280208275974</v>
      </c>
      <c r="P25">
        <v>19.131</v>
      </c>
      <c r="Q25">
        <f>P25/PI()</f>
        <v>6.0895864325820996</v>
      </c>
      <c r="R25">
        <v>19.13</v>
      </c>
      <c r="S25">
        <f>R25/PI()</f>
        <v>6.0892681226959153</v>
      </c>
    </row>
    <row r="26" spans="1:19" x14ac:dyDescent="0.25">
      <c r="A26">
        <v>3</v>
      </c>
      <c r="B26">
        <v>18.234000000000002</v>
      </c>
      <c r="C26">
        <f t="shared" si="27"/>
        <v>5.8040624646752397</v>
      </c>
      <c r="D26">
        <v>60.460999999999999</v>
      </c>
      <c r="E26">
        <f>D26/PI()</f>
        <v>19.245334028558169</v>
      </c>
      <c r="F26">
        <v>19.114999999999998</v>
      </c>
      <c r="G26">
        <f>F26/PI()</f>
        <v>6.0844934744031587</v>
      </c>
      <c r="H26">
        <v>18.670000000000002</v>
      </c>
      <c r="I26">
        <f>H26/PI()</f>
        <v>5.9428455750513729</v>
      </c>
      <c r="K26">
        <v>3</v>
      </c>
      <c r="L26">
        <v>18.818000000000001</v>
      </c>
      <c r="M26">
        <f>L26/PI()</f>
        <v>5.9899554382065734</v>
      </c>
      <c r="N26">
        <v>56.311</v>
      </c>
      <c r="O26">
        <f>N26/PI()</f>
        <v>17.924348000895439</v>
      </c>
      <c r="P26">
        <v>19.917000000000002</v>
      </c>
      <c r="Q26">
        <f>P26/PI()</f>
        <v>6.3397780031225599</v>
      </c>
      <c r="R26">
        <v>19.449000000000002</v>
      </c>
      <c r="S26">
        <f>R26/PI()</f>
        <v>6.1908089763885457</v>
      </c>
    </row>
    <row r="27" spans="1:19" x14ac:dyDescent="0.25">
      <c r="A27" t="s">
        <v>8</v>
      </c>
      <c r="B27" s="1">
        <f>AVERAGE(B24:B26)</f>
        <v>18.524666666666668</v>
      </c>
      <c r="C27" s="1">
        <f>AVERAGE(C24:C26)</f>
        <v>5.8965845382593285</v>
      </c>
      <c r="D27" s="1">
        <f t="shared" ref="D27" si="28">AVERAGE(D24:D26)</f>
        <v>61.802666666666674</v>
      </c>
      <c r="E27" s="1">
        <f>AVERAGE(E24:E26)</f>
        <v>19.672399792521421</v>
      </c>
      <c r="F27" s="1">
        <f t="shared" ref="F27" si="29">AVERAGE(F24:F26)</f>
        <v>19.557666666666666</v>
      </c>
      <c r="G27" s="1">
        <f t="shared" ref="G27" si="30">AVERAGE(G24:G26)</f>
        <v>6.2253986506871835</v>
      </c>
      <c r="H27" s="1">
        <f t="shared" ref="H27" si="31">AVERAGE(H24:H26)</f>
        <v>19.188000000000002</v>
      </c>
      <c r="I27" s="1">
        <f t="shared" ref="I27" si="32">AVERAGE(I24:I26)</f>
        <v>6.1077300960945751</v>
      </c>
      <c r="K27" t="s">
        <v>8</v>
      </c>
      <c r="L27" s="1">
        <f>AVERAGE(L24:L26)</f>
        <v>18.556000000000001</v>
      </c>
      <c r="M27" s="1">
        <f>AVERAGE(M24:M26)</f>
        <v>5.9065582480264203</v>
      </c>
      <c r="N27" s="1">
        <f>AVERAGE(N24:N26)</f>
        <v>54.314</v>
      </c>
      <c r="O27" s="1">
        <f>AVERAGE(O24:O26)</f>
        <v>17.288683158186405</v>
      </c>
      <c r="P27" s="1">
        <f t="shared" ref="P27" si="33">AVERAGE(P24:P26)</f>
        <v>19.549666666666667</v>
      </c>
      <c r="Q27" s="1">
        <f t="shared" ref="Q27" si="34">AVERAGE(Q24:Q26)</f>
        <v>6.2228521715977143</v>
      </c>
      <c r="R27" s="1">
        <f t="shared" ref="R27" si="35">AVERAGE(R24:R26)</f>
        <v>19.079666666666668</v>
      </c>
      <c r="S27" s="1">
        <f t="shared" ref="S27" si="36">AVERAGE(S24:S26)</f>
        <v>6.0732465250913314</v>
      </c>
    </row>
    <row r="28" spans="1:19" x14ac:dyDescent="0.25">
      <c r="A28" t="s">
        <v>4</v>
      </c>
      <c r="B28" s="1">
        <f>_xlfn.STDEV.S(B24:B26)</f>
        <v>0.25172471736667679</v>
      </c>
      <c r="C28" s="1">
        <f>_xlfn.STDEV.S(C24:C26)</f>
        <v>8.0126466134634061E-2</v>
      </c>
      <c r="D28" s="1">
        <f t="shared" ref="D28" si="37">_xlfn.STDEV.S(D24:D26)</f>
        <v>1.3330845184508515</v>
      </c>
      <c r="E28" s="1">
        <f>_xlfn.STDEV.S(E24:E26)</f>
        <v>0.4243339813414635</v>
      </c>
      <c r="F28" s="1">
        <f t="shared" ref="F28:I28" si="38">_xlfn.STDEV.S(F24:F26)</f>
        <v>0.38336057874191237</v>
      </c>
      <c r="G28" s="1">
        <f t="shared" si="38"/>
        <v>0.12202746218669032</v>
      </c>
      <c r="H28" s="1">
        <f t="shared" si="38"/>
        <v>0.46237106310840825</v>
      </c>
      <c r="I28" s="1">
        <f t="shared" si="38"/>
        <v>0.14717728047271539</v>
      </c>
      <c r="K28" t="s">
        <v>4</v>
      </c>
      <c r="L28" s="1">
        <f>_xlfn.STDEV.S(L24:L26)</f>
        <v>0.24025819444922222</v>
      </c>
      <c r="M28" s="1">
        <f>_xlfn.STDEV.S(M24:M26)</f>
        <v>7.6476558529855049E-2</v>
      </c>
      <c r="N28" s="1">
        <f t="shared" ref="N28" si="39">_xlfn.STDEV.S(N24:N26)</f>
        <v>4.28684184452844</v>
      </c>
      <c r="O28" s="1">
        <f>_xlfn.STDEV.S(O24:O26)</f>
        <v>1.3645441396197593</v>
      </c>
      <c r="P28" s="1">
        <f t="shared" ref="P28:S28" si="40">_xlfn.STDEV.S(P24:P26)</f>
        <v>0.39550642641218081</v>
      </c>
      <c r="Q28" s="1">
        <f t="shared" si="40"/>
        <v>0.1258936055762192</v>
      </c>
      <c r="R28" s="1">
        <f t="shared" si="40"/>
        <v>0.39690091122764359</v>
      </c>
      <c r="S28" s="1">
        <f t="shared" si="40"/>
        <v>0.12633748387911409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F4"/>
  <sheetViews>
    <sheetView tabSelected="1"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6.0271976948900763</v>
      </c>
      <c r="B2">
        <f>AVERAGE(B3:B4)</f>
        <v>24.446517568801305</v>
      </c>
      <c r="C2">
        <v>7.0432428515887358</v>
      </c>
      <c r="D2">
        <v>7.4490879564730701</v>
      </c>
      <c r="E2">
        <v>7.0037724257019462</v>
      </c>
      <c r="F2">
        <v>7.6095161391096999</v>
      </c>
    </row>
    <row r="3" spans="1:6" x14ac:dyDescent="0.25">
      <c r="A3">
        <v>5.9590793792467451</v>
      </c>
      <c r="B3">
        <v>24.514317574558454</v>
      </c>
      <c r="C3">
        <v>6.9751245359454055</v>
      </c>
      <c r="D3">
        <v>7.1107245474597001</v>
      </c>
      <c r="E3">
        <v>7.1384175075576897</v>
      </c>
      <c r="F3">
        <v>7.6859105117938098</v>
      </c>
    </row>
    <row r="4" spans="1:6" x14ac:dyDescent="0.25">
      <c r="A4">
        <v>6.0271976948900763</v>
      </c>
      <c r="B4">
        <v>24.378717563044159</v>
      </c>
      <c r="C4">
        <v>7.2460062490878112</v>
      </c>
      <c r="D4">
        <v>7.4490879564730701</v>
      </c>
      <c r="E4">
        <v>6.6679554957780471</v>
      </c>
      <c r="F4">
        <v>7.6769978349806633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F4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5</v>
      </c>
      <c r="B1" t="s">
        <v>25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6.1882624972990747</v>
      </c>
      <c r="B2">
        <v>25.50871765899662</v>
      </c>
      <c r="C2">
        <v>5.4271835594336313</v>
      </c>
      <c r="D2">
        <v>5.5274511735815244</v>
      </c>
      <c r="E2">
        <v>6.054254035215699</v>
      </c>
      <c r="F2">
        <v>6.1210991113142947</v>
      </c>
    </row>
    <row r="3" spans="1:6" x14ac:dyDescent="0.25">
      <c r="A3">
        <v>6.1879441874128913</v>
      </c>
      <c r="B3">
        <v>25.290675386960721</v>
      </c>
      <c r="C3">
        <v>5.5274511735815244</v>
      </c>
      <c r="D3">
        <v>5.7811441528700058</v>
      </c>
      <c r="E3">
        <v>5.7852821813903956</v>
      </c>
      <c r="F3">
        <v>5.9864540294585513</v>
      </c>
    </row>
    <row r="4" spans="1:6" x14ac:dyDescent="0.25">
      <c r="A4">
        <v>6.1210991113142947</v>
      </c>
      <c r="B4">
        <v>24.819576755408711</v>
      </c>
      <c r="C4">
        <v>5.4771582115644861</v>
      </c>
      <c r="D4">
        <v>5.5284061032400764</v>
      </c>
      <c r="E4">
        <v>5.9864540294585513</v>
      </c>
      <c r="F4">
        <v>5.9864540294585513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5.9428455750513729</v>
      </c>
      <c r="B2">
        <v>19.67791716388194</v>
      </c>
      <c r="C2">
        <v>6.2958512388291963</v>
      </c>
      <c r="D2">
        <v>6.2258230638687619</v>
      </c>
      <c r="E2">
        <v>6.2391920790884807</v>
      </c>
      <c r="F2">
        <v>5.9396624761895342</v>
      </c>
    </row>
    <row r="3" spans="1:6" x14ac:dyDescent="0.25">
      <c r="A3">
        <v>5.9428455750513729</v>
      </c>
      <c r="B3">
        <v>20.093948185124155</v>
      </c>
      <c r="C3">
        <v>6.2958512388291963</v>
      </c>
      <c r="D3">
        <v>6.154521649363593</v>
      </c>
      <c r="E3">
        <v>6.0895864325820996</v>
      </c>
      <c r="F3">
        <v>6.0892681226959153</v>
      </c>
    </row>
    <row r="4" spans="1:6" x14ac:dyDescent="0.25">
      <c r="A4">
        <v>5.8900061339448628</v>
      </c>
      <c r="B4">
        <v>19.245334028558169</v>
      </c>
      <c r="C4">
        <v>6.0844934744031587</v>
      </c>
      <c r="D4">
        <v>5.9428455750513729</v>
      </c>
      <c r="E4">
        <v>6.3397780031225599</v>
      </c>
      <c r="F4">
        <v>6.1908089763885457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Escalas</vt:lpstr>
      <vt:lpstr>Halos</vt:lpstr>
      <vt:lpstr>B. subtilis</vt:lpstr>
      <vt:lpstr>S. aureus</vt:lpstr>
      <vt:lpstr>K. pneumoniae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2023-09-04T19:02:32Z</dcterms:modified>
</cp:coreProperties>
</file>