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4ss0\Documents\Ikiam21062022\Proyecto Guayusa\Antimicrobial_I_guayusa\Data\"/>
    </mc:Choice>
  </mc:AlternateContent>
  <xr:revisionPtr revIDLastSave="0" documentId="13_ncr:1_{6A2DBBCE-6393-4EAC-B307-458A99903D1D}" xr6:coauthVersionLast="47" xr6:coauthVersionMax="47" xr10:uidLastSave="{00000000-0000-0000-0000-000000000000}"/>
  <bookViews>
    <workbookView xWindow="-120" yWindow="-120" windowWidth="20730" windowHeight="11760" activeTab="5" xr2:uid="{AE241DF6-4FFC-4DF2-B60A-123CF49BB9C1}"/>
  </bookViews>
  <sheets>
    <sheet name="Escalas" sheetId="1" r:id="rId1"/>
    <sheet name="Halos" sheetId="2" r:id="rId2"/>
    <sheet name="B. subtilis" sheetId="3" r:id="rId3"/>
    <sheet name="B. subtilis_2" sheetId="5" r:id="rId4"/>
    <sheet name="S. aureus" sheetId="4" r:id="rId5"/>
    <sheet name="C. albican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H38" i="2"/>
  <c r="F38" i="2"/>
  <c r="D38" i="2"/>
  <c r="B38" i="2"/>
  <c r="H37" i="2"/>
  <c r="F37" i="2"/>
  <c r="D37" i="2"/>
  <c r="B37" i="2"/>
  <c r="I36" i="2"/>
  <c r="G36" i="2"/>
  <c r="E36" i="2"/>
  <c r="C36" i="2"/>
  <c r="I35" i="2"/>
  <c r="G35" i="2"/>
  <c r="E35" i="2"/>
  <c r="C35" i="2"/>
  <c r="I34" i="2"/>
  <c r="I38" i="2" s="1"/>
  <c r="G34" i="2"/>
  <c r="G38" i="2" s="1"/>
  <c r="E34" i="2"/>
  <c r="C34" i="2"/>
  <c r="C38" i="2" s="1"/>
  <c r="N14" i="1"/>
  <c r="N13" i="1"/>
  <c r="O12" i="1"/>
  <c r="O11" i="1"/>
  <c r="O10" i="1"/>
  <c r="O9" i="1"/>
  <c r="O8" i="1"/>
  <c r="O7" i="1"/>
  <c r="O6" i="1"/>
  <c r="O5" i="1"/>
  <c r="O4" i="1"/>
  <c r="O3" i="1"/>
  <c r="O14" i="1" s="1"/>
  <c r="E24" i="2"/>
  <c r="E25" i="2"/>
  <c r="E26" i="2"/>
  <c r="H28" i="2"/>
  <c r="F28" i="2"/>
  <c r="D28" i="2"/>
  <c r="B28" i="2"/>
  <c r="H27" i="2"/>
  <c r="F27" i="2"/>
  <c r="D27" i="2"/>
  <c r="B27" i="2"/>
  <c r="I26" i="2"/>
  <c r="G26" i="2"/>
  <c r="C26" i="2"/>
  <c r="I25" i="2"/>
  <c r="G25" i="2"/>
  <c r="C25" i="2"/>
  <c r="I24" i="2"/>
  <c r="G24" i="2"/>
  <c r="C24" i="2"/>
  <c r="J14" i="1"/>
  <c r="J13" i="1"/>
  <c r="K12" i="1"/>
  <c r="K11" i="1"/>
  <c r="K10" i="1"/>
  <c r="K9" i="1"/>
  <c r="K8" i="1"/>
  <c r="K7" i="1"/>
  <c r="K6" i="1"/>
  <c r="K5" i="1"/>
  <c r="K4" i="1"/>
  <c r="K3" i="1"/>
  <c r="H18" i="2"/>
  <c r="F18" i="2"/>
  <c r="D18" i="2"/>
  <c r="B18" i="2"/>
  <c r="H17" i="2"/>
  <c r="F17" i="2"/>
  <c r="D17" i="2"/>
  <c r="B17" i="2"/>
  <c r="I16" i="2"/>
  <c r="G16" i="2"/>
  <c r="C16" i="2"/>
  <c r="I15" i="2"/>
  <c r="G15" i="2"/>
  <c r="C15" i="2"/>
  <c r="I14" i="2"/>
  <c r="G14" i="2"/>
  <c r="C14" i="2"/>
  <c r="F14" i="1"/>
  <c r="F13" i="1"/>
  <c r="G4" i="1"/>
  <c r="G5" i="1"/>
  <c r="G6" i="1"/>
  <c r="G7" i="1"/>
  <c r="G8" i="1"/>
  <c r="G9" i="1"/>
  <c r="G10" i="1"/>
  <c r="G11" i="1"/>
  <c r="G12" i="1"/>
  <c r="G3" i="1"/>
  <c r="H8" i="2"/>
  <c r="H7" i="2"/>
  <c r="I6" i="2"/>
  <c r="I5" i="2"/>
  <c r="I4" i="2"/>
  <c r="F8" i="2"/>
  <c r="F7" i="2"/>
  <c r="G5" i="2"/>
  <c r="G4" i="2"/>
  <c r="G6" i="2"/>
  <c r="D8" i="2"/>
  <c r="D7" i="2"/>
  <c r="B8" i="2"/>
  <c r="B7" i="2"/>
  <c r="B14" i="1"/>
  <c r="B13" i="1"/>
  <c r="C4" i="1"/>
  <c r="C5" i="1"/>
  <c r="C6" i="1"/>
  <c r="C7" i="1"/>
  <c r="C8" i="1"/>
  <c r="C9" i="1"/>
  <c r="C10" i="1"/>
  <c r="C11" i="1"/>
  <c r="C12" i="1"/>
  <c r="C3" i="1"/>
  <c r="E38" i="2" l="1"/>
  <c r="C37" i="2"/>
  <c r="G37" i="2"/>
  <c r="E37" i="2"/>
  <c r="I37" i="2"/>
  <c r="O13" i="1"/>
  <c r="C28" i="2"/>
  <c r="G28" i="2"/>
  <c r="I28" i="2"/>
  <c r="G18" i="2"/>
  <c r="C18" i="2"/>
  <c r="I18" i="2"/>
  <c r="E28" i="2"/>
  <c r="G27" i="2"/>
  <c r="C27" i="2"/>
  <c r="E27" i="2"/>
  <c r="I27" i="2"/>
  <c r="K13" i="1"/>
  <c r="K14" i="1"/>
  <c r="E17" i="2"/>
  <c r="E18" i="2"/>
  <c r="G14" i="1"/>
  <c r="I17" i="2"/>
  <c r="C17" i="2"/>
  <c r="G17" i="2"/>
  <c r="C7" i="2"/>
  <c r="E7" i="2"/>
  <c r="G8" i="2"/>
  <c r="I7" i="2"/>
  <c r="C8" i="2"/>
  <c r="G7" i="2"/>
  <c r="E8" i="2"/>
  <c r="I8" i="2"/>
  <c r="C14" i="1"/>
  <c r="G13" i="1"/>
  <c r="C13" i="1"/>
</calcChain>
</file>

<file path=xl/sharedStrings.xml><?xml version="1.0" encoding="utf-8"?>
<sst xmlns="http://schemas.openxmlformats.org/spreadsheetml/2006/main" count="104" uniqueCount="20">
  <si>
    <t>número</t>
  </si>
  <si>
    <t>diámetro</t>
  </si>
  <si>
    <t>perímetro</t>
  </si>
  <si>
    <t xml:space="preserve">promedio </t>
  </si>
  <si>
    <t>desviación estándar</t>
  </si>
  <si>
    <t>DMSO</t>
  </si>
  <si>
    <t>Gentamicína</t>
  </si>
  <si>
    <t>diámnetro</t>
  </si>
  <si>
    <t>promedio</t>
  </si>
  <si>
    <t>0-</t>
  </si>
  <si>
    <t>0+</t>
  </si>
  <si>
    <t>Ampicilina</t>
  </si>
  <si>
    <t>GTM</t>
  </si>
  <si>
    <t>neg0</t>
  </si>
  <si>
    <t>pos0</t>
  </si>
  <si>
    <t>AMP</t>
  </si>
  <si>
    <t>B. subtilis B0</t>
  </si>
  <si>
    <t>B. subtilis_2 B0</t>
  </si>
  <si>
    <t>S. aureus B0</t>
  </si>
  <si>
    <t>C. albicans 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</si>
</sst>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17C54-FA6A-412C-98DB-C8D1CBD7C6B3}">
  <dimension ref="A1:O14"/>
  <sheetViews>
    <sheetView workbookViewId="0"/>
  </sheetViews>
  <sheetFormatPr baseColWidth="10" defaultRowHeight="15" x14ac:dyDescent="0.25"/>
  <cols>
    <col min="3" max="3" width="11.85546875" bestFit="1" customWidth="1"/>
  </cols>
  <sheetData>
    <row r="1" spans="1:15" x14ac:dyDescent="0.25">
      <c r="A1" t="s">
        <v>16</v>
      </c>
      <c r="E1" t="s">
        <v>16</v>
      </c>
      <c r="I1" t="s">
        <v>18</v>
      </c>
      <c r="M1" t="s">
        <v>19</v>
      </c>
    </row>
    <row r="2" spans="1:15" x14ac:dyDescent="0.25">
      <c r="A2" t="s">
        <v>0</v>
      </c>
      <c r="B2" t="s">
        <v>2</v>
      </c>
      <c r="C2" t="s">
        <v>1</v>
      </c>
      <c r="E2" t="s">
        <v>0</v>
      </c>
      <c r="F2" t="s">
        <v>2</v>
      </c>
      <c r="G2" t="s">
        <v>1</v>
      </c>
      <c r="I2" t="s">
        <v>0</v>
      </c>
      <c r="J2" t="s">
        <v>2</v>
      </c>
      <c r="K2" t="s">
        <v>1</v>
      </c>
      <c r="M2" t="s">
        <v>0</v>
      </c>
      <c r="N2" t="s">
        <v>2</v>
      </c>
      <c r="O2" t="s">
        <v>1</v>
      </c>
    </row>
    <row r="3" spans="1:15" x14ac:dyDescent="0.25">
      <c r="A3">
        <v>1</v>
      </c>
      <c r="B3">
        <v>119.381</v>
      </c>
      <c r="C3">
        <f>B3/PI()</f>
        <v>38.000152522507115</v>
      </c>
      <c r="E3">
        <v>1</v>
      </c>
      <c r="F3">
        <v>175.94300000000001</v>
      </c>
      <c r="G3">
        <f>F3/PI()</f>
        <v>56.004396304834685</v>
      </c>
      <c r="I3">
        <v>1</v>
      </c>
      <c r="J3">
        <v>172.78800000000001</v>
      </c>
      <c r="K3">
        <f>J3/PI()</f>
        <v>55.000128613924829</v>
      </c>
      <c r="M3">
        <v>1</v>
      </c>
      <c r="N3">
        <v>158.96600000000001</v>
      </c>
      <c r="O3">
        <f>N3/PI()</f>
        <v>50.600449367092473</v>
      </c>
    </row>
    <row r="4" spans="1:15" x14ac:dyDescent="0.25">
      <c r="A4">
        <v>2</v>
      </c>
      <c r="B4">
        <v>119.381</v>
      </c>
      <c r="C4">
        <f t="shared" ref="C4:C12" si="0">B4/PI()</f>
        <v>38.000152522507115</v>
      </c>
      <c r="E4">
        <v>2</v>
      </c>
      <c r="F4">
        <v>175.94300000000001</v>
      </c>
      <c r="G4">
        <f t="shared" ref="G4:G12" si="1">F4/PI()</f>
        <v>56.004396304834685</v>
      </c>
      <c r="I4">
        <v>2</v>
      </c>
      <c r="J4">
        <v>172.80199999999999</v>
      </c>
      <c r="K4">
        <f t="shared" ref="K4:K12" si="2">J4/PI()</f>
        <v>55.004584952331392</v>
      </c>
      <c r="M4">
        <v>2</v>
      </c>
      <c r="N4">
        <v>161.97900000000001</v>
      </c>
      <c r="O4">
        <f t="shared" ref="O4:O12" si="3">N4/PI()</f>
        <v>51.559517054164239</v>
      </c>
    </row>
    <row r="5" spans="1:15" x14ac:dyDescent="0.25">
      <c r="A5">
        <v>3</v>
      </c>
      <c r="B5">
        <v>119.381</v>
      </c>
      <c r="C5">
        <f t="shared" si="0"/>
        <v>38.000152522507115</v>
      </c>
      <c r="E5">
        <v>3</v>
      </c>
      <c r="F5">
        <v>175.94300000000001</v>
      </c>
      <c r="G5">
        <f t="shared" si="1"/>
        <v>56.004396304834685</v>
      </c>
      <c r="I5">
        <v>3</v>
      </c>
      <c r="J5">
        <v>169.64599999999999</v>
      </c>
      <c r="K5">
        <f t="shared" si="2"/>
        <v>53.999998951535353</v>
      </c>
      <c r="M5">
        <v>3</v>
      </c>
      <c r="N5">
        <v>160.36000000000001</v>
      </c>
      <c r="O5">
        <f t="shared" si="3"/>
        <v>51.044173348432679</v>
      </c>
    </row>
    <row r="6" spans="1:15" x14ac:dyDescent="0.25">
      <c r="A6">
        <v>4</v>
      </c>
      <c r="B6">
        <v>119.401</v>
      </c>
      <c r="C6">
        <f t="shared" si="0"/>
        <v>38.006518720230787</v>
      </c>
      <c r="E6">
        <v>4</v>
      </c>
      <c r="F6">
        <v>174.36199999999999</v>
      </c>
      <c r="G6">
        <f t="shared" si="1"/>
        <v>55.501148374778111</v>
      </c>
      <c r="I6">
        <v>4</v>
      </c>
      <c r="J6">
        <v>160.221</v>
      </c>
      <c r="K6">
        <f t="shared" si="2"/>
        <v>50.999928274253129</v>
      </c>
      <c r="M6">
        <v>4</v>
      </c>
      <c r="N6">
        <v>152.566</v>
      </c>
      <c r="O6">
        <f t="shared" si="3"/>
        <v>48.563266095516212</v>
      </c>
    </row>
    <row r="7" spans="1:15" x14ac:dyDescent="0.25">
      <c r="A7">
        <v>5</v>
      </c>
      <c r="B7">
        <v>120.997</v>
      </c>
      <c r="C7">
        <f t="shared" si="0"/>
        <v>38.51454129858012</v>
      </c>
      <c r="E7">
        <v>5</v>
      </c>
      <c r="F7">
        <v>175.929</v>
      </c>
      <c r="G7">
        <f t="shared" si="1"/>
        <v>55.999939966428109</v>
      </c>
      <c r="I7">
        <v>5</v>
      </c>
      <c r="J7">
        <v>163.37799999999999</v>
      </c>
      <c r="K7">
        <f t="shared" si="2"/>
        <v>52.00483258493535</v>
      </c>
      <c r="M7">
        <v>5</v>
      </c>
      <c r="N7">
        <v>155.703</v>
      </c>
      <c r="O7">
        <f t="shared" si="3"/>
        <v>49.561804208474761</v>
      </c>
    </row>
    <row r="8" spans="1:15" x14ac:dyDescent="0.25">
      <c r="A8">
        <v>6</v>
      </c>
      <c r="B8">
        <v>120.956</v>
      </c>
      <c r="C8">
        <f t="shared" si="0"/>
        <v>38.501490593246587</v>
      </c>
      <c r="E8">
        <v>6</v>
      </c>
      <c r="F8">
        <v>174.36199999999999</v>
      </c>
      <c r="G8">
        <f t="shared" si="1"/>
        <v>55.501148374778111</v>
      </c>
      <c r="I8">
        <v>6</v>
      </c>
      <c r="J8">
        <v>160.221</v>
      </c>
      <c r="K8">
        <f t="shared" si="2"/>
        <v>50.999928274253129</v>
      </c>
      <c r="M8">
        <v>6</v>
      </c>
      <c r="N8">
        <v>154.08199999999999</v>
      </c>
      <c r="O8">
        <f t="shared" si="3"/>
        <v>49.045823882970836</v>
      </c>
    </row>
    <row r="9" spans="1:15" x14ac:dyDescent="0.25">
      <c r="A9">
        <v>7</v>
      </c>
      <c r="B9">
        <v>119.381</v>
      </c>
      <c r="C9">
        <f t="shared" si="0"/>
        <v>38.000152522507115</v>
      </c>
      <c r="E9">
        <v>7</v>
      </c>
      <c r="F9">
        <v>186.928</v>
      </c>
      <c r="G9">
        <f t="shared" si="1"/>
        <v>59.501030404563622</v>
      </c>
      <c r="I9">
        <v>7</v>
      </c>
      <c r="J9">
        <v>164.93700000000001</v>
      </c>
      <c r="K9">
        <f t="shared" si="2"/>
        <v>52.501077697495887</v>
      </c>
      <c r="M9">
        <v>7</v>
      </c>
      <c r="N9">
        <v>147.80500000000001</v>
      </c>
      <c r="O9">
        <f t="shared" si="3"/>
        <v>47.047792727395183</v>
      </c>
    </row>
    <row r="10" spans="1:15" x14ac:dyDescent="0.25">
      <c r="A10">
        <v>8</v>
      </c>
      <c r="B10">
        <v>116.26</v>
      </c>
      <c r="C10">
        <f t="shared" si="0"/>
        <v>37.006707367727508</v>
      </c>
      <c r="E10">
        <v>8</v>
      </c>
      <c r="F10">
        <v>185.35400000000001</v>
      </c>
      <c r="G10">
        <f t="shared" si="1"/>
        <v>59.00001064371034</v>
      </c>
      <c r="I10">
        <v>8</v>
      </c>
      <c r="J10">
        <v>164.93700000000001</v>
      </c>
      <c r="K10">
        <f t="shared" si="2"/>
        <v>52.501077697495887</v>
      </c>
      <c r="M10">
        <v>8</v>
      </c>
      <c r="N10">
        <v>149.32900000000001</v>
      </c>
      <c r="O10">
        <f t="shared" si="3"/>
        <v>47.532896993939282</v>
      </c>
    </row>
    <row r="11" spans="1:15" x14ac:dyDescent="0.25">
      <c r="A11">
        <v>9</v>
      </c>
      <c r="B11">
        <v>120.956</v>
      </c>
      <c r="C11">
        <f t="shared" si="0"/>
        <v>38.501490593246587</v>
      </c>
      <c r="E11">
        <v>9</v>
      </c>
      <c r="F11">
        <v>182.21199999999999</v>
      </c>
      <c r="G11">
        <f t="shared" si="1"/>
        <v>57.999880981320864</v>
      </c>
      <c r="I11">
        <v>9</v>
      </c>
      <c r="J11">
        <v>166.50399999999999</v>
      </c>
      <c r="K11">
        <f t="shared" si="2"/>
        <v>52.999869289145884</v>
      </c>
      <c r="M11">
        <v>9</v>
      </c>
      <c r="N11">
        <v>147.80500000000001</v>
      </c>
      <c r="O11">
        <f t="shared" si="3"/>
        <v>47.047792727395183</v>
      </c>
    </row>
    <row r="12" spans="1:15" x14ac:dyDescent="0.25">
      <c r="A12">
        <v>10</v>
      </c>
      <c r="B12">
        <v>119.401</v>
      </c>
      <c r="C12">
        <f t="shared" si="0"/>
        <v>38.006518720230787</v>
      </c>
      <c r="E12">
        <v>10</v>
      </c>
      <c r="F12">
        <v>183.78700000000001</v>
      </c>
      <c r="G12">
        <f t="shared" si="1"/>
        <v>58.501219052060343</v>
      </c>
      <c r="I12">
        <v>10</v>
      </c>
      <c r="J12">
        <v>168.07900000000001</v>
      </c>
      <c r="K12">
        <f t="shared" si="2"/>
        <v>53.501207359885356</v>
      </c>
      <c r="M12">
        <v>10</v>
      </c>
      <c r="N12">
        <v>149.32900000000001</v>
      </c>
      <c r="O12">
        <f t="shared" si="3"/>
        <v>47.532896993939282</v>
      </c>
    </row>
    <row r="13" spans="1:15" x14ac:dyDescent="0.25">
      <c r="A13" t="s">
        <v>3</v>
      </c>
      <c r="B13" s="1">
        <f>AVERAGE(B3:B12)</f>
        <v>119.54950000000001</v>
      </c>
      <c r="C13">
        <f>AVERAGE(C3:C12)</f>
        <v>38.053787738329092</v>
      </c>
      <c r="E13" t="s">
        <v>3</v>
      </c>
      <c r="F13">
        <f>AVERAGE(F3:F12)</f>
        <v>179.0763</v>
      </c>
      <c r="G13">
        <f>AVERAGE(G3:G12)</f>
        <v>57.001756671214352</v>
      </c>
      <c r="I13" t="s">
        <v>3</v>
      </c>
      <c r="J13">
        <f>AVERAGE(J3:J12)</f>
        <v>166.35129999999998</v>
      </c>
      <c r="K13">
        <f>AVERAGE(K3:K12)</f>
        <v>52.951263369525613</v>
      </c>
      <c r="M13" t="s">
        <v>3</v>
      </c>
      <c r="N13">
        <f>AVERAGE(N3:N12)</f>
        <v>153.79239999999999</v>
      </c>
      <c r="O13">
        <f>AVERAGE(O3:O12)</f>
        <v>48.95364133993202</v>
      </c>
    </row>
    <row r="14" spans="1:15" x14ac:dyDescent="0.25">
      <c r="A14" t="s">
        <v>4</v>
      </c>
      <c r="B14">
        <f>_xlfn.STDEV.S(B3:B12)</f>
        <v>1.3755897523123184</v>
      </c>
      <c r="C14">
        <f>_xlfn.STDEV.S(C3:C12)</f>
        <v>0.43786381749412251</v>
      </c>
      <c r="E14" t="s">
        <v>4</v>
      </c>
      <c r="F14">
        <f>_xlfn.STDEV.S(F3:F12)</f>
        <v>4.9090559411493091</v>
      </c>
      <c r="G14">
        <f>_xlfn.STDEV.S(G3:G12)</f>
        <v>1.5626010378970978</v>
      </c>
      <c r="I14" t="s">
        <v>4</v>
      </c>
      <c r="J14">
        <f>_xlfn.STDEV.S(J3:J12)</f>
        <v>4.5326973585762858</v>
      </c>
      <c r="K14">
        <f>_xlfn.STDEV.S(K3:K12)</f>
        <v>1.4428023803139858</v>
      </c>
      <c r="M14" t="s">
        <v>4</v>
      </c>
      <c r="N14">
        <f>_xlfn.STDEV.S(N3:N12)</f>
        <v>5.3093213669712815</v>
      </c>
      <c r="O14">
        <f>_xlfn.STDEV.S(O3:O12)</f>
        <v>1.6900094800337975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F4562-F84F-4E28-9C36-EB3AC9F3CE7D}">
  <dimension ref="A1:I38"/>
  <sheetViews>
    <sheetView workbookViewId="0"/>
  </sheetViews>
  <sheetFormatPr baseColWidth="10" defaultRowHeight="15" x14ac:dyDescent="0.25"/>
  <sheetData>
    <row r="1" spans="1:9" x14ac:dyDescent="0.25">
      <c r="A1" t="s">
        <v>16</v>
      </c>
    </row>
    <row r="2" spans="1:9" x14ac:dyDescent="0.25">
      <c r="B2" t="s">
        <v>5</v>
      </c>
      <c r="D2" t="s">
        <v>6</v>
      </c>
      <c r="F2" t="s">
        <v>9</v>
      </c>
      <c r="H2" t="s">
        <v>10</v>
      </c>
    </row>
    <row r="3" spans="1:9" x14ac:dyDescent="0.25">
      <c r="A3" t="s">
        <v>0</v>
      </c>
      <c r="B3" t="s">
        <v>2</v>
      </c>
      <c r="C3" t="s">
        <v>1</v>
      </c>
      <c r="D3" t="s">
        <v>2</v>
      </c>
      <c r="E3" t="s">
        <v>1</v>
      </c>
      <c r="F3" t="s">
        <v>2</v>
      </c>
      <c r="G3" t="s">
        <v>7</v>
      </c>
      <c r="H3" t="s">
        <v>2</v>
      </c>
      <c r="I3" t="s">
        <v>1</v>
      </c>
    </row>
    <row r="4" spans="1:9" x14ac:dyDescent="0.25">
      <c r="A4">
        <v>1</v>
      </c>
      <c r="B4">
        <v>18.327999999999999</v>
      </c>
      <c r="C4">
        <f>B4/PI()</f>
        <v>5.8339835939765159</v>
      </c>
      <c r="D4">
        <v>79.257000000000005</v>
      </c>
      <c r="E4">
        <v>33.878999999999998</v>
      </c>
      <c r="F4">
        <v>28.978000000000002</v>
      </c>
      <c r="G4">
        <f>F4/PI()</f>
        <v>9.2239838818338864</v>
      </c>
      <c r="H4">
        <v>31.213999999999999</v>
      </c>
      <c r="I4">
        <f>H4/PI()</f>
        <v>9.9357247873408419</v>
      </c>
    </row>
    <row r="5" spans="1:9" x14ac:dyDescent="0.25">
      <c r="A5">
        <v>2</v>
      </c>
      <c r="B5">
        <v>19.071000000000002</v>
      </c>
      <c r="C5">
        <f t="shared" ref="C5:C6" si="0">B5/PI()</f>
        <v>6.0704878394110722</v>
      </c>
      <c r="D5">
        <v>80.739999999999995</v>
      </c>
      <c r="E5">
        <v>31.623999999999999</v>
      </c>
      <c r="F5">
        <v>31.454999999999998</v>
      </c>
      <c r="G5">
        <f>F5/PI()</f>
        <v>10.012437469911136</v>
      </c>
      <c r="H5">
        <v>29.972999999999999</v>
      </c>
      <c r="I5">
        <f>H5/PI()</f>
        <v>9.5407022185867572</v>
      </c>
    </row>
    <row r="6" spans="1:9" x14ac:dyDescent="0.25">
      <c r="A6">
        <v>3</v>
      </c>
      <c r="B6">
        <v>19.567</v>
      </c>
      <c r="C6">
        <f t="shared" si="0"/>
        <v>6.228369542958232</v>
      </c>
      <c r="D6">
        <v>79.257000000000005</v>
      </c>
      <c r="E6">
        <v>27.969000000000001</v>
      </c>
      <c r="F6">
        <v>33.253999999999998</v>
      </c>
      <c r="G6">
        <f>F6/PI()</f>
        <v>10.585076955155774</v>
      </c>
      <c r="H6">
        <v>27.253</v>
      </c>
      <c r="I6">
        <f>H6/PI()</f>
        <v>8.6748993281668483</v>
      </c>
    </row>
    <row r="7" spans="1:9" x14ac:dyDescent="0.25">
      <c r="A7" t="s">
        <v>8</v>
      </c>
      <c r="B7" s="1">
        <f>AVERAGE(B4:B6)</f>
        <v>18.988666666666667</v>
      </c>
      <c r="C7" s="3">
        <f>AVERAGE(C4:C6)</f>
        <v>6.0442803254486064</v>
      </c>
      <c r="D7" s="1">
        <f t="shared" ref="D7" si="1">AVERAGE(D4:D6)</f>
        <v>79.751333333333335</v>
      </c>
      <c r="E7" s="3">
        <f>AVERAGE(E4:E6)</f>
        <v>31.157333333333337</v>
      </c>
      <c r="F7" s="1">
        <f t="shared" ref="F7:G7" si="2">AVERAGE(F4:F6)</f>
        <v>31.228999999999999</v>
      </c>
      <c r="G7" s="3">
        <f t="shared" si="2"/>
        <v>9.9404994356335994</v>
      </c>
      <c r="H7" s="1">
        <f t="shared" ref="H7" si="3">AVERAGE(H4:H6)</f>
        <v>29.48</v>
      </c>
      <c r="I7" s="3">
        <f t="shared" ref="I7" si="4">AVERAGE(I4:I6)</f>
        <v>9.3837754446981485</v>
      </c>
    </row>
    <row r="8" spans="1:9" x14ac:dyDescent="0.25">
      <c r="A8" t="s">
        <v>4</v>
      </c>
      <c r="B8" s="1">
        <f>_xlfn.STDEV.S(B4:B6)</f>
        <v>0.62358987590670034</v>
      </c>
      <c r="C8" s="2">
        <f>_xlfn.STDEV.S(C4:C6)</f>
        <v>0.19849482242522551</v>
      </c>
      <c r="D8" s="1">
        <f t="shared" ref="D8" si="5">_xlfn.STDEV.S(D4:D6)</f>
        <v>0.85621044920820921</v>
      </c>
      <c r="E8" s="2">
        <f>_xlfn.STDEV.S(E4:E6)</f>
        <v>2.98250873147646</v>
      </c>
      <c r="F8" s="1">
        <f t="shared" ref="F8:I8" si="6">_xlfn.STDEV.S(F4:F6)</f>
        <v>2.1469399153213375</v>
      </c>
      <c r="G8" s="2">
        <f t="shared" si="6"/>
        <v>0.68339220008937207</v>
      </c>
      <c r="H8" s="1">
        <f t="shared" si="6"/>
        <v>2.0259977788734118</v>
      </c>
      <c r="I8" s="2">
        <f t="shared" si="6"/>
        <v>0.6448951224018078</v>
      </c>
    </row>
    <row r="11" spans="1:9" x14ac:dyDescent="0.25">
      <c r="A11" t="s">
        <v>17</v>
      </c>
    </row>
    <row r="12" spans="1:9" x14ac:dyDescent="0.25">
      <c r="B12" t="s">
        <v>5</v>
      </c>
      <c r="D12" t="s">
        <v>6</v>
      </c>
      <c r="F12" t="s">
        <v>9</v>
      </c>
      <c r="H12" t="s">
        <v>10</v>
      </c>
    </row>
    <row r="13" spans="1:9" x14ac:dyDescent="0.25">
      <c r="A13" t="s">
        <v>0</v>
      </c>
      <c r="B13" t="s">
        <v>2</v>
      </c>
      <c r="C13" t="s">
        <v>1</v>
      </c>
      <c r="D13" t="s">
        <v>2</v>
      </c>
      <c r="E13" t="s">
        <v>1</v>
      </c>
      <c r="F13" t="s">
        <v>2</v>
      </c>
      <c r="G13" t="s">
        <v>7</v>
      </c>
      <c r="H13" t="s">
        <v>2</v>
      </c>
      <c r="I13" t="s">
        <v>1</v>
      </c>
    </row>
    <row r="14" spans="1:9" x14ac:dyDescent="0.25">
      <c r="A14">
        <v>1</v>
      </c>
      <c r="B14">
        <v>19.015000000000001</v>
      </c>
      <c r="C14">
        <f>B14/PI()</f>
        <v>6.0526624857847802</v>
      </c>
      <c r="D14">
        <v>77.882999999999996</v>
      </c>
      <c r="E14">
        <v>28.954000000000001</v>
      </c>
      <c r="F14">
        <v>31.658000000000001</v>
      </c>
      <c r="G14">
        <f>F14/PI()</f>
        <v>10.077054376806446</v>
      </c>
      <c r="H14">
        <v>27.448</v>
      </c>
      <c r="I14">
        <f>H14/PI()</f>
        <v>8.7369697559726873</v>
      </c>
    </row>
    <row r="15" spans="1:9" x14ac:dyDescent="0.25">
      <c r="A15">
        <v>2</v>
      </c>
      <c r="B15">
        <v>18.023</v>
      </c>
      <c r="C15">
        <f t="shared" ref="C15:C16" si="7">B15/PI()</f>
        <v>5.7368990786904597</v>
      </c>
      <c r="D15">
        <v>79.046000000000006</v>
      </c>
      <c r="E15">
        <v>32.420999999999999</v>
      </c>
      <c r="F15">
        <v>28.439</v>
      </c>
      <c r="G15">
        <f>F15/PI()</f>
        <v>9.0524148531808226</v>
      </c>
      <c r="H15">
        <v>27.972000000000001</v>
      </c>
      <c r="I15">
        <f>H15/PI()</f>
        <v>8.9037641363329936</v>
      </c>
    </row>
    <row r="16" spans="1:9" x14ac:dyDescent="0.25">
      <c r="A16">
        <v>3</v>
      </c>
      <c r="B16">
        <v>18.026</v>
      </c>
      <c r="C16">
        <f t="shared" si="7"/>
        <v>5.7378540083490108</v>
      </c>
      <c r="D16">
        <v>79.536000000000001</v>
      </c>
      <c r="E16">
        <v>25.3</v>
      </c>
      <c r="F16">
        <v>24.143999999999998</v>
      </c>
      <c r="G16">
        <f>F16/PI()</f>
        <v>7.6852738920214421</v>
      </c>
      <c r="H16">
        <v>27.84</v>
      </c>
      <c r="I16">
        <f>H16/PI()</f>
        <v>8.8617472313567323</v>
      </c>
    </row>
    <row r="17" spans="1:9" x14ac:dyDescent="0.25">
      <c r="A17" t="s">
        <v>8</v>
      </c>
      <c r="B17" s="1">
        <f>AVERAGE(B14:B16)</f>
        <v>18.354666666666663</v>
      </c>
      <c r="C17" s="1">
        <f>AVERAGE(C14:C16)</f>
        <v>5.842471857608083</v>
      </c>
      <c r="D17" s="1">
        <f t="shared" ref="D17" si="8">AVERAGE(D14:D16)</f>
        <v>78.821666666666673</v>
      </c>
      <c r="E17" s="1">
        <f>AVERAGE(E14:E16)</f>
        <v>28.891666666666666</v>
      </c>
      <c r="F17" s="1">
        <f t="shared" ref="F17" si="9">AVERAGE(F14:F16)</f>
        <v>28.080333333333332</v>
      </c>
      <c r="G17" s="1">
        <f t="shared" ref="G17" si="10">AVERAGE(G14:G16)</f>
        <v>8.9382477073362363</v>
      </c>
      <c r="H17" s="1">
        <f t="shared" ref="H17" si="11">AVERAGE(H14:H16)</f>
        <v>27.753333333333334</v>
      </c>
      <c r="I17" s="1">
        <f t="shared" ref="I17" si="12">AVERAGE(I14:I16)</f>
        <v>8.8341603745541377</v>
      </c>
    </row>
    <row r="18" spans="1:9" x14ac:dyDescent="0.25">
      <c r="A18" t="s">
        <v>4</v>
      </c>
      <c r="B18" s="1">
        <f>_xlfn.STDEV.S(B14:B16)</f>
        <v>0.57186740887493659</v>
      </c>
      <c r="C18" s="1">
        <f>_xlfn.STDEV.S(C14:C16)</f>
        <v>0.18203104983120033</v>
      </c>
      <c r="D18" s="1">
        <f t="shared" ref="D18" si="13">_xlfn.STDEV.S(D14:D16)</f>
        <v>0.84902669765640459</v>
      </c>
      <c r="E18" s="1">
        <f>_xlfn.STDEV.S(E14:E16)</f>
        <v>3.5609092003775595</v>
      </c>
      <c r="F18" s="1">
        <f t="shared" ref="F18:I18" si="14">_xlfn.STDEV.S(F14:F16)</f>
        <v>3.7698183422193248</v>
      </c>
      <c r="G18" s="1">
        <f t="shared" si="14"/>
        <v>1.1999704474454043</v>
      </c>
      <c r="H18" s="1">
        <f t="shared" si="14"/>
        <v>0.2725386822697532</v>
      </c>
      <c r="I18" s="1">
        <f t="shared" si="14"/>
        <v>8.6751756933965155E-2</v>
      </c>
    </row>
    <row r="21" spans="1:9" x14ac:dyDescent="0.25">
      <c r="A21" t="s">
        <v>18</v>
      </c>
    </row>
    <row r="22" spans="1:9" x14ac:dyDescent="0.25">
      <c r="B22" t="s">
        <v>5</v>
      </c>
      <c r="D22" t="s">
        <v>11</v>
      </c>
      <c r="F22" t="s">
        <v>9</v>
      </c>
      <c r="H22" t="s">
        <v>10</v>
      </c>
    </row>
    <row r="23" spans="1:9" x14ac:dyDescent="0.25">
      <c r="A23" t="s">
        <v>0</v>
      </c>
      <c r="B23" t="s">
        <v>2</v>
      </c>
      <c r="C23" t="s">
        <v>1</v>
      </c>
      <c r="D23" t="s">
        <v>2</v>
      </c>
      <c r="E23" t="s">
        <v>1</v>
      </c>
      <c r="F23" t="s">
        <v>2</v>
      </c>
      <c r="G23" t="s">
        <v>7</v>
      </c>
      <c r="H23" t="s">
        <v>2</v>
      </c>
      <c r="I23" t="s">
        <v>1</v>
      </c>
    </row>
    <row r="24" spans="1:9" x14ac:dyDescent="0.25">
      <c r="A24">
        <v>1</v>
      </c>
      <c r="B24">
        <v>19.777000000000001</v>
      </c>
      <c r="C24">
        <f>B24/PI()</f>
        <v>6.2952146190568286</v>
      </c>
      <c r="D24">
        <v>80.096000000000004</v>
      </c>
      <c r="E24">
        <f>D24/PI()</f>
        <v>25.4953486437769</v>
      </c>
      <c r="F24">
        <v>56.603000000000002</v>
      </c>
      <c r="G24">
        <f>F24/PI()</f>
        <v>18.017294487661104</v>
      </c>
      <c r="H24">
        <v>54.643999999999998</v>
      </c>
      <c r="I24">
        <f>H24/PI()</f>
        <v>17.393725420627057</v>
      </c>
    </row>
    <row r="25" spans="1:9" x14ac:dyDescent="0.25">
      <c r="A25">
        <v>2</v>
      </c>
      <c r="B25">
        <v>17.445</v>
      </c>
      <c r="C25">
        <f t="shared" ref="C25:C26" si="15">B25/PI()</f>
        <v>5.5529159644762283</v>
      </c>
      <c r="D25">
        <v>80.453000000000003</v>
      </c>
      <c r="E25">
        <f>D25/PI()</f>
        <v>25.608985273144512</v>
      </c>
      <c r="F25">
        <v>53.582000000000001</v>
      </c>
      <c r="G25">
        <f>F25/PI()</f>
        <v>17.055680321499871</v>
      </c>
      <c r="H25">
        <v>57.313000000000002</v>
      </c>
      <c r="I25">
        <f>H25/PI()</f>
        <v>18.243294506851598</v>
      </c>
    </row>
    <row r="26" spans="1:9" x14ac:dyDescent="0.25">
      <c r="A26">
        <v>3</v>
      </c>
      <c r="B26">
        <v>17.445</v>
      </c>
      <c r="C26">
        <f t="shared" si="15"/>
        <v>5.5529159644762283</v>
      </c>
      <c r="D26">
        <v>79.39</v>
      </c>
      <c r="E26">
        <f>D26/PI()</f>
        <v>25.270621864131144</v>
      </c>
      <c r="F26">
        <v>56.253999999999998</v>
      </c>
      <c r="G26">
        <f>F26/PI()</f>
        <v>17.90620433738296</v>
      </c>
      <c r="H26">
        <v>55.713999999999999</v>
      </c>
      <c r="I26">
        <f>H26/PI()</f>
        <v>17.734316998843713</v>
      </c>
    </row>
    <row r="27" spans="1:9" x14ac:dyDescent="0.25">
      <c r="A27" t="s">
        <v>8</v>
      </c>
      <c r="B27" s="1">
        <f>AVERAGE(B24:B26)</f>
        <v>18.222333333333335</v>
      </c>
      <c r="C27" s="3">
        <f>AVERAGE(C24:C26)</f>
        <v>5.8003488493364275</v>
      </c>
      <c r="D27" s="1">
        <f t="shared" ref="D27" si="16">AVERAGE(D24:D26)</f>
        <v>79.979666666666674</v>
      </c>
      <c r="E27" s="3">
        <f>AVERAGE(E24:E26)</f>
        <v>25.458318593684186</v>
      </c>
      <c r="F27" s="1">
        <f t="shared" ref="F27" si="17">AVERAGE(F24:F26)</f>
        <v>55.479666666666667</v>
      </c>
      <c r="G27" s="3">
        <f t="shared" ref="G27" si="18">AVERAGE(G24:G26)</f>
        <v>17.659726382181312</v>
      </c>
      <c r="H27" s="1">
        <f t="shared" ref="H27" si="19">AVERAGE(H24:H26)</f>
        <v>55.890333333333331</v>
      </c>
      <c r="I27" s="3">
        <f t="shared" ref="I27" si="20">AVERAGE(I24:I26)</f>
        <v>17.790445642107457</v>
      </c>
    </row>
    <row r="28" spans="1:9" x14ac:dyDescent="0.25">
      <c r="A28" t="s">
        <v>4</v>
      </c>
      <c r="B28" s="1">
        <f>_xlfn.STDEV.S(B24:B26)</f>
        <v>1.3463808277502076</v>
      </c>
      <c r="C28" s="2">
        <f>_xlfn.STDEV.S(C24:C26)</f>
        <v>0.42856632804120659</v>
      </c>
      <c r="D28" s="1">
        <f t="shared" ref="D28" si="21">_xlfn.STDEV.S(D24:D26)</f>
        <v>0.54096426252880592</v>
      </c>
      <c r="E28" s="2">
        <f>_xlfn.STDEV.S(E24:E26)</f>
        <v>0.17219427283504152</v>
      </c>
      <c r="F28" s="1">
        <f t="shared" ref="F28:I28" si="22">_xlfn.STDEV.S(F24:F26)</f>
        <v>1.6526658262738212</v>
      </c>
      <c r="G28" s="2">
        <f t="shared" si="22"/>
        <v>0.526059871061061</v>
      </c>
      <c r="H28" s="1">
        <f t="shared" si="22"/>
        <v>1.3432089686021826</v>
      </c>
      <c r="I28" s="2">
        <f t="shared" si="22"/>
        <v>0.42755669391680884</v>
      </c>
    </row>
    <row r="31" spans="1:9" x14ac:dyDescent="0.25">
      <c r="A31" t="s">
        <v>19</v>
      </c>
    </row>
    <row r="32" spans="1:9" x14ac:dyDescent="0.25">
      <c r="B32" t="s">
        <v>5</v>
      </c>
      <c r="D32" t="s">
        <v>6</v>
      </c>
      <c r="F32" t="s">
        <v>9</v>
      </c>
      <c r="H32" t="s">
        <v>10</v>
      </c>
    </row>
    <row r="33" spans="1:9" x14ac:dyDescent="0.25">
      <c r="A33" t="s">
        <v>0</v>
      </c>
      <c r="B33" t="s">
        <v>2</v>
      </c>
      <c r="C33" t="s">
        <v>1</v>
      </c>
      <c r="D33" t="s">
        <v>2</v>
      </c>
      <c r="E33" t="s">
        <v>1</v>
      </c>
      <c r="F33" t="s">
        <v>2</v>
      </c>
      <c r="G33" t="s">
        <v>7</v>
      </c>
      <c r="H33" t="s">
        <v>2</v>
      </c>
      <c r="I33" t="s">
        <v>1</v>
      </c>
    </row>
    <row r="34" spans="1:9" x14ac:dyDescent="0.25">
      <c r="A34">
        <v>1</v>
      </c>
      <c r="B34">
        <v>22.347999999999999</v>
      </c>
      <c r="C34">
        <f>B34/PI()</f>
        <v>7.1135893364353535</v>
      </c>
      <c r="D34">
        <v>45.058</v>
      </c>
      <c r="E34">
        <f>D34/PI()</f>
        <v>14.34240685166924</v>
      </c>
      <c r="F34">
        <v>26.777999999999999</v>
      </c>
      <c r="G34">
        <f>F34/PI()</f>
        <v>8.5237021322295465</v>
      </c>
      <c r="H34">
        <v>39.085000000000001</v>
      </c>
      <c r="I34">
        <f>H34/PI()</f>
        <v>12.441141901493459</v>
      </c>
    </row>
    <row r="35" spans="1:9" x14ac:dyDescent="0.25">
      <c r="A35">
        <v>2</v>
      </c>
      <c r="B35">
        <v>21.776</v>
      </c>
      <c r="C35">
        <f t="shared" ref="C35:C36" si="23">B35/PI()</f>
        <v>6.9315160815382262</v>
      </c>
      <c r="D35">
        <v>38.520000000000003</v>
      </c>
      <c r="E35">
        <f>D35/PI()</f>
        <v>12.261296815799618</v>
      </c>
      <c r="F35">
        <v>25.45</v>
      </c>
      <c r="G35">
        <f>F35/PI()</f>
        <v>8.1009866033774731</v>
      </c>
      <c r="H35">
        <v>37.734999999999999</v>
      </c>
      <c r="I35">
        <f>H35/PI()</f>
        <v>12.011423555145342</v>
      </c>
    </row>
    <row r="36" spans="1:9" x14ac:dyDescent="0.25">
      <c r="A36">
        <v>3</v>
      </c>
      <c r="B36">
        <v>26.219000000000001</v>
      </c>
      <c r="C36">
        <f t="shared" si="23"/>
        <v>8.345766905852809</v>
      </c>
      <c r="D36">
        <v>39.857999999999997</v>
      </c>
      <c r="E36">
        <f>D36/PI()</f>
        <v>12.687195443513527</v>
      </c>
      <c r="F36">
        <v>27.919</v>
      </c>
      <c r="G36">
        <f>F36/PI()</f>
        <v>8.8868937123652518</v>
      </c>
      <c r="H36">
        <v>34.079000000000001</v>
      </c>
      <c r="I36">
        <f>H36/PI()</f>
        <v>10.847682611257403</v>
      </c>
    </row>
    <row r="37" spans="1:9" x14ac:dyDescent="0.25">
      <c r="A37" t="s">
        <v>8</v>
      </c>
      <c r="B37" s="1">
        <f>AVERAGE(B34:B36)</f>
        <v>23.447666666666663</v>
      </c>
      <c r="C37" s="3">
        <f>AVERAGE(C34:C36)</f>
        <v>7.4636241079421302</v>
      </c>
      <c r="D37" s="1">
        <f t="shared" ref="D37" si="24">AVERAGE(D34:D36)</f>
        <v>41.145333333333333</v>
      </c>
      <c r="E37" s="3">
        <f>AVERAGE(E34:E36)</f>
        <v>13.096966370327459</v>
      </c>
      <c r="F37" s="1">
        <f t="shared" ref="F37:I37" si="25">AVERAGE(F34:F36)</f>
        <v>26.715666666666664</v>
      </c>
      <c r="G37" s="3">
        <f t="shared" si="25"/>
        <v>8.5038608159907572</v>
      </c>
      <c r="H37" s="1">
        <f t="shared" si="25"/>
        <v>36.966333333333331</v>
      </c>
      <c r="I37" s="3">
        <f t="shared" si="25"/>
        <v>11.766749355965402</v>
      </c>
    </row>
    <row r="38" spans="1:9" x14ac:dyDescent="0.25">
      <c r="A38" t="s">
        <v>4</v>
      </c>
      <c r="B38" s="1">
        <f>_xlfn.STDEV.S(B34:B36)</f>
        <v>2.4170255135875869</v>
      </c>
      <c r="C38" s="2">
        <f>_xlfn.STDEV.S(C34:C36)</f>
        <v>0.76936311613338337</v>
      </c>
      <c r="D38" s="1">
        <f t="shared" ref="D38" si="26">_xlfn.STDEV.S(D34:D36)</f>
        <v>3.4538791717912383</v>
      </c>
      <c r="E38" s="2">
        <f>_xlfn.STDEV.S(E34:E36)</f>
        <v>1.0994038860654345</v>
      </c>
      <c r="F38" s="1">
        <f t="shared" ref="F38:I38" si="27">_xlfn.STDEV.S(F34:F36)</f>
        <v>1.2356797049937069</v>
      </c>
      <c r="G38" s="2">
        <f t="shared" si="27"/>
        <v>0.39332906625616648</v>
      </c>
      <c r="H38" s="1">
        <f t="shared" si="27"/>
        <v>2.5900087515939658</v>
      </c>
      <c r="I38" s="2">
        <f t="shared" si="27"/>
        <v>0.82442539093489731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2F08-6268-4576-8880-7C096C0A263D}">
  <dimension ref="A1:D4"/>
  <sheetViews>
    <sheetView workbookViewId="0"/>
  </sheetViews>
  <sheetFormatPr baseColWidth="10" defaultRowHeight="15" x14ac:dyDescent="0.25"/>
  <sheetData>
    <row r="1" spans="1:4" x14ac:dyDescent="0.25">
      <c r="A1" t="s">
        <v>5</v>
      </c>
      <c r="B1" t="s">
        <v>12</v>
      </c>
      <c r="C1" t="s">
        <v>13</v>
      </c>
      <c r="D1" t="s">
        <v>14</v>
      </c>
    </row>
    <row r="2" spans="1:4" x14ac:dyDescent="0.25">
      <c r="A2">
        <v>5.8339835939765159</v>
      </c>
      <c r="B2">
        <v>33.878999999999998</v>
      </c>
      <c r="C2">
        <v>9.2239838818338864</v>
      </c>
      <c r="D2">
        <v>9.9357247873408419</v>
      </c>
    </row>
    <row r="3" spans="1:4" x14ac:dyDescent="0.25">
      <c r="A3">
        <v>6.0704878394110722</v>
      </c>
      <c r="B3">
        <v>31.623999999999999</v>
      </c>
      <c r="C3">
        <v>10.012437469911136</v>
      </c>
      <c r="D3">
        <v>9.5407022185867572</v>
      </c>
    </row>
    <row r="4" spans="1:4" x14ac:dyDescent="0.25">
      <c r="A4">
        <v>6.228369542958232</v>
      </c>
      <c r="B4">
        <v>27.969000000000001</v>
      </c>
      <c r="C4">
        <v>10.585076955155774</v>
      </c>
      <c r="D4">
        <v>8.6748993281668483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FFDE1-B432-4F68-9DDC-98F3BBE92E7D}">
  <dimension ref="A1:D4"/>
  <sheetViews>
    <sheetView workbookViewId="0"/>
  </sheetViews>
  <sheetFormatPr baseColWidth="10" defaultRowHeight="15" x14ac:dyDescent="0.25"/>
  <sheetData>
    <row r="1" spans="1:4" x14ac:dyDescent="0.25">
      <c r="A1" t="s">
        <v>5</v>
      </c>
      <c r="B1" t="s">
        <v>12</v>
      </c>
      <c r="C1" t="s">
        <v>13</v>
      </c>
      <c r="D1" t="s">
        <v>14</v>
      </c>
    </row>
    <row r="2" spans="1:4" x14ac:dyDescent="0.25">
      <c r="A2">
        <v>6.0526624857847802</v>
      </c>
      <c r="B2">
        <v>28.954000000000001</v>
      </c>
      <c r="C2">
        <v>10.077054376806446</v>
      </c>
      <c r="D2">
        <v>8.7369697559726873</v>
      </c>
    </row>
    <row r="3" spans="1:4" x14ac:dyDescent="0.25">
      <c r="A3">
        <v>5.7368990786904597</v>
      </c>
      <c r="B3">
        <v>32.420999999999999</v>
      </c>
      <c r="C3">
        <v>9.0524148531808226</v>
      </c>
      <c r="D3">
        <v>8.9037641363329936</v>
      </c>
    </row>
    <row r="4" spans="1:4" x14ac:dyDescent="0.25">
      <c r="A4">
        <v>5.7378540083490108</v>
      </c>
      <c r="B4">
        <v>25.3</v>
      </c>
      <c r="C4">
        <v>7.6852738920214421</v>
      </c>
      <c r="D4">
        <v>8.8617472313567323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E2461-B251-4167-A77E-89B4563C0871}">
  <dimension ref="A1:D4"/>
  <sheetViews>
    <sheetView workbookViewId="0"/>
  </sheetViews>
  <sheetFormatPr baseColWidth="10" defaultRowHeight="15" x14ac:dyDescent="0.25"/>
  <sheetData>
    <row r="1" spans="1:4" x14ac:dyDescent="0.25">
      <c r="A1" t="s">
        <v>5</v>
      </c>
      <c r="B1" t="s">
        <v>15</v>
      </c>
      <c r="C1" t="s">
        <v>13</v>
      </c>
      <c r="D1" t="s">
        <v>14</v>
      </c>
    </row>
    <row r="2" spans="1:4" x14ac:dyDescent="0.25">
      <c r="A2">
        <v>6.2952146190568286</v>
      </c>
      <c r="B2">
        <v>25.4953486437769</v>
      </c>
      <c r="C2">
        <v>18.017294487661104</v>
      </c>
      <c r="D2">
        <v>17.393725420627057</v>
      </c>
    </row>
    <row r="3" spans="1:4" x14ac:dyDescent="0.25">
      <c r="A3">
        <v>5.5529159644762283</v>
      </c>
      <c r="B3">
        <v>25.608985273144512</v>
      </c>
      <c r="C3">
        <v>17.055680321499871</v>
      </c>
      <c r="D3">
        <v>18.243294506851598</v>
      </c>
    </row>
    <row r="4" spans="1:4" x14ac:dyDescent="0.25">
      <c r="A4">
        <v>5.5529159644762283</v>
      </c>
      <c r="B4">
        <v>25.270621864131144</v>
      </c>
      <c r="C4">
        <v>17.90620433738296</v>
      </c>
      <c r="D4">
        <v>17.734316998843713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93CFE-100E-485A-AB91-C94FDA48628B}">
  <dimension ref="A1:D4"/>
  <sheetViews>
    <sheetView tabSelected="1" workbookViewId="0"/>
  </sheetViews>
  <sheetFormatPr baseColWidth="10" defaultRowHeight="15" x14ac:dyDescent="0.25"/>
  <sheetData>
    <row r="1" spans="1:4" x14ac:dyDescent="0.25">
      <c r="A1" t="s">
        <v>5</v>
      </c>
      <c r="B1" t="s">
        <v>12</v>
      </c>
      <c r="C1" t="s">
        <v>13</v>
      </c>
      <c r="D1" t="s">
        <v>14</v>
      </c>
    </row>
    <row r="2" spans="1:4" x14ac:dyDescent="0.25">
      <c r="A2">
        <v>7.1135893364353535</v>
      </c>
      <c r="B2">
        <v>14.34240685166924</v>
      </c>
      <c r="C2">
        <v>8.5237021322295465</v>
      </c>
      <c r="D2">
        <v>12.441141901493459</v>
      </c>
    </row>
    <row r="3" spans="1:4" x14ac:dyDescent="0.25">
      <c r="A3">
        <v>6.9315160815382262</v>
      </c>
      <c r="B3">
        <v>12.261296815799618</v>
      </c>
      <c r="C3">
        <v>8.1009866033774731</v>
      </c>
      <c r="D3">
        <v>12.011423555145342</v>
      </c>
    </row>
    <row r="4" spans="1:4" x14ac:dyDescent="0.25">
      <c r="A4">
        <v>8.345766905852809</v>
      </c>
      <c r="B4">
        <v>12.687195443513527</v>
      </c>
      <c r="C4">
        <v>8.8868937123652518</v>
      </c>
      <c r="D4">
        <v>10.847682611257403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Escalas</vt:lpstr>
      <vt:lpstr>Halos</vt:lpstr>
      <vt:lpstr>B. subtilis</vt:lpstr>
      <vt:lpstr>B. subtilis_2</vt:lpstr>
      <vt:lpstr>S. aureus</vt:lpstr>
      <vt:lpstr>C. albicans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F4ss0</dc:creator>
  <cp:lastModifiedBy>F4ss0</cp:lastModifiedBy>
  <dcterms:created xsi:type="dcterms:W3CDTF">2023-07-07T23:06:18Z</dcterms:created>
  <dcterms:modified xsi:type="dcterms:W3CDTF">2023-07-31T10:32:51Z</dcterms:modified>
</cp:coreProperties>
</file>