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3FB26A4C-860A-47E4-85FA-5B05308DECF9}" xr6:coauthVersionLast="47" xr6:coauthVersionMax="47" xr10:uidLastSave="{00000000-0000-0000-0000-000000000000}"/>
  <bookViews>
    <workbookView xWindow="-120" yWindow="-120" windowWidth="20730" windowHeight="11760" activeTab="1" xr2:uid="{AE241DF6-4FFC-4DF2-B60A-123CF49BB9C1}"/>
  </bookViews>
  <sheets>
    <sheet name="Escalas" sheetId="1" r:id="rId1"/>
    <sheet name="Halos" sheetId="2" r:id="rId2"/>
    <sheet name="B. subtilis" sheetId="3" r:id="rId3"/>
    <sheet name="S. aureus" sheetId="4" r:id="rId4"/>
    <sheet name="K. pneumonia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R28" i="2"/>
  <c r="P28" i="2"/>
  <c r="N28" i="2"/>
  <c r="L28" i="2"/>
  <c r="H28" i="2"/>
  <c r="F28" i="2"/>
  <c r="D28" i="2"/>
  <c r="B28" i="2"/>
  <c r="R27" i="2"/>
  <c r="P27" i="2"/>
  <c r="N27" i="2"/>
  <c r="L27" i="2"/>
  <c r="H27" i="2"/>
  <c r="F27" i="2"/>
  <c r="D27" i="2"/>
  <c r="B27" i="2"/>
  <c r="S26" i="2"/>
  <c r="Q26" i="2"/>
  <c r="O26" i="2"/>
  <c r="M26" i="2"/>
  <c r="I26" i="2"/>
  <c r="G26" i="2"/>
  <c r="E26" i="2"/>
  <c r="C26" i="2"/>
  <c r="S25" i="2"/>
  <c r="Q25" i="2"/>
  <c r="O25" i="2"/>
  <c r="M25" i="2"/>
  <c r="I25" i="2"/>
  <c r="G25" i="2"/>
  <c r="E25" i="2"/>
  <c r="C25" i="2"/>
  <c r="S24" i="2"/>
  <c r="S28" i="2" s="1"/>
  <c r="Q24" i="2"/>
  <c r="Q28" i="2" s="1"/>
  <c r="O24" i="2"/>
  <c r="M24" i="2"/>
  <c r="M28" i="2" s="1"/>
  <c r="I24" i="2"/>
  <c r="I28" i="2" s="1"/>
  <c r="G24" i="2"/>
  <c r="G28" i="2" s="1"/>
  <c r="E24" i="2"/>
  <c r="E28" i="2" s="1"/>
  <c r="C24" i="2"/>
  <c r="C28" i="2" s="1"/>
  <c r="V14" i="1"/>
  <c r="R14" i="1"/>
  <c r="V13" i="1"/>
  <c r="R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W5" i="1"/>
  <c r="S5" i="1"/>
  <c r="W4" i="1"/>
  <c r="S4" i="1"/>
  <c r="W3" i="1"/>
  <c r="S3" i="1"/>
  <c r="N14" i="1"/>
  <c r="N13" i="1"/>
  <c r="O12" i="1"/>
  <c r="O11" i="1"/>
  <c r="O10" i="1"/>
  <c r="O9" i="1"/>
  <c r="O8" i="1"/>
  <c r="O7" i="1"/>
  <c r="O6" i="1"/>
  <c r="O5" i="1"/>
  <c r="O4" i="1"/>
  <c r="O3" i="1"/>
  <c r="J14" i="1"/>
  <c r="J13" i="1"/>
  <c r="K12" i="1"/>
  <c r="K11" i="1"/>
  <c r="K10" i="1"/>
  <c r="K9" i="1"/>
  <c r="K8" i="1"/>
  <c r="K7" i="1"/>
  <c r="K6" i="1"/>
  <c r="K5" i="1"/>
  <c r="K4" i="1"/>
  <c r="K3" i="1"/>
  <c r="R18" i="2"/>
  <c r="P18" i="2"/>
  <c r="N18" i="2"/>
  <c r="L18" i="2"/>
  <c r="H18" i="2"/>
  <c r="F18" i="2"/>
  <c r="D18" i="2"/>
  <c r="B18" i="2"/>
  <c r="R17" i="2"/>
  <c r="P17" i="2"/>
  <c r="N17" i="2"/>
  <c r="L17" i="2"/>
  <c r="H17" i="2"/>
  <c r="F17" i="2"/>
  <c r="D17" i="2"/>
  <c r="B17" i="2"/>
  <c r="Q16" i="2"/>
  <c r="O16" i="2"/>
  <c r="M16" i="2"/>
  <c r="I16" i="2"/>
  <c r="G16" i="2"/>
  <c r="E16" i="2"/>
  <c r="C16" i="2"/>
  <c r="Q15" i="2"/>
  <c r="O15" i="2"/>
  <c r="M15" i="2"/>
  <c r="I15" i="2"/>
  <c r="G15" i="2"/>
  <c r="E15" i="2"/>
  <c r="C15" i="2"/>
  <c r="Q14" i="2"/>
  <c r="O14" i="2"/>
  <c r="M14" i="2"/>
  <c r="I14" i="2"/>
  <c r="G14" i="2"/>
  <c r="E14" i="2"/>
  <c r="C14" i="2"/>
  <c r="O6" i="2"/>
  <c r="O5" i="2"/>
  <c r="O4" i="2"/>
  <c r="N7" i="2"/>
  <c r="L7" i="2"/>
  <c r="F14" i="1"/>
  <c r="F13" i="1"/>
  <c r="G4" i="1"/>
  <c r="G5" i="1"/>
  <c r="G6" i="1"/>
  <c r="G7" i="1"/>
  <c r="G8" i="1"/>
  <c r="G9" i="1"/>
  <c r="G10" i="1"/>
  <c r="G11" i="1"/>
  <c r="G12" i="1"/>
  <c r="G3" i="1"/>
  <c r="R8" i="2"/>
  <c r="P8" i="2"/>
  <c r="N8" i="2"/>
  <c r="L8" i="2"/>
  <c r="R7" i="2"/>
  <c r="P7" i="2"/>
  <c r="S6" i="2"/>
  <c r="Q6" i="2"/>
  <c r="M6" i="2"/>
  <c r="S5" i="2"/>
  <c r="Q5" i="2"/>
  <c r="M5" i="2"/>
  <c r="S4" i="2"/>
  <c r="Q4" i="2"/>
  <c r="M4" i="2"/>
  <c r="H8" i="2"/>
  <c r="H7" i="2"/>
  <c r="I6" i="2"/>
  <c r="I5" i="2"/>
  <c r="I4" i="2"/>
  <c r="F8" i="2"/>
  <c r="F7" i="2"/>
  <c r="G5" i="2"/>
  <c r="G4" i="2"/>
  <c r="G6" i="2"/>
  <c r="E6" i="2"/>
  <c r="E5" i="2"/>
  <c r="E4" i="2"/>
  <c r="D8" i="2"/>
  <c r="D7" i="2"/>
  <c r="C5" i="2"/>
  <c r="C6" i="2"/>
  <c r="C4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M18" i="2" l="1"/>
  <c r="C18" i="2"/>
  <c r="G18" i="2"/>
  <c r="I18" i="2"/>
  <c r="Q18" i="2"/>
  <c r="O28" i="2"/>
  <c r="O17" i="2"/>
  <c r="W14" i="1"/>
  <c r="Q27" i="2"/>
  <c r="M27" i="2"/>
  <c r="G27" i="2"/>
  <c r="C27" i="2"/>
  <c r="E27" i="2"/>
  <c r="I27" i="2"/>
  <c r="O27" i="2"/>
  <c r="S27" i="2"/>
  <c r="S14" i="1"/>
  <c r="S13" i="1"/>
  <c r="W13" i="1"/>
  <c r="S18" i="2"/>
  <c r="O18" i="2"/>
  <c r="O14" i="1"/>
  <c r="O13" i="1"/>
  <c r="K13" i="1"/>
  <c r="K14" i="1"/>
  <c r="E17" i="2"/>
  <c r="E18" i="2"/>
  <c r="G14" i="1"/>
  <c r="S17" i="2"/>
  <c r="I17" i="2"/>
  <c r="C17" i="2"/>
  <c r="G17" i="2"/>
  <c r="M17" i="2"/>
  <c r="Q17" i="2"/>
  <c r="Q8" i="2"/>
  <c r="C7" i="2"/>
  <c r="M8" i="2"/>
  <c r="S8" i="2"/>
  <c r="E7" i="2"/>
  <c r="O8" i="2"/>
  <c r="G8" i="2"/>
  <c r="O7" i="2"/>
  <c r="I7" i="2"/>
  <c r="C8" i="2"/>
  <c r="G7" i="2"/>
  <c r="E8" i="2"/>
  <c r="I8" i="2"/>
  <c r="C14" i="1"/>
  <c r="G13" i="1"/>
  <c r="S7" i="2"/>
  <c r="M7" i="2"/>
  <c r="Q7" i="2"/>
  <c r="C13" i="1"/>
</calcChain>
</file>

<file path=xl/sharedStrings.xml><?xml version="1.0" encoding="utf-8"?>
<sst xmlns="http://schemas.openxmlformats.org/spreadsheetml/2006/main" count="150" uniqueCount="26">
  <si>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</si>
  <si>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</si>
  <si>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</si>
  <si>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</si>
  <si>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</si>
  <si>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</si>
  <si>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</si>
  <si>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</si>
  <si>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</si>
  <si>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2+</t>
  </si>
  <si>
    <t>2-</t>
  </si>
  <si>
    <t>0-</t>
  </si>
  <si>
    <t>0+</t>
  </si>
  <si>
    <t>Ampicilina</t>
  </si>
  <si>
    <t>GTM</t>
  </si>
  <si>
    <t>neg0</t>
  </si>
  <si>
    <t>pos0</t>
  </si>
  <si>
    <t>neg2</t>
  </si>
  <si>
    <t>pos2</t>
  </si>
  <si>
    <t>AMP</t>
  </si>
  <si>
    <t>B. subtilis B0</t>
  </si>
  <si>
    <t>B. subtilis B2</t>
  </si>
  <si>
    <t>S. aureus B0</t>
  </si>
  <si>
    <t>S. aureus B2</t>
  </si>
  <si>
    <t>K. pneumoniae B0</t>
  </si>
  <si>
    <t>K. pneumoniae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</si>
</sst>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W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23" x14ac:dyDescent="0.25">
      <c r="A1" t="s">
        <v>20</v>
      </c>
      <c r="E1" t="s">
        <v>21</v>
      </c>
      <c r="I1" t="s">
        <v>22</v>
      </c>
      <c r="M1" t="s">
        <v>23</v>
      </c>
      <c r="Q1" t="s">
        <v>24</v>
      </c>
      <c r="U1" t="s">
        <v>25</v>
      </c>
    </row>
    <row r="2" spans="1:23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  <c r="Q2" t="s">
        <v>0</v>
      </c>
      <c r="R2" t="s">
        <v>2</v>
      </c>
      <c r="S2" t="s">
        <v>1</v>
      </c>
      <c r="U2" t="s">
        <v>0</v>
      </c>
      <c r="V2" t="s">
        <v>2</v>
      </c>
      <c r="W2" t="s">
        <v>1</v>
      </c>
    </row>
    <row r="3" spans="1:23" x14ac:dyDescent="0.25">
      <c r="A3">
        <v>1</v>
      </c>
      <c r="B3">
        <v>166.50399999999999</v>
      </c>
      <c r="C3">
        <f>B3/PI()</f>
        <v>52.999869289145884</v>
      </c>
      <c r="E3">
        <v>1</v>
      </c>
      <c r="F3">
        <v>150.79599999999999</v>
      </c>
      <c r="G3">
        <f>F3/PI()</f>
        <v>47.999857596970898</v>
      </c>
      <c r="I3">
        <v>1</v>
      </c>
      <c r="J3">
        <v>150.81299999999999</v>
      </c>
      <c r="K3">
        <f>J3/PI()</f>
        <v>48.005268865036022</v>
      </c>
      <c r="M3">
        <v>1</v>
      </c>
      <c r="N3">
        <v>157.08000000000001</v>
      </c>
      <c r="O3">
        <f>N3/PI()</f>
        <v>50.000116921749843</v>
      </c>
      <c r="Q3">
        <v>1</v>
      </c>
      <c r="R3">
        <v>191.65</v>
      </c>
      <c r="S3">
        <f>R3/PI()</f>
        <v>61.004089687123489</v>
      </c>
      <c r="U3">
        <v>1</v>
      </c>
      <c r="V3">
        <v>190.07</v>
      </c>
      <c r="W3">
        <f>V3/PI()</f>
        <v>60.501160066953091</v>
      </c>
    </row>
    <row r="4" spans="1:23" x14ac:dyDescent="0.25">
      <c r="A4">
        <v>2</v>
      </c>
      <c r="B4">
        <v>163.37799999999999</v>
      </c>
      <c r="C4">
        <f t="shared" ref="C4:C12" si="0">B4/PI()</f>
        <v>52.00483258493535</v>
      </c>
      <c r="E4">
        <v>2</v>
      </c>
      <c r="F4">
        <v>150.79599999999999</v>
      </c>
      <c r="G4">
        <f t="shared" ref="G4:G12" si="1">F4/PI()</f>
        <v>47.999857596970898</v>
      </c>
      <c r="I4">
        <v>2</v>
      </c>
      <c r="J4">
        <v>149.22999999999999</v>
      </c>
      <c r="K4">
        <f t="shared" ref="K4:K12" si="2">J4/PI()</f>
        <v>47.501384315207083</v>
      </c>
      <c r="M4">
        <v>2</v>
      </c>
      <c r="N4">
        <v>157.08000000000001</v>
      </c>
      <c r="O4">
        <f t="shared" ref="O4:O12" si="3">N4/PI()</f>
        <v>50.000116921749843</v>
      </c>
      <c r="Q4">
        <v>2</v>
      </c>
      <c r="R4">
        <v>190.07</v>
      </c>
      <c r="S4">
        <f t="shared" ref="S4:S12" si="4">R4/PI()</f>
        <v>60.501160066953091</v>
      </c>
      <c r="U4">
        <v>2</v>
      </c>
      <c r="V4">
        <v>188.49600000000001</v>
      </c>
      <c r="W4">
        <f t="shared" ref="W4:W12" si="5">V4/PI()</f>
        <v>60.000140306099809</v>
      </c>
    </row>
    <row r="5" spans="1:23" x14ac:dyDescent="0.25">
      <c r="A5">
        <v>3</v>
      </c>
      <c r="B5">
        <v>160.23699999999999</v>
      </c>
      <c r="C5">
        <f t="shared" si="0"/>
        <v>51.005021232432064</v>
      </c>
      <c r="E5">
        <v>3</v>
      </c>
      <c r="F5">
        <v>150.81299999999999</v>
      </c>
      <c r="G5">
        <f t="shared" si="1"/>
        <v>48.005268865036022</v>
      </c>
      <c r="I5">
        <v>3</v>
      </c>
      <c r="J5">
        <v>150.81299999999999</v>
      </c>
      <c r="K5">
        <f t="shared" si="2"/>
        <v>48.005268865036022</v>
      </c>
      <c r="M5">
        <v>3</v>
      </c>
      <c r="N5">
        <v>153.93799999999999</v>
      </c>
      <c r="O5">
        <f t="shared" si="3"/>
        <v>48.999987259360367</v>
      </c>
      <c r="Q5">
        <v>3</v>
      </c>
      <c r="R5">
        <v>190.07</v>
      </c>
      <c r="S5">
        <f t="shared" si="4"/>
        <v>60.501160066953091</v>
      </c>
      <c r="U5">
        <v>3</v>
      </c>
      <c r="V5">
        <v>188.49600000000001</v>
      </c>
      <c r="W5">
        <f t="shared" si="5"/>
        <v>60.000140306099809</v>
      </c>
    </row>
    <row r="6" spans="1:23" x14ac:dyDescent="0.25">
      <c r="A6">
        <v>4</v>
      </c>
      <c r="B6">
        <v>161.79599999999999</v>
      </c>
      <c r="C6">
        <f t="shared" si="0"/>
        <v>51.501266344992594</v>
      </c>
      <c r="E6">
        <v>4</v>
      </c>
      <c r="F6">
        <v>152.37100000000001</v>
      </c>
      <c r="G6">
        <f t="shared" si="1"/>
        <v>48.501195667710377</v>
      </c>
      <c r="I6">
        <v>4</v>
      </c>
      <c r="J6">
        <v>158.654</v>
      </c>
      <c r="K6">
        <f t="shared" si="2"/>
        <v>50.501136682603125</v>
      </c>
      <c r="M6">
        <v>4</v>
      </c>
      <c r="N6">
        <v>160.23699999999999</v>
      </c>
      <c r="O6">
        <f t="shared" si="3"/>
        <v>51.005021232432064</v>
      </c>
      <c r="Q6">
        <v>4</v>
      </c>
      <c r="R6">
        <v>202.636</v>
      </c>
      <c r="S6">
        <f t="shared" si="4"/>
        <v>64.501042096738601</v>
      </c>
      <c r="U6">
        <v>4</v>
      </c>
      <c r="V6">
        <v>185.36699999999999</v>
      </c>
      <c r="W6">
        <f t="shared" si="5"/>
        <v>59.004148672230727</v>
      </c>
    </row>
    <row r="7" spans="1:23" x14ac:dyDescent="0.25">
      <c r="A7">
        <v>5</v>
      </c>
      <c r="B7">
        <v>163.363</v>
      </c>
      <c r="C7">
        <f t="shared" si="0"/>
        <v>52.000057936642598</v>
      </c>
      <c r="E7">
        <v>5</v>
      </c>
      <c r="F7">
        <v>153.93799999999999</v>
      </c>
      <c r="G7">
        <f t="shared" si="1"/>
        <v>48.999987259360367</v>
      </c>
      <c r="I7">
        <v>5</v>
      </c>
      <c r="J7">
        <v>157.08000000000001</v>
      </c>
      <c r="K7">
        <f t="shared" si="2"/>
        <v>50.000116921749843</v>
      </c>
      <c r="M7">
        <v>5</v>
      </c>
      <c r="N7">
        <v>158.654</v>
      </c>
      <c r="O7">
        <f t="shared" si="3"/>
        <v>50.501136682603125</v>
      </c>
      <c r="Q7">
        <v>5</v>
      </c>
      <c r="R7">
        <v>199.494</v>
      </c>
      <c r="S7">
        <f t="shared" si="4"/>
        <v>63.500912434349139</v>
      </c>
      <c r="U7">
        <v>5</v>
      </c>
      <c r="V7">
        <v>182.21199999999999</v>
      </c>
      <c r="W7">
        <f t="shared" si="5"/>
        <v>57.999880981320864</v>
      </c>
    </row>
    <row r="8" spans="1:23" x14ac:dyDescent="0.25">
      <c r="A8">
        <v>6</v>
      </c>
      <c r="B8">
        <v>166.51900000000001</v>
      </c>
      <c r="C8">
        <f t="shared" si="0"/>
        <v>53.004643937438644</v>
      </c>
      <c r="E8">
        <v>6</v>
      </c>
      <c r="F8">
        <v>152.37100000000001</v>
      </c>
      <c r="G8">
        <f t="shared" si="1"/>
        <v>48.501195667710377</v>
      </c>
      <c r="I8">
        <v>6</v>
      </c>
      <c r="J8">
        <v>157.095</v>
      </c>
      <c r="K8">
        <f t="shared" si="2"/>
        <v>50.004891570042595</v>
      </c>
      <c r="M8">
        <v>6</v>
      </c>
      <c r="N8">
        <v>160.23699999999999</v>
      </c>
      <c r="O8">
        <f t="shared" si="3"/>
        <v>51.005021232432064</v>
      </c>
      <c r="Q8">
        <v>6</v>
      </c>
      <c r="R8">
        <v>196.35300000000001</v>
      </c>
      <c r="S8">
        <f t="shared" si="4"/>
        <v>62.501101081845853</v>
      </c>
      <c r="U8">
        <v>6</v>
      </c>
      <c r="V8">
        <v>183.78700000000001</v>
      </c>
      <c r="W8">
        <f t="shared" si="5"/>
        <v>58.501219052060343</v>
      </c>
    </row>
    <row r="9" spans="1:23" x14ac:dyDescent="0.25">
      <c r="A9">
        <v>7</v>
      </c>
      <c r="B9">
        <v>163.37799999999999</v>
      </c>
      <c r="C9">
        <f t="shared" si="0"/>
        <v>52.00483258493535</v>
      </c>
      <c r="E9">
        <v>7</v>
      </c>
      <c r="F9">
        <v>152.404</v>
      </c>
      <c r="G9">
        <f t="shared" si="1"/>
        <v>48.511699893954436</v>
      </c>
      <c r="I9">
        <v>7</v>
      </c>
      <c r="J9">
        <v>150.81299999999999</v>
      </c>
      <c r="K9">
        <f t="shared" si="2"/>
        <v>48.005268865036022</v>
      </c>
      <c r="M9">
        <v>7</v>
      </c>
      <c r="N9">
        <v>161.82599999999999</v>
      </c>
      <c r="O9">
        <f t="shared" si="3"/>
        <v>51.510815641578112</v>
      </c>
      <c r="Q9">
        <v>7</v>
      </c>
      <c r="R9">
        <v>194.791</v>
      </c>
      <c r="S9">
        <f t="shared" si="4"/>
        <v>62.003901039626768</v>
      </c>
      <c r="U9">
        <v>7</v>
      </c>
      <c r="V9">
        <v>185.36699999999999</v>
      </c>
      <c r="W9">
        <f t="shared" si="5"/>
        <v>59.004148672230727</v>
      </c>
    </row>
    <row r="10" spans="1:23" x14ac:dyDescent="0.25">
      <c r="A10">
        <v>8</v>
      </c>
      <c r="B10">
        <v>161.79599999999999</v>
      </c>
      <c r="C10">
        <f t="shared" si="0"/>
        <v>51.501266344992594</v>
      </c>
      <c r="E10">
        <v>8</v>
      </c>
      <c r="F10">
        <v>150.81299999999999</v>
      </c>
      <c r="G10">
        <f t="shared" si="1"/>
        <v>48.005268865036022</v>
      </c>
      <c r="I10">
        <v>8</v>
      </c>
      <c r="J10">
        <v>150.81299999999999</v>
      </c>
      <c r="K10">
        <f t="shared" si="2"/>
        <v>48.005268865036022</v>
      </c>
      <c r="M10">
        <v>8</v>
      </c>
      <c r="N10">
        <v>163.423</v>
      </c>
      <c r="O10">
        <f t="shared" si="3"/>
        <v>52.019156529813628</v>
      </c>
      <c r="Q10">
        <v>8</v>
      </c>
      <c r="R10">
        <v>194.791</v>
      </c>
      <c r="S10">
        <f t="shared" si="4"/>
        <v>62.003901039626768</v>
      </c>
      <c r="U10">
        <v>8</v>
      </c>
      <c r="V10">
        <v>186.928</v>
      </c>
      <c r="W10">
        <f t="shared" si="5"/>
        <v>59.501030404563622</v>
      </c>
    </row>
    <row r="11" spans="1:23" x14ac:dyDescent="0.25">
      <c r="A11">
        <v>9</v>
      </c>
      <c r="B11">
        <v>163.37799999999999</v>
      </c>
      <c r="C11">
        <f t="shared" si="0"/>
        <v>52.00483258493535</v>
      </c>
      <c r="E11">
        <v>9</v>
      </c>
      <c r="F11">
        <v>152.404</v>
      </c>
      <c r="G11">
        <f t="shared" si="1"/>
        <v>48.511699893954436</v>
      </c>
      <c r="I11">
        <v>9</v>
      </c>
      <c r="J11">
        <v>150.81299999999999</v>
      </c>
      <c r="K11">
        <f t="shared" si="2"/>
        <v>48.005268865036022</v>
      </c>
      <c r="M11">
        <v>9</v>
      </c>
      <c r="N11">
        <v>161.82599999999999</v>
      </c>
      <c r="O11">
        <f t="shared" si="3"/>
        <v>51.510815641578112</v>
      </c>
      <c r="Q11">
        <v>9</v>
      </c>
      <c r="R11">
        <v>193.21100000000001</v>
      </c>
      <c r="S11">
        <f t="shared" si="4"/>
        <v>61.500971419456384</v>
      </c>
      <c r="U11">
        <v>9</v>
      </c>
      <c r="V11">
        <v>186.928</v>
      </c>
      <c r="W11">
        <f t="shared" si="5"/>
        <v>59.501030404563622</v>
      </c>
    </row>
    <row r="12" spans="1:23" x14ac:dyDescent="0.25">
      <c r="A12">
        <v>10</v>
      </c>
      <c r="B12">
        <v>163.37799999999999</v>
      </c>
      <c r="C12">
        <f t="shared" si="0"/>
        <v>52.00483258493535</v>
      </c>
      <c r="E12">
        <v>10</v>
      </c>
      <c r="F12">
        <v>154.00200000000001</v>
      </c>
      <c r="G12">
        <f t="shared" si="1"/>
        <v>49.020359092076134</v>
      </c>
      <c r="I12">
        <v>10</v>
      </c>
      <c r="J12">
        <v>150.81299999999999</v>
      </c>
      <c r="K12">
        <f t="shared" si="2"/>
        <v>48.005268865036022</v>
      </c>
      <c r="M12">
        <v>10</v>
      </c>
      <c r="N12">
        <v>161.82599999999999</v>
      </c>
      <c r="O12">
        <f t="shared" si="3"/>
        <v>51.510815641578112</v>
      </c>
      <c r="Q12">
        <v>10</v>
      </c>
      <c r="R12">
        <v>190.07</v>
      </c>
      <c r="S12">
        <f t="shared" si="4"/>
        <v>60.501160066953091</v>
      </c>
      <c r="U12">
        <v>10</v>
      </c>
      <c r="V12">
        <v>185.36699999999999</v>
      </c>
      <c r="W12">
        <f t="shared" si="5"/>
        <v>59.004148672230727</v>
      </c>
    </row>
    <row r="13" spans="1:23" x14ac:dyDescent="0.25">
      <c r="A13" t="s">
        <v>3</v>
      </c>
      <c r="B13" s="1">
        <f>AVERAGE(B3:B12)</f>
        <v>163.37269999999998</v>
      </c>
      <c r="C13">
        <f>AVERAGE(C3:C12)</f>
        <v>52.003145542538576</v>
      </c>
      <c r="E13" t="s">
        <v>3</v>
      </c>
      <c r="F13">
        <f>AVERAGE(F3:F12)</f>
        <v>152.07080000000002</v>
      </c>
      <c r="G13">
        <f>AVERAGE(G3:G12)</f>
        <v>48.40563903987799</v>
      </c>
      <c r="I13" t="s">
        <v>3</v>
      </c>
      <c r="J13">
        <f>AVERAGE(J3:J12)</f>
        <v>152.69370000000004</v>
      </c>
      <c r="K13">
        <f>AVERAGE(K3:K12)</f>
        <v>48.603914267981892</v>
      </c>
      <c r="M13" t="s">
        <v>3</v>
      </c>
      <c r="N13">
        <f>AVERAGE(N3:N12)</f>
        <v>159.61269999999999</v>
      </c>
      <c r="O13">
        <f>AVERAGE(O3:O12)</f>
        <v>50.806300370487534</v>
      </c>
      <c r="Q13" t="s">
        <v>3</v>
      </c>
      <c r="R13">
        <f>AVERAGE(R3:R12)</f>
        <v>194.31359999999998</v>
      </c>
      <c r="S13">
        <f>AVERAGE(S3:S12)</f>
        <v>61.851939899962623</v>
      </c>
      <c r="U13" t="s">
        <v>3</v>
      </c>
      <c r="V13">
        <f>AVERAGE(V3:V12)</f>
        <v>186.30179999999999</v>
      </c>
      <c r="W13">
        <f>AVERAGE(W3:W12)</f>
        <v>59.301704753835324</v>
      </c>
    </row>
    <row r="14" spans="1:23" x14ac:dyDescent="0.25">
      <c r="A14" t="s">
        <v>4</v>
      </c>
      <c r="B14">
        <f>_xlfn.STDEV.S(B3:B12)</f>
        <v>1.9581462350339887</v>
      </c>
      <c r="C14">
        <f>_xlfn.STDEV.S(C3:C12)</f>
        <v>0.62329730520488857</v>
      </c>
      <c r="E14" t="s">
        <v>4</v>
      </c>
      <c r="F14">
        <f>_xlfn.STDEV.S(F3:F12)</f>
        <v>1.2486706531347691</v>
      </c>
      <c r="G14">
        <f>_xlfn.STDEV.S(G3:G12)</f>
        <v>0.39746421348036748</v>
      </c>
      <c r="I14" t="s">
        <v>4</v>
      </c>
      <c r="J14">
        <f>_xlfn.STDEV.S(J3:J12)</f>
        <v>3.4537525179948254</v>
      </c>
      <c r="K14">
        <f>_xlfn.STDEV.S(K3:K12)</f>
        <v>1.0993635709099117</v>
      </c>
      <c r="M14" t="s">
        <v>4</v>
      </c>
      <c r="N14">
        <f>_xlfn.STDEV.S(N3:N12)</f>
        <v>2.9048702801406532</v>
      </c>
      <c r="O14">
        <f>_xlfn.STDEV.S(O3:O12)</f>
        <v>0.92464892825024891</v>
      </c>
      <c r="Q14" t="s">
        <v>4</v>
      </c>
      <c r="R14">
        <f>_xlfn.STDEV.S(R3:R12)</f>
        <v>4.2563517816187257</v>
      </c>
      <c r="S14">
        <f>_xlfn.STDEV.S(S3:S12)</f>
        <v>1.3548388511652303</v>
      </c>
      <c r="U14" t="s">
        <v>4</v>
      </c>
      <c r="V14">
        <f>_xlfn.STDEV.S(V3:V12)</f>
        <v>2.3637269911918555</v>
      </c>
      <c r="W14">
        <f>_xlfn.STDEV.S(W3:W12)</f>
        <v>0.75239766953583209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S28"/>
  <sheetViews>
    <sheetView tabSelected="1" workbookViewId="0"/>
  </sheetViews>
  <sheetFormatPr baseColWidth="10" defaultRowHeight="15" x14ac:dyDescent="0.25"/>
  <sheetData>
    <row r="1" spans="1:19" x14ac:dyDescent="0.25">
      <c r="A1" t="s">
        <v>20</v>
      </c>
      <c r="K1" t="s">
        <v>21</v>
      </c>
    </row>
    <row r="2" spans="1:19" x14ac:dyDescent="0.25">
      <c r="B2" t="s">
        <v>5</v>
      </c>
      <c r="D2" t="s">
        <v>6</v>
      </c>
      <c r="F2" t="s">
        <v>11</v>
      </c>
      <c r="H2" t="s">
        <v>12</v>
      </c>
      <c r="L2" t="s">
        <v>5</v>
      </c>
      <c r="N2" t="s">
        <v>6</v>
      </c>
      <c r="P2" t="s">
        <v>10</v>
      </c>
      <c r="R2" t="s">
        <v>9</v>
      </c>
    </row>
    <row r="3" spans="1:1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  <c r="K3" t="s">
        <v>0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7</v>
      </c>
      <c r="R3" t="s">
        <v>2</v>
      </c>
      <c r="S3" t="s">
        <v>1</v>
      </c>
    </row>
    <row r="4" spans="1:19" x14ac:dyDescent="0.25">
      <c r="A4">
        <v>1</v>
      </c>
      <c r="B4">
        <v>18.667999999999999</v>
      </c>
      <c r="C4">
        <f>B4/PI()</f>
        <v>5.9422089552790043</v>
      </c>
      <c r="D4">
        <v>75.936999999999998</v>
      </c>
      <c r="E4">
        <f>D4/PI()</f>
        <v>24.171497827138513</v>
      </c>
      <c r="F4">
        <v>20.841999999999999</v>
      </c>
      <c r="G4">
        <f>F4/PI()</f>
        <v>6.6342146478425654</v>
      </c>
      <c r="H4">
        <v>20.841999999999999</v>
      </c>
      <c r="I4">
        <f>H4/PI()</f>
        <v>6.6342146478425654</v>
      </c>
      <c r="K4">
        <v>1</v>
      </c>
      <c r="L4">
        <v>18.692</v>
      </c>
      <c r="M4">
        <f>L4/PI()</f>
        <v>5.9498483925474153</v>
      </c>
      <c r="N4">
        <v>72.236000000000004</v>
      </c>
      <c r="O4">
        <f>N4/PI()</f>
        <v>22.993432938372305</v>
      </c>
      <c r="P4">
        <v>20.251000000000001</v>
      </c>
      <c r="Q4">
        <f>P4/PI()</f>
        <v>6.4460935051079451</v>
      </c>
      <c r="R4">
        <v>25.117000000000001</v>
      </c>
      <c r="S4">
        <f>R4/PI()</f>
        <v>7.9949894112782705</v>
      </c>
    </row>
    <row r="5" spans="1:19" x14ac:dyDescent="0.25">
      <c r="A5">
        <v>2</v>
      </c>
      <c r="B5">
        <v>18.847999999999999</v>
      </c>
      <c r="C5">
        <f t="shared" ref="C5:C6" si="0">B5/PI()</f>
        <v>5.9995047347920867</v>
      </c>
      <c r="D5">
        <v>67.786000000000001</v>
      </c>
      <c r="E5">
        <f>D5/PI()</f>
        <v>21.576953944854434</v>
      </c>
      <c r="F5">
        <v>20.841999999999999</v>
      </c>
      <c r="G5">
        <f>F5/PI()</f>
        <v>6.6342146478425654</v>
      </c>
      <c r="H5">
        <v>20.841999999999999</v>
      </c>
      <c r="I5">
        <f>H5/PI()</f>
        <v>6.6342146478425654</v>
      </c>
      <c r="K5">
        <v>2</v>
      </c>
      <c r="L5">
        <v>19.28</v>
      </c>
      <c r="M5">
        <f>L5/PI()</f>
        <v>6.1370146056234844</v>
      </c>
      <c r="N5">
        <v>71.078000000000003</v>
      </c>
      <c r="O5">
        <f>N5/PI()</f>
        <v>22.624830090171475</v>
      </c>
      <c r="P5">
        <v>19.082999999999998</v>
      </c>
      <c r="Q5">
        <f>P5/PI()</f>
        <v>6.0743075580452768</v>
      </c>
      <c r="R5">
        <v>25.515999999999998</v>
      </c>
      <c r="S5">
        <f>R5/PI()</f>
        <v>8.121995055865602</v>
      </c>
    </row>
    <row r="6" spans="1:19" x14ac:dyDescent="0.25">
      <c r="A6">
        <v>3</v>
      </c>
      <c r="B6">
        <v>19.210999999999999</v>
      </c>
      <c r="C6">
        <f t="shared" si="0"/>
        <v>6.1150512234768026</v>
      </c>
      <c r="D6">
        <v>67.962999999999994</v>
      </c>
      <c r="E6">
        <f>D6/PI()</f>
        <v>21.633294794708963</v>
      </c>
      <c r="F6">
        <v>21.023</v>
      </c>
      <c r="G6">
        <f>F6/PI()</f>
        <v>6.6918287372418312</v>
      </c>
      <c r="H6">
        <v>21.387</v>
      </c>
      <c r="I6">
        <f>H6/PI()</f>
        <v>6.8076935358127315</v>
      </c>
      <c r="K6">
        <v>3</v>
      </c>
      <c r="L6">
        <v>19.081</v>
      </c>
      <c r="M6">
        <f>L6/PI()</f>
        <v>6.0736709382729099</v>
      </c>
      <c r="N6">
        <v>73.424999999999997</v>
      </c>
      <c r="O6">
        <f>N6/PI()</f>
        <v>23.371903393044828</v>
      </c>
      <c r="P6">
        <v>19.082999999999998</v>
      </c>
      <c r="Q6">
        <f>P6/PI()</f>
        <v>6.0743075580452768</v>
      </c>
      <c r="R6">
        <v>23.366</v>
      </c>
      <c r="S6">
        <f>R6/PI()</f>
        <v>7.4376288005704527</v>
      </c>
    </row>
    <row r="7" spans="1:19" x14ac:dyDescent="0.25">
      <c r="A7" t="s">
        <v>8</v>
      </c>
      <c r="B7" s="1">
        <f>AVERAGE(B4:B6)</f>
        <v>18.908999999999999</v>
      </c>
      <c r="C7" s="2">
        <f>AVERAGE(C4:C6)</f>
        <v>6.0189216378492985</v>
      </c>
      <c r="D7" s="3">
        <f t="shared" ref="D7" si="1">AVERAGE(D4:D6)</f>
        <v>70.561999999999998</v>
      </c>
      <c r="E7" s="1">
        <f>AVERAGE(E4:E6)</f>
        <v>22.460582188900634</v>
      </c>
      <c r="F7" s="1">
        <f t="shared" ref="F7:G7" si="2">AVERAGE(F4:F6)</f>
        <v>20.902333333333331</v>
      </c>
      <c r="G7" s="1">
        <f t="shared" si="2"/>
        <v>6.6534193443089871</v>
      </c>
      <c r="H7" s="1">
        <f t="shared" ref="H7" si="3">AVERAGE(H4:H6)</f>
        <v>21.023666666666667</v>
      </c>
      <c r="I7" s="1">
        <f t="shared" ref="I7" si="4">AVERAGE(I4:I6)</f>
        <v>6.6920409438326205</v>
      </c>
      <c r="K7" t="s">
        <v>8</v>
      </c>
      <c r="L7" s="1">
        <f>AVERAGE(L4:L6)</f>
        <v>19.017666666666667</v>
      </c>
      <c r="M7" s="1">
        <f>AVERAGE(M4:M6)</f>
        <v>6.0535113121479371</v>
      </c>
      <c r="N7" s="1">
        <f>AVERAGE(N4:N6)</f>
        <v>72.24633333333334</v>
      </c>
      <c r="O7" s="1">
        <f>AVERAGE(O4:O6)</f>
        <v>22.996722140529538</v>
      </c>
      <c r="P7" s="1">
        <f t="shared" ref="P7" si="5">AVERAGE(P4:P6)</f>
        <v>19.472333333333335</v>
      </c>
      <c r="Q7" s="1">
        <f t="shared" ref="Q7" si="6">AVERAGE(Q4:Q6)</f>
        <v>6.1982362070661665</v>
      </c>
      <c r="R7" s="1">
        <f t="shared" ref="R7" si="7">AVERAGE(R4:R6)</f>
        <v>24.666333333333331</v>
      </c>
      <c r="S7" s="1">
        <f t="shared" ref="S7" si="8">AVERAGE(S4:S6)</f>
        <v>7.8515377559047748</v>
      </c>
    </row>
    <row r="8" spans="1:19" x14ac:dyDescent="0.25">
      <c r="A8" t="s">
        <v>4</v>
      </c>
      <c r="B8" s="1">
        <f>_xlfn.STDEV.S(B4:B6)</f>
        <v>0.2765917569270635</v>
      </c>
      <c r="C8" s="2">
        <f>_xlfn.STDEV.S(C4:C6)</f>
        <v>8.804189066682841E-2</v>
      </c>
      <c r="D8" s="3">
        <f t="shared" ref="D8" si="9">_xlfn.STDEV.S(D4:D6)</f>
        <v>4.6557277626596685</v>
      </c>
      <c r="E8" s="1">
        <f>_xlfn.STDEV.S(E4:E6)</f>
        <v>1.4819641742349146</v>
      </c>
      <c r="F8" s="1">
        <f t="shared" ref="F8:I8" si="10">_xlfn.STDEV.S(F4:F6)</f>
        <v>0.10450039872332281</v>
      </c>
      <c r="G8" s="1">
        <f t="shared" si="10"/>
        <v>3.3263510023781286E-2</v>
      </c>
      <c r="H8" s="1">
        <f t="shared" si="10"/>
        <v>0.31465589670834704</v>
      </c>
      <c r="I8" s="1">
        <f t="shared" si="10"/>
        <v>0.10015808266829232</v>
      </c>
      <c r="K8" t="s">
        <v>4</v>
      </c>
      <c r="L8" s="1">
        <f>_xlfn.STDEV.S(L4:L6)</f>
        <v>0.29907245498931112</v>
      </c>
      <c r="M8" s="1">
        <f>_xlfn.STDEV.S(M4:M6)</f>
        <v>9.5197719108354506E-2</v>
      </c>
      <c r="N8" s="1">
        <f t="shared" ref="N8" si="11">_xlfn.STDEV.S(N4:N6)</f>
        <v>1.1735341210775794</v>
      </c>
      <c r="O8" s="1">
        <f>_xlfn.STDEV.S(O4:O6)</f>
        <v>0.37354751251299834</v>
      </c>
      <c r="P8" s="1">
        <f t="shared" ref="P8:S8" si="12">_xlfn.STDEV.S(P4:P6)</f>
        <v>0.67434511441348455</v>
      </c>
      <c r="Q8" s="1">
        <f t="shared" si="12"/>
        <v>0.21465071661755153</v>
      </c>
      <c r="R8" s="1">
        <f t="shared" si="12"/>
        <v>1.1436565626678896</v>
      </c>
      <c r="S8" s="1">
        <f t="shared" si="12"/>
        <v>0.36403719029616111</v>
      </c>
    </row>
    <row r="11" spans="1:19" x14ac:dyDescent="0.25">
      <c r="A11" t="s">
        <v>22</v>
      </c>
      <c r="K11" t="s">
        <v>23</v>
      </c>
    </row>
    <row r="12" spans="1:19" x14ac:dyDescent="0.25">
      <c r="B12" t="s">
        <v>5</v>
      </c>
      <c r="D12" t="s">
        <v>13</v>
      </c>
      <c r="F12" t="s">
        <v>11</v>
      </c>
      <c r="H12" t="s">
        <v>12</v>
      </c>
      <c r="L12" t="s">
        <v>5</v>
      </c>
      <c r="N12" t="s">
        <v>13</v>
      </c>
      <c r="P12" t="s">
        <v>10</v>
      </c>
      <c r="R12" t="s">
        <v>9</v>
      </c>
    </row>
    <row r="13" spans="1:1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  <c r="K13" t="s">
        <v>0</v>
      </c>
      <c r="L13" t="s">
        <v>2</v>
      </c>
      <c r="M13" t="s">
        <v>1</v>
      </c>
      <c r="N13" t="s">
        <v>2</v>
      </c>
      <c r="O13" t="s">
        <v>1</v>
      </c>
      <c r="P13" t="s">
        <v>2</v>
      </c>
      <c r="Q13" t="s">
        <v>7</v>
      </c>
      <c r="R13" t="s">
        <v>2</v>
      </c>
      <c r="S13" t="s">
        <v>1</v>
      </c>
    </row>
    <row r="14" spans="1:19" x14ac:dyDescent="0.25">
      <c r="A14">
        <v>1</v>
      </c>
      <c r="B14">
        <v>18.614999999999998</v>
      </c>
      <c r="C14">
        <f>B14/PI()</f>
        <v>5.9253385313112634</v>
      </c>
      <c r="D14">
        <v>79.540999999999997</v>
      </c>
      <c r="E14">
        <f>D14/PI()</f>
        <v>25.318686656944895</v>
      </c>
      <c r="F14">
        <v>19.585000000000001</v>
      </c>
      <c r="G14">
        <f>F14/PI()</f>
        <v>6.2340991209095407</v>
      </c>
      <c r="H14">
        <v>18.809999999999999</v>
      </c>
      <c r="I14">
        <f>H14/PI()</f>
        <v>5.9874089591171025</v>
      </c>
      <c r="K14">
        <v>1</v>
      </c>
      <c r="L14">
        <v>20.041</v>
      </c>
      <c r="M14">
        <f>L14/PI()</f>
        <v>6.3792484290093494</v>
      </c>
      <c r="N14">
        <v>66.418999999999997</v>
      </c>
      <c r="O14">
        <f>N14/PI()</f>
        <v>21.141824330441192</v>
      </c>
      <c r="P14">
        <v>18.558</v>
      </c>
      <c r="Q14">
        <f>P14/PI()</f>
        <v>5.9071948677987871</v>
      </c>
      <c r="R14">
        <v>18.920999999999999</v>
      </c>
      <c r="S14">
        <f>R14/PI()</f>
        <v>6.0227413564835031</v>
      </c>
    </row>
    <row r="15" spans="1:19" x14ac:dyDescent="0.25">
      <c r="A15">
        <v>2</v>
      </c>
      <c r="B15">
        <v>19.779</v>
      </c>
      <c r="C15">
        <f t="shared" ref="C15:C16" si="13">B15/PI()</f>
        <v>6.2958512388291963</v>
      </c>
      <c r="D15">
        <v>64.188000000000002</v>
      </c>
      <c r="E15">
        <f>D15/PI()</f>
        <v>20.431674974365158</v>
      </c>
      <c r="F15">
        <v>19.198</v>
      </c>
      <c r="G15">
        <f>F15/PI()</f>
        <v>6.1109131949564137</v>
      </c>
      <c r="H15">
        <v>19.198</v>
      </c>
      <c r="I15">
        <f>H15/PI()</f>
        <v>6.1109131949564137</v>
      </c>
      <c r="K15">
        <v>2</v>
      </c>
      <c r="L15">
        <v>19.489000000000001</v>
      </c>
      <c r="M15">
        <f>L15/PI()</f>
        <v>6.2035413718358967</v>
      </c>
      <c r="N15">
        <v>72.552000000000007</v>
      </c>
      <c r="O15">
        <f>N15/PI()</f>
        <v>23.094018862406383</v>
      </c>
      <c r="P15">
        <v>18.369</v>
      </c>
      <c r="Q15">
        <f>P15/PI()</f>
        <v>5.8470342993100513</v>
      </c>
      <c r="R15">
        <v>19.106999999999999</v>
      </c>
      <c r="S15">
        <f>R15/PI()</f>
        <v>6.0819469953136887</v>
      </c>
    </row>
    <row r="16" spans="1:19" x14ac:dyDescent="0.25">
      <c r="A16">
        <v>3</v>
      </c>
      <c r="B16">
        <v>20.167000000000002</v>
      </c>
      <c r="C16">
        <f t="shared" si="13"/>
        <v>6.4193554746685075</v>
      </c>
      <c r="D16">
        <v>72.138999999999996</v>
      </c>
      <c r="E16">
        <f>D16/PI()</f>
        <v>22.962556879412475</v>
      </c>
      <c r="F16">
        <v>20.361000000000001</v>
      </c>
      <c r="G16">
        <f>F16/PI()</f>
        <v>6.4811075925881623</v>
      </c>
      <c r="H16">
        <v>19.004999999999999</v>
      </c>
      <c r="I16">
        <f>H16/PI()</f>
        <v>6.0494793869229415</v>
      </c>
      <c r="K16">
        <v>3</v>
      </c>
      <c r="L16">
        <v>19.489000000000001</v>
      </c>
      <c r="M16">
        <f>L16/PI()</f>
        <v>6.2035413718358967</v>
      </c>
      <c r="N16">
        <v>72.167000000000002</v>
      </c>
      <c r="O16">
        <f>N16/PI()</f>
        <v>22.971469556225621</v>
      </c>
      <c r="P16">
        <v>18.922999999999998</v>
      </c>
      <c r="Q16">
        <f>P16/PI()</f>
        <v>6.0233779762558708</v>
      </c>
      <c r="R16">
        <v>18.920999999999999</v>
      </c>
      <c r="S16">
        <f>R16/PI()</f>
        <v>6.0227413564835031</v>
      </c>
    </row>
    <row r="17" spans="1:19" x14ac:dyDescent="0.25">
      <c r="A17" t="s">
        <v>8</v>
      </c>
      <c r="B17" s="1">
        <f>AVERAGE(B14:B16)</f>
        <v>19.520333333333333</v>
      </c>
      <c r="C17" s="1">
        <f>AVERAGE(C14:C16)</f>
        <v>6.2135150816029885</v>
      </c>
      <c r="D17" s="1">
        <f t="shared" ref="D17" si="14">AVERAGE(D14:D16)</f>
        <v>71.956000000000003</v>
      </c>
      <c r="E17" s="1">
        <f>AVERAGE(E14:E16)</f>
        <v>22.904306170240844</v>
      </c>
      <c r="F17" s="1">
        <f t="shared" ref="F17" si="15">AVERAGE(F14:F16)</f>
        <v>19.71466666666667</v>
      </c>
      <c r="G17" s="1">
        <f t="shared" ref="G17" si="16">AVERAGE(G14:G16)</f>
        <v>6.2753733028180392</v>
      </c>
      <c r="H17" s="1">
        <f t="shared" ref="H17" si="17">AVERAGE(H14:H16)</f>
        <v>19.004333333333332</v>
      </c>
      <c r="I17" s="1">
        <f t="shared" ref="I17" si="18">AVERAGE(I14:I16)</f>
        <v>6.0492671803321523</v>
      </c>
      <c r="K17" t="s">
        <v>8</v>
      </c>
      <c r="L17" s="1">
        <f>AVERAGE(L14:L16)</f>
        <v>19.673000000000002</v>
      </c>
      <c r="M17" s="1">
        <f>AVERAGE(M14:M16)</f>
        <v>6.2621103908937146</v>
      </c>
      <c r="N17" s="1">
        <f>AVERAGE(N14:N16)</f>
        <v>70.379333333333335</v>
      </c>
      <c r="O17" s="1">
        <f>AVERAGE(O14:O16)</f>
        <v>22.402437583024398</v>
      </c>
      <c r="P17" s="1">
        <f t="shared" ref="P17" si="19">AVERAGE(P14:P16)</f>
        <v>18.616666666666664</v>
      </c>
      <c r="Q17" s="1">
        <f t="shared" ref="Q17" si="20">AVERAGE(Q14:Q16)</f>
        <v>5.925869047788237</v>
      </c>
      <c r="R17" s="1">
        <f t="shared" ref="R17" si="21">AVERAGE(R14:R16)</f>
        <v>18.983000000000001</v>
      </c>
      <c r="S17" s="1">
        <f t="shared" ref="S17" si="22">AVERAGE(S14:S16)</f>
        <v>6.0424765694268983</v>
      </c>
    </row>
    <row r="18" spans="1:19" x14ac:dyDescent="0.25">
      <c r="A18" t="s">
        <v>4</v>
      </c>
      <c r="B18" s="1">
        <f>_xlfn.STDEV.S(B14:B16)</f>
        <v>0.80768640779286105</v>
      </c>
      <c r="C18" s="1">
        <f>_xlfn.STDEV.S(C14:C16)</f>
        <v>0.25709456853674034</v>
      </c>
      <c r="D18" s="1">
        <f t="shared" ref="D18" si="23">_xlfn.STDEV.S(D14:D16)</f>
        <v>7.6781357763457114</v>
      </c>
      <c r="E18" s="1">
        <f>_xlfn.STDEV.S(E14:E16)</f>
        <v>2.4440265250722941</v>
      </c>
      <c r="F18" s="1">
        <f t="shared" ref="F18:I18" si="24">_xlfn.STDEV.S(F14:F16)</f>
        <v>0.5922434747072638</v>
      </c>
      <c r="G18" s="1">
        <f t="shared" si="24"/>
        <v>0.18851695302716184</v>
      </c>
      <c r="H18" s="1">
        <f t="shared" si="24"/>
        <v>0.19400085910462783</v>
      </c>
      <c r="I18" s="1">
        <f t="shared" si="24"/>
        <v>6.1752391381151663E-2</v>
      </c>
      <c r="K18" t="s">
        <v>4</v>
      </c>
      <c r="L18" s="1">
        <f>_xlfn.STDEV.S(L14:L16)</f>
        <v>0.31869734859267318</v>
      </c>
      <c r="M18" s="1">
        <f>_xlfn.STDEV.S(M14:M16)</f>
        <v>0.10144451675760988</v>
      </c>
      <c r="N18" s="1">
        <f t="shared" ref="N18" si="25">_xlfn.STDEV.S(N14:N16)</f>
        <v>3.4351472069379159</v>
      </c>
      <c r="O18" s="1">
        <f>_xlfn.STDEV.S(O14:O16)</f>
        <v>1.0934413164649737</v>
      </c>
      <c r="P18" s="1">
        <f t="shared" ref="P18:S18" si="26">_xlfn.STDEV.S(P14:P16)</f>
        <v>0.28162090358020808</v>
      </c>
      <c r="Q18" s="1">
        <f t="shared" si="26"/>
        <v>8.9642717765592378E-2</v>
      </c>
      <c r="R18" s="1">
        <f t="shared" si="26"/>
        <v>0.10738715006927037</v>
      </c>
      <c r="S18" s="1">
        <f t="shared" si="26"/>
        <v>3.4182391516151413E-2</v>
      </c>
    </row>
    <row r="21" spans="1:19" x14ac:dyDescent="0.25">
      <c r="A21" t="s">
        <v>24</v>
      </c>
      <c r="K21" t="s">
        <v>25</v>
      </c>
    </row>
    <row r="22" spans="1:19" x14ac:dyDescent="0.25">
      <c r="B22" t="s">
        <v>5</v>
      </c>
      <c r="D22" t="s">
        <v>6</v>
      </c>
      <c r="F22" t="s">
        <v>11</v>
      </c>
      <c r="H22" t="s">
        <v>12</v>
      </c>
      <c r="L22" t="s">
        <v>5</v>
      </c>
      <c r="N22" t="s">
        <v>6</v>
      </c>
      <c r="P22" t="s">
        <v>10</v>
      </c>
      <c r="R22" t="s">
        <v>9</v>
      </c>
    </row>
    <row r="23" spans="1:1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  <c r="K23" t="s">
        <v>0</v>
      </c>
      <c r="L23" t="s">
        <v>2</v>
      </c>
      <c r="M23" t="s">
        <v>1</v>
      </c>
      <c r="N23" t="s">
        <v>2</v>
      </c>
      <c r="O23" t="s">
        <v>1</v>
      </c>
      <c r="P23" t="s">
        <v>2</v>
      </c>
      <c r="Q23" t="s">
        <v>7</v>
      </c>
      <c r="R23" t="s">
        <v>2</v>
      </c>
      <c r="S23" t="s">
        <v>1</v>
      </c>
    </row>
    <row r="24" spans="1:19" x14ac:dyDescent="0.25">
      <c r="A24">
        <v>1</v>
      </c>
      <c r="B24">
        <v>19.201000000000001</v>
      </c>
      <c r="C24">
        <f>B24/PI()</f>
        <v>6.1118681246149649</v>
      </c>
      <c r="D24">
        <v>50.283999999999999</v>
      </c>
      <c r="E24">
        <f>D24/PI()</f>
        <v>16.005894316865731</v>
      </c>
      <c r="F24">
        <v>18.285</v>
      </c>
      <c r="G24">
        <f>F24/PI()</f>
        <v>5.8202962688706128</v>
      </c>
      <c r="H24">
        <v>19.201000000000001</v>
      </c>
      <c r="I24">
        <f>H24/PI()</f>
        <v>6.1118681246149649</v>
      </c>
      <c r="K24">
        <v>1</v>
      </c>
      <c r="L24">
        <v>19.071999999999999</v>
      </c>
      <c r="M24">
        <f>L24/PI()</f>
        <v>6.0708061492972556</v>
      </c>
      <c r="N24">
        <v>58.488</v>
      </c>
      <c r="O24">
        <f>N24/PI()</f>
        <v>18.617308623117548</v>
      </c>
      <c r="P24">
        <v>22.25</v>
      </c>
      <c r="Q24">
        <f>P24/PI()</f>
        <v>7.0823949675893427</v>
      </c>
      <c r="R24">
        <v>23.84</v>
      </c>
      <c r="S24">
        <f>R24/PI()</f>
        <v>7.5885076866215702</v>
      </c>
    </row>
    <row r="25" spans="1:19" x14ac:dyDescent="0.25">
      <c r="A25">
        <v>2</v>
      </c>
      <c r="B25">
        <v>19.047000000000001</v>
      </c>
      <c r="C25">
        <f t="shared" ref="C25:C26" si="27">B25/PI()</f>
        <v>6.0628484021426612</v>
      </c>
      <c r="D25">
        <v>47.999000000000002</v>
      </c>
      <c r="E25">
        <f>D25/PI()</f>
        <v>15.27855622693577</v>
      </c>
      <c r="F25">
        <v>19.05</v>
      </c>
      <c r="G25">
        <f>F25/PI()</f>
        <v>6.0638033318012123</v>
      </c>
      <c r="H25">
        <v>18.135999999999999</v>
      </c>
      <c r="I25">
        <f>H25/PI()</f>
        <v>5.772868095829228</v>
      </c>
      <c r="K25">
        <v>2</v>
      </c>
      <c r="L25">
        <v>19.073</v>
      </c>
      <c r="M25">
        <f>L25/PI()</f>
        <v>6.0711244591834399</v>
      </c>
      <c r="N25">
        <v>53.558999999999997</v>
      </c>
      <c r="O25">
        <f>N25/PI()</f>
        <v>17.048359194117644</v>
      </c>
      <c r="P25">
        <v>19.709</v>
      </c>
      <c r="Q25">
        <f>P25/PI()</f>
        <v>6.2735695467963302</v>
      </c>
      <c r="R25">
        <v>22.408999999999999</v>
      </c>
      <c r="S25">
        <f>R25/PI()</f>
        <v>7.1330062394925653</v>
      </c>
    </row>
    <row r="26" spans="1:19" x14ac:dyDescent="0.25">
      <c r="A26">
        <v>3</v>
      </c>
      <c r="B26">
        <v>19.047000000000001</v>
      </c>
      <c r="C26">
        <f t="shared" si="27"/>
        <v>6.0628484021426612</v>
      </c>
      <c r="D26">
        <v>49.984000000000002</v>
      </c>
      <c r="E26">
        <f>D26/PI()</f>
        <v>15.910401351010593</v>
      </c>
      <c r="F26">
        <v>18.437999999999999</v>
      </c>
      <c r="G26">
        <f>F26/PI()</f>
        <v>5.8689976814567322</v>
      </c>
      <c r="H26">
        <v>18.745000000000001</v>
      </c>
      <c r="I26">
        <f>H26/PI()</f>
        <v>5.966718816515157</v>
      </c>
      <c r="K26">
        <v>3</v>
      </c>
      <c r="L26">
        <v>18.754000000000001</v>
      </c>
      <c r="M26">
        <f>L26/PI()</f>
        <v>5.9695836054908114</v>
      </c>
      <c r="N26">
        <v>55.944000000000003</v>
      </c>
      <c r="O26">
        <f>N26/PI()</f>
        <v>17.807528272665987</v>
      </c>
      <c r="P26">
        <v>20.82</v>
      </c>
      <c r="Q26">
        <f>P26/PI()</f>
        <v>6.6272118303465222</v>
      </c>
      <c r="R26">
        <v>21.931999999999999</v>
      </c>
      <c r="S26">
        <f>R26/PI()</f>
        <v>6.9811724237828967</v>
      </c>
    </row>
    <row r="27" spans="1:19" x14ac:dyDescent="0.25">
      <c r="A27" t="s">
        <v>8</v>
      </c>
      <c r="B27" s="1">
        <f>AVERAGE(B24:B26)</f>
        <v>19.098333333333333</v>
      </c>
      <c r="C27" s="1">
        <f>AVERAGE(C24:C26)</f>
        <v>6.0791883096334294</v>
      </c>
      <c r="D27" s="1">
        <f t="shared" ref="D27" si="28">AVERAGE(D24:D26)</f>
        <v>49.422333333333334</v>
      </c>
      <c r="E27" s="1">
        <f>AVERAGE(E24:E26)</f>
        <v>15.731617298270699</v>
      </c>
      <c r="F27" s="1">
        <f t="shared" ref="F27" si="29">AVERAGE(F24:F26)</f>
        <v>18.590999999999998</v>
      </c>
      <c r="G27" s="1">
        <f t="shared" ref="G27" si="30">AVERAGE(G24:G26)</f>
        <v>5.9176990940428524</v>
      </c>
      <c r="H27" s="1">
        <f t="shared" ref="H27" si="31">AVERAGE(H24:H26)</f>
        <v>18.694000000000003</v>
      </c>
      <c r="I27" s="1">
        <f t="shared" ref="I27" si="32">AVERAGE(I24:I26)</f>
        <v>5.9504850123197839</v>
      </c>
      <c r="K27" t="s">
        <v>8</v>
      </c>
      <c r="L27" s="1">
        <f>AVERAGE(L24:L26)</f>
        <v>18.966333333333335</v>
      </c>
      <c r="M27" s="1">
        <f>AVERAGE(M24:M26)</f>
        <v>6.0371714046571689</v>
      </c>
      <c r="N27" s="1">
        <f>AVERAGE(N24:N26)</f>
        <v>55.996999999999993</v>
      </c>
      <c r="O27" s="1">
        <f>AVERAGE(O24:O26)</f>
        <v>17.824398696633725</v>
      </c>
      <c r="P27" s="1">
        <f>AVERAGE(P24:P26)</f>
        <v>20.926333333333336</v>
      </c>
      <c r="Q27" s="1">
        <f t="shared" ref="Q27" si="33">AVERAGE(Q24:Q26)</f>
        <v>6.6610587815773981</v>
      </c>
      <c r="R27" s="1">
        <f t="shared" ref="R27" si="34">AVERAGE(R24:R26)</f>
        <v>22.727</v>
      </c>
      <c r="S27" s="1">
        <f t="shared" ref="S27" si="35">AVERAGE(S24:S26)</f>
        <v>7.2342287832990104</v>
      </c>
    </row>
    <row r="28" spans="1:19" x14ac:dyDescent="0.25">
      <c r="A28" t="s">
        <v>4</v>
      </c>
      <c r="B28" s="1">
        <f>_xlfn.STDEV.S(B24:B26)</f>
        <v>8.8911941455202315E-2</v>
      </c>
      <c r="C28" s="1">
        <f>_xlfn.STDEV.S(C24:C26)</f>
        <v>2.8301549964985278E-2</v>
      </c>
      <c r="D28" s="1">
        <f t="shared" ref="D28" si="36">_xlfn.STDEV.S(D24:D26)</f>
        <v>1.2417360159604498</v>
      </c>
      <c r="E28" s="1">
        <f>_xlfn.STDEV.S(E24:E26)</f>
        <v>0.3952568499106846</v>
      </c>
      <c r="F28" s="1">
        <f t="shared" ref="F28:I28" si="37">_xlfn.STDEV.S(F24:F26)</f>
        <v>0.40479995059288293</v>
      </c>
      <c r="G28" s="1">
        <f t="shared" si="37"/>
        <v>0.1288518262004244</v>
      </c>
      <c r="H28" s="1">
        <f t="shared" si="37"/>
        <v>0.53432855061282358</v>
      </c>
      <c r="I28" s="1">
        <f t="shared" si="37"/>
        <v>0.1700820601303174</v>
      </c>
      <c r="K28" t="s">
        <v>4</v>
      </c>
      <c r="L28" s="1">
        <f>_xlfn.STDEV.S(L24:L26)</f>
        <v>0.18388674050440124</v>
      </c>
      <c r="M28" s="1">
        <f>_xlfn.STDEV.S(M24:M26)</f>
        <v>5.8532967440663962E-2</v>
      </c>
      <c r="N28" s="1">
        <f t="shared" ref="N28" si="38">_xlfn.STDEV.S(N24:N26)</f>
        <v>2.4649273822974997</v>
      </c>
      <c r="O28" s="1">
        <f>_xlfn.STDEV.S(O24:O26)</f>
        <v>0.78461075451042572</v>
      </c>
      <c r="P28" s="1">
        <f>_xlfn.STDEV.S(P24:P26)</f>
        <v>1.273832929914019</v>
      </c>
      <c r="Q28" s="1">
        <f t="shared" ref="Q28:S28" si="39">_xlfn.STDEV.S(Q24:Q26)</f>
        <v>0.40547361493809614</v>
      </c>
      <c r="R28" s="1">
        <f t="shared" si="39"/>
        <v>0.99295468174534596</v>
      </c>
      <c r="S28" s="1">
        <f t="shared" si="39"/>
        <v>0.31606729173202336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5.9498483925474153</v>
      </c>
      <c r="B2">
        <v>22.993432938372305</v>
      </c>
      <c r="C2">
        <v>6.6342146478425654</v>
      </c>
      <c r="D2">
        <v>6.6342146478425654</v>
      </c>
      <c r="E2">
        <v>6.4460935051079451</v>
      </c>
      <c r="F2">
        <v>7.9949894112782705</v>
      </c>
    </row>
    <row r="3" spans="1:6" x14ac:dyDescent="0.25">
      <c r="A3">
        <v>6.1370146056234844</v>
      </c>
      <c r="B3">
        <v>22.624830090171475</v>
      </c>
      <c r="C3">
        <v>6.6342146478425654</v>
      </c>
      <c r="D3">
        <v>6.6342146478425654</v>
      </c>
      <c r="E3">
        <v>6.0743075580452768</v>
      </c>
      <c r="F3">
        <v>8.121995055865602</v>
      </c>
    </row>
    <row r="4" spans="1:6" x14ac:dyDescent="0.25">
      <c r="A4">
        <v>6.0736709382729099</v>
      </c>
      <c r="B4">
        <v>23.371903393044828</v>
      </c>
      <c r="C4">
        <v>6.6918287372418312</v>
      </c>
      <c r="D4">
        <v>6.8076935358127315</v>
      </c>
      <c r="E4">
        <v>6.0743075580452768</v>
      </c>
      <c r="F4">
        <v>7.4376288005704527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19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6.2958512388291963</v>
      </c>
      <c r="B2">
        <v>22.962556879412475</v>
      </c>
      <c r="C2">
        <v>6.2340991209095407</v>
      </c>
      <c r="D2">
        <v>5.9874089591171025</v>
      </c>
      <c r="E2">
        <v>5.9071948677987871</v>
      </c>
      <c r="F2">
        <v>6.0227413564835031</v>
      </c>
    </row>
    <row r="3" spans="1:6" x14ac:dyDescent="0.25">
      <c r="A3">
        <v>6.2035413718358967</v>
      </c>
      <c r="B3">
        <v>23.094018862406383</v>
      </c>
      <c r="C3">
        <v>6.1109131949564137</v>
      </c>
      <c r="D3">
        <v>6.1109131949564137</v>
      </c>
      <c r="E3">
        <v>5.8470342993100513</v>
      </c>
      <c r="F3">
        <v>6.0819469953136887</v>
      </c>
    </row>
    <row r="4" spans="1:6" x14ac:dyDescent="0.25">
      <c r="A4">
        <v>6.2035413718358967</v>
      </c>
      <c r="B4">
        <v>22.971469556225621</v>
      </c>
      <c r="C4">
        <v>6.4811075925881623</v>
      </c>
      <c r="D4">
        <v>6.0494793869229415</v>
      </c>
      <c r="E4">
        <v>6.0233779762558708</v>
      </c>
      <c r="F4">
        <v>6.0227413564835031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6.1118681246149649</v>
      </c>
      <c r="B2">
        <v>16.005894316865731</v>
      </c>
      <c r="C2">
        <v>5.8202962688706128</v>
      </c>
      <c r="D2">
        <v>6.1118681246149649</v>
      </c>
      <c r="E2">
        <v>7.0823949675893427</v>
      </c>
      <c r="F2">
        <v>7.5885076866215702</v>
      </c>
    </row>
    <row r="3" spans="1:6" x14ac:dyDescent="0.25">
      <c r="A3">
        <v>6.0628484021426612</v>
      </c>
      <c r="B3">
        <v>15.27855622693577</v>
      </c>
      <c r="C3">
        <v>6.0638033318012123</v>
      </c>
      <c r="D3">
        <v>5.772868095829228</v>
      </c>
      <c r="E3">
        <v>6.2735695467963302</v>
      </c>
      <c r="F3">
        <v>7.1330062394925653</v>
      </c>
    </row>
    <row r="4" spans="1:6" x14ac:dyDescent="0.25">
      <c r="A4">
        <v>6.0628484021426612</v>
      </c>
      <c r="B4">
        <v>15.910401351010593</v>
      </c>
      <c r="C4">
        <v>5.8689976814567322</v>
      </c>
      <c r="D4">
        <v>5.966718816515157</v>
      </c>
      <c r="E4">
        <v>6.6272118303465222</v>
      </c>
      <c r="F4">
        <v>6.9811724237828967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Escalas</vt:lpstr>
      <vt:lpstr>Halos</vt:lpstr>
      <vt:lpstr>B. subtilis</vt:lpstr>
      <vt:lpstr>S. aureus</vt:lpstr>
      <vt:lpstr>K. pneumoniae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2023-09-03T06:56:13Z</dcterms:modified>
</cp:coreProperties>
</file>