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D2C981D6-DEAB-9644-832A-77787F25B336}" xr6:coauthVersionLast="47" xr6:coauthVersionMax="47" xr10:uidLastSave="{00000000-0000-0000-0000-000000000000}"/>
  <bookViews>
    <workbookView xWindow="0" yWindow="740" windowWidth="27440" windowHeight="12320" tabRatio="985" xr2:uid="{00000000-000D-0000-FFFF-FFFF00000000}"/>
  </bookViews>
  <sheets>
    <sheet name="format" sheetId="2" r:id="rId1"/>
    <sheet name="raw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0" i="1" l="1"/>
  <c r="O80" i="1"/>
  <c r="L80" i="1"/>
  <c r="R79" i="1"/>
  <c r="P79" i="1"/>
  <c r="O79" i="1"/>
  <c r="Q79" i="1" s="1"/>
  <c r="L79" i="1"/>
  <c r="R78" i="1"/>
  <c r="O78" i="1"/>
  <c r="L78" i="1"/>
  <c r="R77" i="1"/>
  <c r="O77" i="1"/>
  <c r="L77" i="1"/>
  <c r="R76" i="1"/>
  <c r="O76" i="1"/>
  <c r="P76" i="1" s="1"/>
  <c r="Q76" i="1" s="1"/>
  <c r="L76" i="1"/>
  <c r="R75" i="1"/>
  <c r="O75" i="1"/>
  <c r="L75" i="1"/>
  <c r="R74" i="1"/>
  <c r="O74" i="1"/>
  <c r="P74" i="1" s="1"/>
  <c r="Q74" i="1" s="1"/>
  <c r="L74" i="1"/>
  <c r="R73" i="1"/>
  <c r="P73" i="1"/>
  <c r="Q73" i="1" s="1"/>
  <c r="O73" i="1"/>
  <c r="L73" i="1"/>
  <c r="R72" i="1"/>
  <c r="O72" i="1"/>
  <c r="L72" i="1"/>
  <c r="R71" i="1"/>
  <c r="P71" i="1"/>
  <c r="Q71" i="1" s="1"/>
  <c r="O71" i="1"/>
  <c r="L71" i="1"/>
  <c r="R70" i="1"/>
  <c r="O70" i="1"/>
  <c r="L70" i="1"/>
  <c r="R69" i="1"/>
  <c r="O69" i="1"/>
  <c r="L69" i="1"/>
  <c r="R68" i="1"/>
  <c r="O68" i="1"/>
  <c r="P68" i="1" s="1"/>
  <c r="Q68" i="1" s="1"/>
  <c r="L68" i="1"/>
  <c r="R67" i="1"/>
  <c r="O67" i="1"/>
  <c r="P67" i="1" s="1"/>
  <c r="L67" i="1"/>
  <c r="R66" i="1"/>
  <c r="O66" i="1"/>
  <c r="P66" i="1" s="1"/>
  <c r="Q66" i="1" s="1"/>
  <c r="L66" i="1"/>
  <c r="R65" i="1"/>
  <c r="P65" i="1"/>
  <c r="Q65" i="1" s="1"/>
  <c r="O65" i="1"/>
  <c r="L65" i="1"/>
  <c r="R64" i="1"/>
  <c r="O64" i="1"/>
  <c r="L64" i="1"/>
  <c r="R63" i="1"/>
  <c r="P63" i="1"/>
  <c r="Q63" i="1" s="1"/>
  <c r="O63" i="1"/>
  <c r="L63" i="1"/>
  <c r="R62" i="1"/>
  <c r="O62" i="1"/>
  <c r="L62" i="1"/>
  <c r="R61" i="1"/>
  <c r="O61" i="1"/>
  <c r="L61" i="1"/>
  <c r="R60" i="1"/>
  <c r="O60" i="1"/>
  <c r="P60" i="1" s="1"/>
  <c r="Q60" i="1" s="1"/>
  <c r="L60" i="1"/>
  <c r="R59" i="1"/>
  <c r="O59" i="1"/>
  <c r="L59" i="1"/>
  <c r="R58" i="1"/>
  <c r="O58" i="1"/>
  <c r="P58" i="1" s="1"/>
  <c r="Q58" i="1" s="1"/>
  <c r="L58" i="1"/>
  <c r="R57" i="1"/>
  <c r="P57" i="1"/>
  <c r="Q57" i="1" s="1"/>
  <c r="O57" i="1"/>
  <c r="L57" i="1"/>
  <c r="R56" i="1"/>
  <c r="O56" i="1"/>
  <c r="L56" i="1"/>
  <c r="R55" i="1"/>
  <c r="P55" i="1"/>
  <c r="Q55" i="1" s="1"/>
  <c r="O55" i="1"/>
  <c r="L55" i="1"/>
  <c r="R54" i="1"/>
  <c r="O54" i="1"/>
  <c r="L54" i="1"/>
  <c r="R53" i="1"/>
  <c r="O53" i="1"/>
  <c r="L53" i="1"/>
  <c r="R52" i="1"/>
  <c r="O52" i="1"/>
  <c r="P52" i="1" s="1"/>
  <c r="Q52" i="1" s="1"/>
  <c r="L52" i="1"/>
  <c r="R51" i="1"/>
  <c r="O51" i="1"/>
  <c r="P51" i="1" s="1"/>
  <c r="L51" i="1"/>
  <c r="R50" i="1"/>
  <c r="O50" i="1"/>
  <c r="P50" i="1" s="1"/>
  <c r="Q50" i="1" s="1"/>
  <c r="L50" i="1"/>
  <c r="R49" i="1"/>
  <c r="P49" i="1"/>
  <c r="Q49" i="1" s="1"/>
  <c r="O49" i="1"/>
  <c r="L49" i="1"/>
  <c r="R48" i="1"/>
  <c r="O48" i="1"/>
  <c r="L48" i="1"/>
  <c r="R47" i="1"/>
  <c r="P47" i="1"/>
  <c r="Q47" i="1" s="1"/>
  <c r="O47" i="1"/>
  <c r="L47" i="1"/>
  <c r="R46" i="1"/>
  <c r="O46" i="1"/>
  <c r="P46" i="1" s="1"/>
  <c r="L46" i="1"/>
  <c r="R45" i="1"/>
  <c r="O45" i="1"/>
  <c r="L45" i="1"/>
  <c r="R44" i="1"/>
  <c r="O44" i="1"/>
  <c r="P44" i="1" s="1"/>
  <c r="Q44" i="1" s="1"/>
  <c r="L44" i="1"/>
  <c r="R43" i="1"/>
  <c r="O43" i="1"/>
  <c r="P43" i="1" s="1"/>
  <c r="L43" i="1"/>
  <c r="R42" i="1"/>
  <c r="O42" i="1"/>
  <c r="P42" i="1" s="1"/>
  <c r="Q42" i="1" s="1"/>
  <c r="L42" i="1"/>
  <c r="R41" i="1"/>
  <c r="P41" i="1"/>
  <c r="Q41" i="1" s="1"/>
  <c r="O41" i="1"/>
  <c r="L41" i="1"/>
  <c r="R40" i="1"/>
  <c r="O40" i="1"/>
  <c r="L40" i="1"/>
  <c r="R39" i="1"/>
  <c r="P39" i="1"/>
  <c r="Q39" i="1" s="1"/>
  <c r="O39" i="1"/>
  <c r="L39" i="1"/>
  <c r="R38" i="1"/>
  <c r="O38" i="1"/>
  <c r="L38" i="1"/>
  <c r="R37" i="1"/>
  <c r="O37" i="1"/>
  <c r="L37" i="1"/>
  <c r="R36" i="1"/>
  <c r="O36" i="1"/>
  <c r="P36" i="1" s="1"/>
  <c r="Q36" i="1" s="1"/>
  <c r="L36" i="1"/>
  <c r="R35" i="1"/>
  <c r="O35" i="1"/>
  <c r="P35" i="1" s="1"/>
  <c r="L35" i="1"/>
  <c r="R34" i="1"/>
  <c r="O34" i="1"/>
  <c r="P34" i="1" s="1"/>
  <c r="Q34" i="1" s="1"/>
  <c r="L34" i="1"/>
  <c r="R33" i="1"/>
  <c r="P33" i="1"/>
  <c r="Q33" i="1" s="1"/>
  <c r="O33" i="1"/>
  <c r="L33" i="1"/>
  <c r="R32" i="1"/>
  <c r="O32" i="1"/>
  <c r="L32" i="1"/>
  <c r="R31" i="1"/>
  <c r="P31" i="1"/>
  <c r="O31" i="1"/>
  <c r="Q31" i="1" s="1"/>
  <c r="L31" i="1"/>
  <c r="R30" i="1"/>
  <c r="O30" i="1"/>
  <c r="P30" i="1" s="1"/>
  <c r="L30" i="1"/>
  <c r="R29" i="1"/>
  <c r="O29" i="1"/>
  <c r="L29" i="1"/>
  <c r="R28" i="1"/>
  <c r="O28" i="1"/>
  <c r="P28" i="1" s="1"/>
  <c r="Q28" i="1" s="1"/>
  <c r="L28" i="1"/>
  <c r="R27" i="1"/>
  <c r="O27" i="1"/>
  <c r="P27" i="1" s="1"/>
  <c r="L27" i="1"/>
  <c r="R26" i="1"/>
  <c r="O26" i="1"/>
  <c r="P26" i="1" s="1"/>
  <c r="Q26" i="1" s="1"/>
  <c r="L26" i="1"/>
  <c r="R25" i="1"/>
  <c r="P25" i="1"/>
  <c r="Q25" i="1" s="1"/>
  <c r="O25" i="1"/>
  <c r="L25" i="1"/>
  <c r="R24" i="1"/>
  <c r="O24" i="1"/>
  <c r="L24" i="1"/>
  <c r="R23" i="1"/>
  <c r="P23" i="1"/>
  <c r="O23" i="1"/>
  <c r="Q23" i="1" s="1"/>
  <c r="L23" i="1"/>
  <c r="R22" i="1"/>
  <c r="O22" i="1"/>
  <c r="L22" i="1"/>
  <c r="R21" i="1"/>
  <c r="O21" i="1"/>
  <c r="L21" i="1"/>
  <c r="R20" i="1"/>
  <c r="O20" i="1"/>
  <c r="P20" i="1" s="1"/>
  <c r="Q20" i="1" s="1"/>
  <c r="L20" i="1"/>
  <c r="R19" i="1"/>
  <c r="O19" i="1"/>
  <c r="L19" i="1"/>
  <c r="R18" i="1"/>
  <c r="O18" i="1"/>
  <c r="P18" i="1" s="1"/>
  <c r="Q18" i="1" s="1"/>
  <c r="L18" i="1"/>
  <c r="R17" i="1"/>
  <c r="P17" i="1"/>
  <c r="Q17" i="1" s="1"/>
  <c r="O17" i="1"/>
  <c r="L17" i="1"/>
  <c r="R16" i="1"/>
  <c r="O16" i="1"/>
  <c r="L16" i="1"/>
  <c r="R15" i="1"/>
  <c r="P15" i="1"/>
  <c r="O15" i="1"/>
  <c r="Q15" i="1" s="1"/>
  <c r="L15" i="1"/>
  <c r="R14" i="1"/>
  <c r="O14" i="1"/>
  <c r="L14" i="1"/>
  <c r="R13" i="1"/>
  <c r="O13" i="1"/>
  <c r="L13" i="1"/>
  <c r="R12" i="1"/>
  <c r="O12" i="1"/>
  <c r="P12" i="1" s="1"/>
  <c r="Q12" i="1" s="1"/>
  <c r="L12" i="1"/>
  <c r="R11" i="1"/>
  <c r="O11" i="1"/>
  <c r="L11" i="1"/>
  <c r="R10" i="1"/>
  <c r="O10" i="1"/>
  <c r="P10" i="1" s="1"/>
  <c r="Q10" i="1" s="1"/>
  <c r="L10" i="1"/>
  <c r="R9" i="1"/>
  <c r="P9" i="1"/>
  <c r="Q9" i="1" s="1"/>
  <c r="O9" i="1"/>
  <c r="L9" i="1"/>
  <c r="R8" i="1"/>
  <c r="O8" i="1"/>
  <c r="L8" i="1"/>
  <c r="R7" i="1"/>
  <c r="P7" i="1"/>
  <c r="O7" i="1"/>
  <c r="Q7" i="1" s="1"/>
  <c r="L7" i="1"/>
  <c r="R6" i="1"/>
  <c r="O6" i="1"/>
  <c r="L6" i="1"/>
  <c r="R5" i="1"/>
  <c r="O5" i="1"/>
  <c r="L5" i="1"/>
  <c r="R4" i="1"/>
  <c r="O4" i="1"/>
  <c r="P4" i="1" s="1"/>
  <c r="Q4" i="1" s="1"/>
  <c r="L4" i="1"/>
  <c r="R3" i="1"/>
  <c r="O3" i="1"/>
  <c r="P3" i="1" s="1"/>
  <c r="L3" i="1"/>
  <c r="R2" i="1"/>
  <c r="O2" i="1"/>
  <c r="P2" i="1" s="1"/>
  <c r="Q2" i="1" s="1"/>
  <c r="L2" i="1"/>
  <c r="Q5" i="1" l="1"/>
  <c r="Q32" i="1"/>
  <c r="Q37" i="1"/>
  <c r="Q64" i="1"/>
  <c r="Q70" i="1"/>
  <c r="Q24" i="1"/>
  <c r="Q6" i="1"/>
  <c r="Q16" i="1"/>
  <c r="Q21" i="1"/>
  <c r="Q72" i="1"/>
  <c r="Q77" i="1"/>
  <c r="P6" i="1"/>
  <c r="P14" i="1"/>
  <c r="Q14" i="1" s="1"/>
  <c r="P22" i="1"/>
  <c r="Q22" i="1" s="1"/>
  <c r="P38" i="1"/>
  <c r="Q38" i="1" s="1"/>
  <c r="P54" i="1"/>
  <c r="Q54" i="1" s="1"/>
  <c r="P62" i="1"/>
  <c r="Q62" i="1" s="1"/>
  <c r="P70" i="1"/>
  <c r="P11" i="1"/>
  <c r="Q11" i="1" s="1"/>
  <c r="P19" i="1"/>
  <c r="Q19" i="1" s="1"/>
  <c r="Q46" i="1"/>
  <c r="P59" i="1"/>
  <c r="Q59" i="1" s="1"/>
  <c r="P75" i="1"/>
  <c r="Q75" i="1" s="1"/>
  <c r="Q3" i="1"/>
  <c r="P8" i="1"/>
  <c r="Q8" i="1" s="1"/>
  <c r="P16" i="1"/>
  <c r="P24" i="1"/>
  <c r="Q27" i="1"/>
  <c r="P32" i="1"/>
  <c r="Q35" i="1"/>
  <c r="P40" i="1"/>
  <c r="Q40" i="1" s="1"/>
  <c r="Q43" i="1"/>
  <c r="P48" i="1"/>
  <c r="Q48" i="1" s="1"/>
  <c r="Q51" i="1"/>
  <c r="P56" i="1"/>
  <c r="Q56" i="1" s="1"/>
  <c r="P64" i="1"/>
  <c r="Q67" i="1"/>
  <c r="P72" i="1"/>
  <c r="P80" i="1"/>
  <c r="Q80" i="1" s="1"/>
  <c r="P78" i="1"/>
  <c r="Q78" i="1" s="1"/>
  <c r="Q30" i="1"/>
  <c r="P5" i="1"/>
  <c r="P13" i="1"/>
  <c r="Q13" i="1" s="1"/>
  <c r="P21" i="1"/>
  <c r="P29" i="1"/>
  <c r="Q29" i="1" s="1"/>
  <c r="P37" i="1"/>
  <c r="P45" i="1"/>
  <c r="Q45" i="1" s="1"/>
  <c r="P53" i="1"/>
  <c r="Q53" i="1" s="1"/>
  <c r="P61" i="1"/>
  <c r="Q61" i="1" s="1"/>
  <c r="P69" i="1"/>
  <c r="Q69" i="1" s="1"/>
  <c r="P77" i="1"/>
</calcChain>
</file>

<file path=xl/sharedStrings.xml><?xml version="1.0" encoding="utf-8"?>
<sst xmlns="http://schemas.openxmlformats.org/spreadsheetml/2006/main" count="431" uniqueCount="29">
  <si>
    <t>Elab</t>
  </si>
  <si>
    <t>E'</t>
  </si>
  <si>
    <t>x</t>
  </si>
  <si>
    <t>W2</t>
  </si>
  <si>
    <t>Q2</t>
  </si>
  <si>
    <t>sig</t>
  </si>
  <si>
    <t>esig</t>
  </si>
  <si>
    <t>R1990</t>
  </si>
  <si>
    <t>F2A</t>
  </si>
  <si>
    <t>eF2A</t>
  </si>
  <si>
    <t>theta</t>
  </si>
  <si>
    <t>%*stat_u</t>
  </si>
  <si>
    <t>%*syst_u</t>
  </si>
  <si>
    <t>%*norm_c</t>
  </si>
  <si>
    <t>y</t>
  </si>
  <si>
    <t>y+</t>
  </si>
  <si>
    <t>sig_r</t>
  </si>
  <si>
    <t>*epsilon</t>
  </si>
  <si>
    <t>exp</t>
  </si>
  <si>
    <t>value</t>
  </si>
  <si>
    <t>obs</t>
  </si>
  <si>
    <t>target</t>
  </si>
  <si>
    <t>lepton beam</t>
  </si>
  <si>
    <t>units</t>
  </si>
  <si>
    <t>e03103</t>
  </si>
  <si>
    <t>p</t>
  </si>
  <si>
    <t>nc</t>
  </si>
  <si>
    <t>current</t>
  </si>
  <si>
    <t>e_minus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</si>
</sst>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0"/>
  <sheetViews>
    <sheetView tabSelected="1" topLeftCell="F59" zoomScaleNormal="100" workbookViewId="0">
      <selection activeCell="O2" sqref="O2:O80"/>
    </sheetView>
  </sheetViews>
  <sheetFormatPr baseColWidth="10" defaultColWidth="8.83203125" defaultRowHeight="16" x14ac:dyDescent="0.2"/>
  <cols>
    <col min="1" max="6" width="11.33203125" style="3"/>
    <col min="7" max="7" width="11.83203125" style="4"/>
    <col min="8" max="1025" width="11.33203125" style="3"/>
  </cols>
  <sheetData>
    <row r="1" spans="1:18" s="5" customFormat="1" x14ac:dyDescent="0.2">
      <c r="A1" s="5" t="s">
        <v>18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19</v>
      </c>
      <c r="M1" s="5" t="s">
        <v>20</v>
      </c>
      <c r="N1" s="7" t="s">
        <v>21</v>
      </c>
      <c r="O1" s="7" t="s">
        <v>22</v>
      </c>
      <c r="P1" s="7" t="s">
        <v>27</v>
      </c>
      <c r="Q1" s="8" t="s">
        <v>23</v>
      </c>
      <c r="R1" s="5" t="s">
        <v>17</v>
      </c>
    </row>
    <row r="2" spans="1:18" x14ac:dyDescent="0.2">
      <c r="A2" s="3" t="s">
        <v>24</v>
      </c>
      <c r="B2" s="3">
        <v>5.766</v>
      </c>
      <c r="C2" s="3">
        <v>0.79290000000000005</v>
      </c>
      <c r="D2" s="3">
        <v>0.35</v>
      </c>
      <c r="E2" s="3">
        <v>6.9462999999999999</v>
      </c>
      <c r="F2" s="3">
        <v>3.2663000000000002</v>
      </c>
      <c r="G2" s="4">
        <v>50</v>
      </c>
      <c r="H2" s="9">
        <v>0.81697283894962303</v>
      </c>
      <c r="I2" s="9">
        <v>1.3</v>
      </c>
      <c r="J2" s="9">
        <v>2.5</v>
      </c>
      <c r="K2" s="3">
        <v>0.862486992715921</v>
      </c>
      <c r="L2" s="9">
        <v>0.232370931398311</v>
      </c>
      <c r="M2" s="3" t="s">
        <v>16</v>
      </c>
      <c r="N2" s="3" t="s">
        <v>25</v>
      </c>
      <c r="O2" s="3" t="s">
        <v>28</v>
      </c>
      <c r="P2" s="3" t="s">
        <v>26</v>
      </c>
      <c r="Q2" s="3">
        <v>1</v>
      </c>
      <c r="R2" s="3">
        <v>0.21151725346814601</v>
      </c>
    </row>
    <row r="3" spans="1:18" x14ac:dyDescent="0.2">
      <c r="A3" s="3" t="s">
        <v>24</v>
      </c>
      <c r="B3" s="3">
        <v>5.766</v>
      </c>
      <c r="C3" s="3">
        <v>0.84130000000000005</v>
      </c>
      <c r="D3" s="3">
        <v>0.375</v>
      </c>
      <c r="E3" s="3">
        <v>6.6562999999999999</v>
      </c>
      <c r="F3" s="3">
        <v>3.4655</v>
      </c>
      <c r="G3" s="4">
        <v>50</v>
      </c>
      <c r="H3" s="9">
        <v>0.74066235059760999</v>
      </c>
      <c r="I3" s="9">
        <v>1.3</v>
      </c>
      <c r="J3" s="9">
        <v>2.5</v>
      </c>
      <c r="K3" s="3">
        <v>0.85409295872355195</v>
      </c>
      <c r="L3" s="9">
        <v>0.21988458700472799</v>
      </c>
      <c r="M3" s="3" t="s">
        <v>16</v>
      </c>
      <c r="N3" s="3" t="s">
        <v>25</v>
      </c>
      <c r="O3" s="3" t="s">
        <v>28</v>
      </c>
      <c r="P3" s="3" t="s">
        <v>26</v>
      </c>
      <c r="Q3" s="3">
        <v>1</v>
      </c>
      <c r="R3" s="3">
        <v>0.223296341271042</v>
      </c>
    </row>
    <row r="4" spans="1:18" x14ac:dyDescent="0.2">
      <c r="A4" s="3" t="s">
        <v>24</v>
      </c>
      <c r="B4" s="3">
        <v>5.766</v>
      </c>
      <c r="C4" s="3">
        <v>0.88870000000000005</v>
      </c>
      <c r="D4" s="3">
        <v>0.4</v>
      </c>
      <c r="E4" s="3">
        <v>6.3718000000000004</v>
      </c>
      <c r="F4" s="3">
        <v>3.661</v>
      </c>
      <c r="G4" s="4">
        <v>50</v>
      </c>
      <c r="H4" s="9">
        <v>0.68946370530877599</v>
      </c>
      <c r="I4" s="9">
        <v>1.3</v>
      </c>
      <c r="J4" s="9">
        <v>2.5</v>
      </c>
      <c r="K4" s="3">
        <v>0.84587235518557102</v>
      </c>
      <c r="L4" s="9">
        <v>0.21044809222229999</v>
      </c>
      <c r="M4" s="3" t="s">
        <v>16</v>
      </c>
      <c r="N4" s="3" t="s">
        <v>25</v>
      </c>
      <c r="O4" s="3" t="s">
        <v>28</v>
      </c>
      <c r="P4" s="3" t="s">
        <v>26</v>
      </c>
      <c r="Q4" s="3">
        <v>1</v>
      </c>
      <c r="R4" s="3">
        <v>0.234706559092666</v>
      </c>
    </row>
    <row r="5" spans="1:18" x14ac:dyDescent="0.2">
      <c r="A5" s="3" t="s">
        <v>24</v>
      </c>
      <c r="B5" s="3">
        <v>5.766</v>
      </c>
      <c r="C5" s="3">
        <v>0.93530000000000002</v>
      </c>
      <c r="D5" s="3">
        <v>0.42499999999999999</v>
      </c>
      <c r="E5" s="3">
        <v>6.0928000000000004</v>
      </c>
      <c r="F5" s="3">
        <v>3.8527</v>
      </c>
      <c r="G5" s="4">
        <v>50</v>
      </c>
      <c r="H5" s="9">
        <v>0.57275636142008202</v>
      </c>
      <c r="I5" s="9">
        <v>1.3</v>
      </c>
      <c r="J5" s="9">
        <v>2.5</v>
      </c>
      <c r="K5" s="3">
        <v>0.83779049601109901</v>
      </c>
      <c r="L5" s="9">
        <v>0.19397172764180101</v>
      </c>
      <c r="M5" s="3" t="s">
        <v>16</v>
      </c>
      <c r="N5" s="3" t="s">
        <v>25</v>
      </c>
      <c r="O5" s="3" t="s">
        <v>28</v>
      </c>
      <c r="P5" s="3" t="s">
        <v>26</v>
      </c>
      <c r="Q5" s="3">
        <v>1</v>
      </c>
      <c r="R5" s="3">
        <v>0.24576231007260299</v>
      </c>
    </row>
    <row r="6" spans="1:18" x14ac:dyDescent="0.2">
      <c r="A6" s="3" t="s">
        <v>24</v>
      </c>
      <c r="B6" s="3">
        <v>5.766</v>
      </c>
      <c r="C6" s="3">
        <v>0.98089999999999999</v>
      </c>
      <c r="D6" s="3">
        <v>0.45</v>
      </c>
      <c r="E6" s="3">
        <v>5.819</v>
      </c>
      <c r="F6" s="3">
        <v>4.0407000000000002</v>
      </c>
      <c r="G6" s="4">
        <v>50</v>
      </c>
      <c r="H6" s="9">
        <v>0.61274845784784104</v>
      </c>
      <c r="I6" s="9">
        <v>1.3</v>
      </c>
      <c r="J6" s="9">
        <v>2.5</v>
      </c>
      <c r="K6" s="3">
        <v>0.82988206729101599</v>
      </c>
      <c r="L6" s="9">
        <v>0.17830385472802401</v>
      </c>
      <c r="M6" s="3" t="s">
        <v>16</v>
      </c>
      <c r="N6" s="3" t="s">
        <v>25</v>
      </c>
      <c r="O6" s="3" t="s">
        <v>28</v>
      </c>
      <c r="P6" s="3" t="s">
        <v>26</v>
      </c>
      <c r="Q6" s="3">
        <v>1</v>
      </c>
      <c r="R6" s="3">
        <v>0.25646121578709502</v>
      </c>
    </row>
    <row r="7" spans="1:18" x14ac:dyDescent="0.2">
      <c r="A7" s="3" t="s">
        <v>24</v>
      </c>
      <c r="B7" s="3">
        <v>5.766</v>
      </c>
      <c r="C7" s="3">
        <v>1.0257000000000001</v>
      </c>
      <c r="D7" s="3">
        <v>0.47499999999999998</v>
      </c>
      <c r="E7" s="3">
        <v>5.5503999999999998</v>
      </c>
      <c r="F7" s="3">
        <v>4.2252999999999998</v>
      </c>
      <c r="G7" s="4">
        <v>50</v>
      </c>
      <c r="H7" s="9">
        <v>0.64978902953586504</v>
      </c>
      <c r="I7" s="9">
        <v>1.3</v>
      </c>
      <c r="J7" s="9">
        <v>2.5</v>
      </c>
      <c r="K7" s="3">
        <v>0.822112382934443</v>
      </c>
      <c r="L7" s="9">
        <v>0.16419506402860001</v>
      </c>
      <c r="M7" s="3" t="s">
        <v>16</v>
      </c>
      <c r="N7" s="3" t="s">
        <v>25</v>
      </c>
      <c r="O7" s="3" t="s">
        <v>28</v>
      </c>
      <c r="P7" s="3" t="s">
        <v>26</v>
      </c>
      <c r="Q7" s="3">
        <v>1</v>
      </c>
      <c r="R7" s="3">
        <v>0.26683471075213</v>
      </c>
    </row>
    <row r="8" spans="1:18" x14ac:dyDescent="0.2">
      <c r="A8" s="3" t="s">
        <v>24</v>
      </c>
      <c r="B8" s="3">
        <v>5.766</v>
      </c>
      <c r="C8" s="3">
        <v>1.0697000000000001</v>
      </c>
      <c r="D8" s="3">
        <v>0.5</v>
      </c>
      <c r="E8" s="3">
        <v>5.2868000000000004</v>
      </c>
      <c r="F8" s="3">
        <v>4.4063999999999997</v>
      </c>
      <c r="G8" s="4">
        <v>50</v>
      </c>
      <c r="H8" s="9">
        <v>0.55852915578764095</v>
      </c>
      <c r="I8" s="9">
        <v>1.3</v>
      </c>
      <c r="J8" s="9">
        <v>2.5</v>
      </c>
      <c r="K8" s="3">
        <v>0.81448144294138103</v>
      </c>
      <c r="L8" s="9">
        <v>0.148784086209861</v>
      </c>
      <c r="M8" s="3" t="s">
        <v>16</v>
      </c>
      <c r="N8" s="3" t="s">
        <v>25</v>
      </c>
      <c r="O8" s="3" t="s">
        <v>28</v>
      </c>
      <c r="P8" s="3" t="s">
        <v>26</v>
      </c>
      <c r="Q8" s="3">
        <v>1</v>
      </c>
      <c r="R8" s="3">
        <v>0.276885053243621</v>
      </c>
    </row>
    <row r="9" spans="1:18" x14ac:dyDescent="0.2">
      <c r="A9" s="3" t="s">
        <v>24</v>
      </c>
      <c r="B9" s="3">
        <v>5.766</v>
      </c>
      <c r="C9" s="3">
        <v>1.1128</v>
      </c>
      <c r="D9" s="3">
        <v>0.52500000000000002</v>
      </c>
      <c r="E9" s="3">
        <v>5.0279999999999996</v>
      </c>
      <c r="F9" s="3">
        <v>4.5842000000000001</v>
      </c>
      <c r="G9" s="4">
        <v>50</v>
      </c>
      <c r="H9" s="9">
        <v>0.54957369062119399</v>
      </c>
      <c r="I9" s="9">
        <v>1.3</v>
      </c>
      <c r="J9" s="9">
        <v>2.5</v>
      </c>
      <c r="K9" s="3">
        <v>0.80700659035726696</v>
      </c>
      <c r="L9" s="9">
        <v>0.13630867822237</v>
      </c>
      <c r="M9" s="3" t="s">
        <v>16</v>
      </c>
      <c r="N9" s="3" t="s">
        <v>25</v>
      </c>
      <c r="O9" s="3" t="s">
        <v>28</v>
      </c>
      <c r="P9" s="3" t="s">
        <v>26</v>
      </c>
      <c r="Q9" s="3">
        <v>1</v>
      </c>
      <c r="R9" s="3">
        <v>0.28661882153538398</v>
      </c>
    </row>
    <row r="10" spans="1:18" x14ac:dyDescent="0.2">
      <c r="A10" s="3" t="s">
        <v>24</v>
      </c>
      <c r="B10" s="3">
        <v>5.766</v>
      </c>
      <c r="C10" s="3">
        <v>1.1552</v>
      </c>
      <c r="D10" s="3">
        <v>0.55000000000000004</v>
      </c>
      <c r="E10" s="3">
        <v>4.7739000000000003</v>
      </c>
      <c r="F10" s="3">
        <v>4.7587999999999999</v>
      </c>
      <c r="G10" s="4">
        <v>50</v>
      </c>
      <c r="H10" s="9">
        <v>0.55896425555868301</v>
      </c>
      <c r="I10" s="9">
        <v>1.3</v>
      </c>
      <c r="J10" s="9">
        <v>2.5</v>
      </c>
      <c r="K10" s="3">
        <v>0.79965313909122504</v>
      </c>
      <c r="L10" s="9">
        <v>0.120753021862055</v>
      </c>
      <c r="M10" s="3" t="s">
        <v>16</v>
      </c>
      <c r="N10" s="3" t="s">
        <v>25</v>
      </c>
      <c r="O10" s="3" t="s">
        <v>28</v>
      </c>
      <c r="P10" s="3" t="s">
        <v>26</v>
      </c>
      <c r="Q10" s="3">
        <v>1</v>
      </c>
      <c r="R10" s="3">
        <v>0.29605987687221302</v>
      </c>
    </row>
    <row r="11" spans="1:18" x14ac:dyDescent="0.2">
      <c r="A11" s="3" t="s">
        <v>24</v>
      </c>
      <c r="B11" s="3">
        <v>5.766</v>
      </c>
      <c r="C11" s="3">
        <v>1.1968000000000001</v>
      </c>
      <c r="D11" s="3">
        <v>0.57499999999999996</v>
      </c>
      <c r="E11" s="3">
        <v>4.5244</v>
      </c>
      <c r="F11" s="3">
        <v>4.9302000000000001</v>
      </c>
      <c r="G11" s="4">
        <v>50</v>
      </c>
      <c r="H11" s="9">
        <v>0.524861878453039</v>
      </c>
      <c r="I11" s="9">
        <v>1.3</v>
      </c>
      <c r="J11" s="9">
        <v>2.5</v>
      </c>
      <c r="K11" s="3">
        <v>0.79243843218869203</v>
      </c>
      <c r="L11" s="9">
        <v>0.10683482907660199</v>
      </c>
      <c r="M11" s="3" t="s">
        <v>16</v>
      </c>
      <c r="N11" s="3" t="s">
        <v>25</v>
      </c>
      <c r="O11" s="3" t="s">
        <v>28</v>
      </c>
      <c r="P11" s="3" t="s">
        <v>26</v>
      </c>
      <c r="Q11" s="3">
        <v>1</v>
      </c>
      <c r="R11" s="3">
        <v>0.30520680314090698</v>
      </c>
    </row>
    <row r="12" spans="1:18" x14ac:dyDescent="0.2">
      <c r="A12" s="3" t="s">
        <v>24</v>
      </c>
      <c r="B12" s="3">
        <v>5.766</v>
      </c>
      <c r="C12" s="3">
        <v>1.2377</v>
      </c>
      <c r="D12" s="3">
        <v>0.6</v>
      </c>
      <c r="E12" s="3">
        <v>4.2793999999999999</v>
      </c>
      <c r="F12" s="3">
        <v>5.0984999999999996</v>
      </c>
      <c r="G12" s="4">
        <v>50</v>
      </c>
      <c r="H12" s="9">
        <v>0.59749144811858601</v>
      </c>
      <c r="I12" s="9">
        <v>1.3</v>
      </c>
      <c r="J12" s="9">
        <v>2.5</v>
      </c>
      <c r="K12" s="3">
        <v>0.78534512660423195</v>
      </c>
      <c r="L12" s="9">
        <v>9.3158139107497706E-2</v>
      </c>
      <c r="M12" s="3" t="s">
        <v>16</v>
      </c>
      <c r="N12" s="3" t="s">
        <v>25</v>
      </c>
      <c r="O12" s="3" t="s">
        <v>28</v>
      </c>
      <c r="P12" s="3" t="s">
        <v>26</v>
      </c>
      <c r="Q12" s="3">
        <v>1</v>
      </c>
      <c r="R12" s="3">
        <v>0.314076370098469</v>
      </c>
    </row>
    <row r="13" spans="1:18" x14ac:dyDescent="0.2">
      <c r="A13" s="3" t="s">
        <v>24</v>
      </c>
      <c r="B13" s="3">
        <v>5.766</v>
      </c>
      <c r="C13" s="3">
        <v>1.2778</v>
      </c>
      <c r="D13" s="3">
        <v>0.625</v>
      </c>
      <c r="E13" s="3">
        <v>4.0387000000000004</v>
      </c>
      <c r="F13" s="3">
        <v>5.2638999999999996</v>
      </c>
      <c r="G13" s="4">
        <v>50</v>
      </c>
      <c r="H13" s="9">
        <v>0.49388863739248501</v>
      </c>
      <c r="I13" s="9">
        <v>1.3</v>
      </c>
      <c r="J13" s="9">
        <v>2.5</v>
      </c>
      <c r="K13" s="3">
        <v>0.778390565383281</v>
      </c>
      <c r="L13" s="9">
        <v>7.9649937698260204E-2</v>
      </c>
      <c r="M13" s="3" t="s">
        <v>16</v>
      </c>
      <c r="N13" s="3" t="s">
        <v>25</v>
      </c>
      <c r="O13" s="3" t="s">
        <v>28</v>
      </c>
      <c r="P13" s="3" t="s">
        <v>26</v>
      </c>
      <c r="Q13" s="3">
        <v>1</v>
      </c>
      <c r="R13" s="3">
        <v>0.32267328535210799</v>
      </c>
    </row>
    <row r="14" spans="1:18" x14ac:dyDescent="0.2">
      <c r="A14" s="3" t="s">
        <v>24</v>
      </c>
      <c r="B14" s="3">
        <v>5.766</v>
      </c>
      <c r="C14" s="3">
        <v>1.3172999999999999</v>
      </c>
      <c r="D14" s="3">
        <v>0.65</v>
      </c>
      <c r="E14" s="3">
        <v>3.8022</v>
      </c>
      <c r="F14" s="3">
        <v>5.4263000000000003</v>
      </c>
      <c r="G14" s="4">
        <v>50</v>
      </c>
      <c r="H14" s="9">
        <v>0.62988752008569904</v>
      </c>
      <c r="I14" s="9">
        <v>1.3</v>
      </c>
      <c r="J14" s="9">
        <v>2.5</v>
      </c>
      <c r="K14" s="3">
        <v>0.77154006243496398</v>
      </c>
      <c r="L14" s="9">
        <v>6.8445439512412901E-2</v>
      </c>
      <c r="M14" s="3" t="s">
        <v>16</v>
      </c>
      <c r="N14" s="3" t="s">
        <v>25</v>
      </c>
      <c r="O14" s="3" t="s">
        <v>28</v>
      </c>
      <c r="P14" s="3" t="s">
        <v>26</v>
      </c>
      <c r="Q14" s="3">
        <v>1</v>
      </c>
      <c r="R14" s="3">
        <v>0.33101500317856097</v>
      </c>
    </row>
    <row r="15" spans="1:18" x14ac:dyDescent="0.2">
      <c r="A15" s="3" t="s">
        <v>24</v>
      </c>
      <c r="B15" s="3">
        <v>5.766</v>
      </c>
      <c r="C15" s="3">
        <v>1.3560000000000001</v>
      </c>
      <c r="D15" s="3">
        <v>0.67500000000000004</v>
      </c>
      <c r="E15" s="3">
        <v>3.5699000000000001</v>
      </c>
      <c r="F15" s="3">
        <v>5.5860000000000003</v>
      </c>
      <c r="G15" s="4">
        <v>50</v>
      </c>
      <c r="H15" s="9">
        <v>0.56337475474166099</v>
      </c>
      <c r="I15" s="9">
        <v>1.3</v>
      </c>
      <c r="J15" s="9">
        <v>2.5</v>
      </c>
      <c r="K15" s="3">
        <v>0.76482830385015599</v>
      </c>
      <c r="L15" s="9">
        <v>5.6928041186516301E-2</v>
      </c>
      <c r="M15" s="3" t="s">
        <v>16</v>
      </c>
      <c r="N15" s="3" t="s">
        <v>25</v>
      </c>
      <c r="O15" s="3" t="s">
        <v>28</v>
      </c>
      <c r="P15" s="3" t="s">
        <v>26</v>
      </c>
      <c r="Q15" s="3">
        <v>1</v>
      </c>
      <c r="R15" s="3">
        <v>0.33910093879699199</v>
      </c>
    </row>
    <row r="16" spans="1:18" x14ac:dyDescent="0.2">
      <c r="A16" s="3" t="s">
        <v>24</v>
      </c>
      <c r="B16" s="3">
        <v>5.766</v>
      </c>
      <c r="C16" s="3">
        <v>1.3940999999999999</v>
      </c>
      <c r="D16" s="3">
        <v>0.7</v>
      </c>
      <c r="E16" s="3">
        <v>3.3416000000000001</v>
      </c>
      <c r="F16" s="3">
        <v>5.7427999999999999</v>
      </c>
      <c r="G16" s="4">
        <v>50</v>
      </c>
      <c r="H16" s="9">
        <v>0.76396761133603197</v>
      </c>
      <c r="I16" s="9">
        <v>1.3</v>
      </c>
      <c r="J16" s="9">
        <v>2.5</v>
      </c>
      <c r="K16" s="3">
        <v>0.75822060353798104</v>
      </c>
      <c r="L16" s="9">
        <v>4.6637301492072097E-2</v>
      </c>
      <c r="M16" s="3" t="s">
        <v>16</v>
      </c>
      <c r="N16" s="3" t="s">
        <v>25</v>
      </c>
      <c r="O16" s="3" t="s">
        <v>28</v>
      </c>
      <c r="P16" s="3" t="s">
        <v>26</v>
      </c>
      <c r="Q16" s="3">
        <v>1</v>
      </c>
      <c r="R16" s="3">
        <v>0.34694556147743</v>
      </c>
    </row>
    <row r="17" spans="1:18" x14ac:dyDescent="0.2">
      <c r="A17" s="3" t="s">
        <v>24</v>
      </c>
      <c r="B17" s="3">
        <v>5.766</v>
      </c>
      <c r="C17" s="3">
        <v>1.4315</v>
      </c>
      <c r="D17" s="3">
        <v>0.72499999999999998</v>
      </c>
      <c r="E17" s="3">
        <v>3.1172</v>
      </c>
      <c r="F17" s="3">
        <v>5.8970000000000002</v>
      </c>
      <c r="G17" s="4">
        <v>50</v>
      </c>
      <c r="H17" s="9">
        <v>0.68535262206148295</v>
      </c>
      <c r="I17" s="9">
        <v>1.3</v>
      </c>
      <c r="J17" s="9">
        <v>2.5</v>
      </c>
      <c r="K17" s="3">
        <v>0.75173430454387802</v>
      </c>
      <c r="L17" s="9">
        <v>4.23182275232271E-2</v>
      </c>
      <c r="M17" s="3" t="s">
        <v>16</v>
      </c>
      <c r="N17" s="3" t="s">
        <v>25</v>
      </c>
      <c r="O17" s="3" t="s">
        <v>28</v>
      </c>
      <c r="P17" s="3" t="s">
        <v>26</v>
      </c>
      <c r="Q17" s="3">
        <v>1</v>
      </c>
      <c r="R17" s="3">
        <v>0.35455524355278301</v>
      </c>
    </row>
    <row r="18" spans="1:18" x14ac:dyDescent="0.2">
      <c r="A18" s="3" t="s">
        <v>24</v>
      </c>
      <c r="B18" s="3">
        <v>5.766</v>
      </c>
      <c r="C18" s="3">
        <v>1.4682999999999999</v>
      </c>
      <c r="D18" s="3">
        <v>0.75</v>
      </c>
      <c r="E18" s="3">
        <v>2.8965000000000001</v>
      </c>
      <c r="F18" s="3">
        <v>6.0486000000000004</v>
      </c>
      <c r="G18" s="4">
        <v>50</v>
      </c>
      <c r="H18" s="9">
        <v>0.56778523489932897</v>
      </c>
      <c r="I18" s="9">
        <v>1.3</v>
      </c>
      <c r="J18" s="9">
        <v>2.5</v>
      </c>
      <c r="K18" s="3">
        <v>0.74535206382240704</v>
      </c>
      <c r="L18" s="9">
        <v>4.0393459742469197E-2</v>
      </c>
      <c r="M18" s="3" t="s">
        <v>16</v>
      </c>
      <c r="N18" s="3" t="s">
        <v>25</v>
      </c>
      <c r="O18" s="3" t="s">
        <v>28</v>
      </c>
      <c r="P18" s="3" t="s">
        <v>26</v>
      </c>
      <c r="Q18" s="3">
        <v>1</v>
      </c>
      <c r="R18" s="3">
        <v>0.36194268647079902</v>
      </c>
    </row>
    <row r="19" spans="1:18" x14ac:dyDescent="0.2">
      <c r="A19" s="3" t="s">
        <v>24</v>
      </c>
      <c r="B19" s="3">
        <v>5.766</v>
      </c>
      <c r="C19" s="3">
        <v>1.5044999999999999</v>
      </c>
      <c r="D19" s="3">
        <v>0.77500000000000002</v>
      </c>
      <c r="E19" s="3">
        <v>2.6797</v>
      </c>
      <c r="F19" s="3">
        <v>6.1976000000000004</v>
      </c>
      <c r="G19" s="4">
        <v>50</v>
      </c>
      <c r="H19" s="9">
        <v>0.67141774071266103</v>
      </c>
      <c r="I19" s="9">
        <v>1.3</v>
      </c>
      <c r="J19" s="9">
        <v>2.5</v>
      </c>
      <c r="K19" s="3">
        <v>0.739073881373569</v>
      </c>
      <c r="L19" s="9">
        <v>2.58270744375356E-2</v>
      </c>
      <c r="M19" s="3" t="s">
        <v>16</v>
      </c>
      <c r="N19" s="3" t="s">
        <v>25</v>
      </c>
      <c r="O19" s="3" t="s">
        <v>28</v>
      </c>
      <c r="P19" s="3" t="s">
        <v>26</v>
      </c>
      <c r="Q19" s="3">
        <v>1</v>
      </c>
      <c r="R19" s="3">
        <v>0.36911266709454299</v>
      </c>
    </row>
    <row r="20" spans="1:18" x14ac:dyDescent="0.2">
      <c r="A20" s="3" t="s">
        <v>24</v>
      </c>
      <c r="B20" s="3">
        <v>5.766</v>
      </c>
      <c r="C20" s="3">
        <v>1.5401</v>
      </c>
      <c r="D20" s="3">
        <v>0.8</v>
      </c>
      <c r="E20" s="3">
        <v>2.4664000000000001</v>
      </c>
      <c r="F20" s="3">
        <v>6.3441000000000001</v>
      </c>
      <c r="G20" s="4">
        <v>50</v>
      </c>
      <c r="H20" s="9">
        <v>0.73434423001181603</v>
      </c>
      <c r="I20" s="9">
        <v>1.3</v>
      </c>
      <c r="J20" s="9">
        <v>2.5</v>
      </c>
      <c r="K20" s="3">
        <v>0.732899757197364</v>
      </c>
      <c r="L20" s="9">
        <v>2.0091312995889399E-2</v>
      </c>
      <c r="M20" s="3" t="s">
        <v>16</v>
      </c>
      <c r="N20" s="3" t="s">
        <v>25</v>
      </c>
      <c r="O20" s="3" t="s">
        <v>28</v>
      </c>
      <c r="P20" s="3" t="s">
        <v>26</v>
      </c>
      <c r="Q20" s="3">
        <v>1</v>
      </c>
      <c r="R20" s="3">
        <v>0.376072654744039</v>
      </c>
    </row>
    <row r="21" spans="1:18" x14ac:dyDescent="0.2">
      <c r="A21" s="3" t="s">
        <v>24</v>
      </c>
      <c r="B21" s="3">
        <v>5.766</v>
      </c>
      <c r="C21" s="3">
        <v>1.575</v>
      </c>
      <c r="D21" s="3">
        <v>0.82499999999999996</v>
      </c>
      <c r="E21" s="3">
        <v>2.2566000000000002</v>
      </c>
      <c r="F21" s="3">
        <v>6.4882</v>
      </c>
      <c r="G21" s="4">
        <v>50</v>
      </c>
      <c r="H21" s="9">
        <v>0.76178107606679002</v>
      </c>
      <c r="I21" s="9">
        <v>1.3</v>
      </c>
      <c r="J21" s="9">
        <v>2.5</v>
      </c>
      <c r="K21" s="3">
        <v>0.72684703433923004</v>
      </c>
      <c r="L21" s="9">
        <v>2.1530766363310201E-2</v>
      </c>
      <c r="M21" s="3" t="s">
        <v>16</v>
      </c>
      <c r="N21" s="3" t="s">
        <v>25</v>
      </c>
      <c r="O21" s="3" t="s">
        <v>28</v>
      </c>
      <c r="P21" s="3" t="s">
        <v>26</v>
      </c>
      <c r="Q21" s="3">
        <v>1</v>
      </c>
      <c r="R21" s="3">
        <v>0.38282156182349097</v>
      </c>
    </row>
    <row r="22" spans="1:18" x14ac:dyDescent="0.2">
      <c r="A22" s="3" t="s">
        <v>24</v>
      </c>
      <c r="B22" s="3">
        <v>5.766</v>
      </c>
      <c r="C22" s="3">
        <v>1.6094999999999999</v>
      </c>
      <c r="D22" s="3">
        <v>0.85</v>
      </c>
      <c r="E22" s="3">
        <v>2.0503</v>
      </c>
      <c r="F22" s="3">
        <v>6.6299000000000001</v>
      </c>
      <c r="G22" s="4">
        <v>50</v>
      </c>
      <c r="H22" s="9">
        <v>1.0013513513513499</v>
      </c>
      <c r="I22" s="9">
        <v>1.3</v>
      </c>
      <c r="J22" s="9">
        <v>2.5</v>
      </c>
      <c r="K22" s="3">
        <v>0.72086368366285103</v>
      </c>
      <c r="L22" s="9">
        <v>1.19266932919114E-2</v>
      </c>
      <c r="M22" s="3" t="s">
        <v>16</v>
      </c>
      <c r="N22" s="3" t="s">
        <v>25</v>
      </c>
      <c r="O22" s="3" t="s">
        <v>28</v>
      </c>
      <c r="P22" s="3" t="s">
        <v>26</v>
      </c>
      <c r="Q22" s="3">
        <v>1</v>
      </c>
      <c r="R22" s="3">
        <v>0.38938833773357701</v>
      </c>
    </row>
    <row r="23" spans="1:18" x14ac:dyDescent="0.2">
      <c r="A23" s="3" t="s">
        <v>24</v>
      </c>
      <c r="B23" s="3">
        <v>5.766</v>
      </c>
      <c r="C23" s="3">
        <v>1.6433</v>
      </c>
      <c r="D23" s="3">
        <v>0.875</v>
      </c>
      <c r="E23" s="3">
        <v>1.8473999999999999</v>
      </c>
      <c r="F23" s="3">
        <v>6.7694000000000001</v>
      </c>
      <c r="G23" s="4">
        <v>50</v>
      </c>
      <c r="H23" s="9">
        <v>1.2596630327056499</v>
      </c>
      <c r="I23" s="9">
        <v>1.3</v>
      </c>
      <c r="J23" s="9">
        <v>2.5</v>
      </c>
      <c r="K23" s="3">
        <v>0.71500173430454395</v>
      </c>
      <c r="L23" s="9">
        <v>8.1973910286627805E-3</v>
      </c>
      <c r="M23" s="3" t="s">
        <v>16</v>
      </c>
      <c r="N23" s="3" t="s">
        <v>25</v>
      </c>
      <c r="O23" s="3" t="s">
        <v>28</v>
      </c>
      <c r="P23" s="3" t="s">
        <v>26</v>
      </c>
      <c r="Q23" s="3">
        <v>1</v>
      </c>
      <c r="R23" s="3">
        <v>0.39575755343805202</v>
      </c>
    </row>
    <row r="24" spans="1:18" x14ac:dyDescent="0.2">
      <c r="A24" s="3" t="s">
        <v>24</v>
      </c>
      <c r="B24" s="3">
        <v>5.766</v>
      </c>
      <c r="C24" s="3">
        <v>1.6766000000000001</v>
      </c>
      <c r="D24" s="3">
        <v>0.9</v>
      </c>
      <c r="E24" s="3">
        <v>1.6476999999999999</v>
      </c>
      <c r="F24" s="3">
        <v>6.9065000000000003</v>
      </c>
      <c r="G24" s="4">
        <v>50</v>
      </c>
      <c r="H24" s="9">
        <v>1.67868098159509</v>
      </c>
      <c r="I24" s="9">
        <v>1.3</v>
      </c>
      <c r="J24" s="9">
        <v>2.5</v>
      </c>
      <c r="K24" s="3">
        <v>0.70922650017343003</v>
      </c>
      <c r="L24" s="9">
        <v>5.3362903095987299E-3</v>
      </c>
      <c r="M24" s="3" t="s">
        <v>16</v>
      </c>
      <c r="N24" s="3" t="s">
        <v>25</v>
      </c>
      <c r="O24" s="3" t="s">
        <v>28</v>
      </c>
      <c r="P24" s="3" t="s">
        <v>26</v>
      </c>
      <c r="Q24" s="3">
        <v>1</v>
      </c>
      <c r="R24" s="3">
        <v>0.40194464141446801</v>
      </c>
    </row>
    <row r="25" spans="1:18" x14ac:dyDescent="0.2">
      <c r="A25" s="3" t="s">
        <v>24</v>
      </c>
      <c r="B25" s="3">
        <v>5.766</v>
      </c>
      <c r="C25" s="3">
        <v>1.7094</v>
      </c>
      <c r="D25" s="3">
        <v>0.92500000000000004</v>
      </c>
      <c r="E25" s="3">
        <v>1.4513</v>
      </c>
      <c r="F25" s="3">
        <v>7.0415000000000001</v>
      </c>
      <c r="G25" s="4">
        <v>50</v>
      </c>
      <c r="H25" s="9">
        <v>2.9563888562360399</v>
      </c>
      <c r="I25" s="9">
        <v>1.3</v>
      </c>
      <c r="J25" s="9">
        <v>2.5</v>
      </c>
      <c r="K25" s="3">
        <v>0.70353798126951095</v>
      </c>
      <c r="L25" s="9">
        <v>3.5049673711535999E-3</v>
      </c>
      <c r="M25" s="3" t="s">
        <v>16</v>
      </c>
      <c r="N25" s="3" t="s">
        <v>25</v>
      </c>
      <c r="O25" s="3" t="s">
        <v>28</v>
      </c>
      <c r="P25" s="3" t="s">
        <v>26</v>
      </c>
      <c r="Q25" s="3">
        <v>1</v>
      </c>
      <c r="R25" s="3">
        <v>0.40796102045844201</v>
      </c>
    </row>
    <row r="26" spans="1:18" x14ac:dyDescent="0.2">
      <c r="A26" s="3" t="s">
        <v>24</v>
      </c>
      <c r="B26" s="3">
        <v>5.766</v>
      </c>
      <c r="C26" s="3">
        <v>1.0630999999999999</v>
      </c>
      <c r="D26" s="3">
        <v>0.32500000000000001</v>
      </c>
      <c r="E26" s="3">
        <v>6.8373999999999997</v>
      </c>
      <c r="F26" s="3">
        <v>2.8681999999999999</v>
      </c>
      <c r="G26" s="4">
        <v>40</v>
      </c>
      <c r="H26" s="9">
        <v>0.47868480725623602</v>
      </c>
      <c r="I26" s="9">
        <v>1.3</v>
      </c>
      <c r="J26" s="9">
        <v>2.5</v>
      </c>
      <c r="K26" s="3">
        <v>0.81562608394033997</v>
      </c>
      <c r="L26" s="9">
        <v>0.24912339248218701</v>
      </c>
      <c r="M26" s="3" t="s">
        <v>16</v>
      </c>
      <c r="N26" s="3" t="s">
        <v>25</v>
      </c>
      <c r="O26" s="3" t="s">
        <v>28</v>
      </c>
      <c r="P26" s="3" t="s">
        <v>26</v>
      </c>
      <c r="Q26" s="3">
        <v>1</v>
      </c>
      <c r="R26" s="3">
        <v>0.30229552209066002</v>
      </c>
    </row>
    <row r="27" spans="1:18" x14ac:dyDescent="0.2">
      <c r="A27" s="3" t="s">
        <v>24</v>
      </c>
      <c r="B27" s="3">
        <v>5.766</v>
      </c>
      <c r="C27" s="3">
        <v>1.1289</v>
      </c>
      <c r="D27" s="3">
        <v>0.35</v>
      </c>
      <c r="E27" s="3">
        <v>6.5365000000000002</v>
      </c>
      <c r="F27" s="3">
        <v>3.0455999999999999</v>
      </c>
      <c r="G27" s="4">
        <v>40</v>
      </c>
      <c r="H27" s="9">
        <v>0.44222495390288902</v>
      </c>
      <c r="I27" s="9">
        <v>1.3</v>
      </c>
      <c r="J27" s="9">
        <v>2.5</v>
      </c>
      <c r="K27" s="3">
        <v>0.80421436004162405</v>
      </c>
      <c r="L27" s="9">
        <v>0.23900906578838699</v>
      </c>
      <c r="M27" s="3" t="s">
        <v>16</v>
      </c>
      <c r="N27" s="3" t="s">
        <v>25</v>
      </c>
      <c r="O27" s="3" t="s">
        <v>28</v>
      </c>
      <c r="P27" s="3" t="s">
        <v>26</v>
      </c>
      <c r="Q27" s="3">
        <v>1</v>
      </c>
      <c r="R27" s="3">
        <v>0.31892307345288701</v>
      </c>
    </row>
    <row r="28" spans="1:18" x14ac:dyDescent="0.2">
      <c r="A28" s="3" t="s">
        <v>24</v>
      </c>
      <c r="B28" s="3">
        <v>5.766</v>
      </c>
      <c r="C28" s="3">
        <v>1.1928000000000001</v>
      </c>
      <c r="D28" s="3">
        <v>0.375</v>
      </c>
      <c r="E28" s="3">
        <v>6.2439999999999998</v>
      </c>
      <c r="F28" s="3">
        <v>3.2181999999999999</v>
      </c>
      <c r="G28" s="4">
        <v>40</v>
      </c>
      <c r="H28" s="9">
        <v>0.51223404255319205</v>
      </c>
      <c r="I28" s="9">
        <v>1.3</v>
      </c>
      <c r="J28" s="9">
        <v>2.5</v>
      </c>
      <c r="K28" s="3">
        <v>0.79313215400624404</v>
      </c>
      <c r="L28" s="9">
        <v>0.22877004708844401</v>
      </c>
      <c r="M28" s="3" t="s">
        <v>16</v>
      </c>
      <c r="N28" s="3" t="s">
        <v>25</v>
      </c>
      <c r="O28" s="3" t="s">
        <v>28</v>
      </c>
      <c r="P28" s="3" t="s">
        <v>26</v>
      </c>
      <c r="Q28" s="3">
        <v>1</v>
      </c>
      <c r="R28" s="3">
        <v>0.33480939772998702</v>
      </c>
    </row>
    <row r="29" spans="1:18" x14ac:dyDescent="0.2">
      <c r="A29" s="3" t="s">
        <v>24</v>
      </c>
      <c r="B29" s="3">
        <v>5.766</v>
      </c>
      <c r="C29" s="3">
        <v>1.2549999999999999</v>
      </c>
      <c r="D29" s="3">
        <v>0.4</v>
      </c>
      <c r="E29" s="3">
        <v>5.9593999999999996</v>
      </c>
      <c r="F29" s="3">
        <v>3.3860000000000001</v>
      </c>
      <c r="G29" s="4">
        <v>40</v>
      </c>
      <c r="H29" s="9">
        <v>1.4757709251101301</v>
      </c>
      <c r="I29" s="9">
        <v>1.3</v>
      </c>
      <c r="J29" s="9">
        <v>2.5</v>
      </c>
      <c r="K29" s="3">
        <v>0.78234477974332295</v>
      </c>
      <c r="L29" s="9">
        <v>0.213616501072904</v>
      </c>
      <c r="M29" s="3" t="s">
        <v>16</v>
      </c>
      <c r="N29" s="3" t="s">
        <v>25</v>
      </c>
      <c r="O29" s="3" t="s">
        <v>28</v>
      </c>
      <c r="P29" s="3" t="s">
        <v>26</v>
      </c>
      <c r="Q29" s="3">
        <v>1</v>
      </c>
      <c r="R29" s="3">
        <v>0.34998904344627901</v>
      </c>
    </row>
    <row r="30" spans="1:18" x14ac:dyDescent="0.2">
      <c r="A30" s="3" t="s">
        <v>24</v>
      </c>
      <c r="B30" s="3">
        <v>5.766</v>
      </c>
      <c r="C30" s="3">
        <v>1.1928000000000001</v>
      </c>
      <c r="D30" s="3">
        <v>0.375</v>
      </c>
      <c r="E30" s="3">
        <v>6.2439999999999998</v>
      </c>
      <c r="F30" s="3">
        <v>3.2181999999999999</v>
      </c>
      <c r="G30" s="4">
        <v>40</v>
      </c>
      <c r="H30" s="9">
        <v>1.0047814207650301</v>
      </c>
      <c r="I30" s="9">
        <v>1.3</v>
      </c>
      <c r="J30" s="9">
        <v>2.5</v>
      </c>
      <c r="K30" s="3">
        <v>0.79313215400624404</v>
      </c>
      <c r="L30" s="9">
        <v>0.22268573732545299</v>
      </c>
      <c r="M30" s="3" t="s">
        <v>16</v>
      </c>
      <c r="N30" s="3" t="s">
        <v>25</v>
      </c>
      <c r="O30" s="3" t="s">
        <v>28</v>
      </c>
      <c r="P30" s="3" t="s">
        <v>26</v>
      </c>
      <c r="Q30" s="3">
        <v>1</v>
      </c>
      <c r="R30" s="3">
        <v>0.33480939772998702</v>
      </c>
    </row>
    <row r="31" spans="1:18" x14ac:dyDescent="0.2">
      <c r="A31" s="3" t="s">
        <v>24</v>
      </c>
      <c r="B31" s="3">
        <v>5.766</v>
      </c>
      <c r="C31" s="3">
        <v>1.2549999999999999</v>
      </c>
      <c r="D31" s="3">
        <v>0.4</v>
      </c>
      <c r="E31" s="3">
        <v>5.9593999999999996</v>
      </c>
      <c r="F31" s="3">
        <v>3.3860000000000001</v>
      </c>
      <c r="G31" s="4">
        <v>40</v>
      </c>
      <c r="H31" s="9">
        <v>0.42162756598240497</v>
      </c>
      <c r="I31" s="9">
        <v>1.3</v>
      </c>
      <c r="J31" s="9">
        <v>2.5</v>
      </c>
      <c r="K31" s="3">
        <v>0.78234477974332295</v>
      </c>
      <c r="L31" s="9">
        <v>0.213930181691219</v>
      </c>
      <c r="M31" s="3" t="s">
        <v>16</v>
      </c>
      <c r="N31" s="3" t="s">
        <v>25</v>
      </c>
      <c r="O31" s="3" t="s">
        <v>28</v>
      </c>
      <c r="P31" s="3" t="s">
        <v>26</v>
      </c>
      <c r="Q31" s="3">
        <v>1</v>
      </c>
      <c r="R31" s="3">
        <v>0.34998904344627901</v>
      </c>
    </row>
    <row r="32" spans="1:18" x14ac:dyDescent="0.2">
      <c r="A32" s="3" t="s">
        <v>24</v>
      </c>
      <c r="B32" s="3">
        <v>5.766</v>
      </c>
      <c r="C32" s="3">
        <v>1.3156000000000001</v>
      </c>
      <c r="D32" s="3">
        <v>0.42499999999999999</v>
      </c>
      <c r="E32" s="3">
        <v>5.6824000000000003</v>
      </c>
      <c r="F32" s="3">
        <v>3.5493999999999999</v>
      </c>
      <c r="G32" s="4">
        <v>40</v>
      </c>
      <c r="H32" s="9">
        <v>0.406877022653722</v>
      </c>
      <c r="I32" s="9">
        <v>1.3</v>
      </c>
      <c r="J32" s="9">
        <v>2.5</v>
      </c>
      <c r="K32" s="3">
        <v>0.77183489420742302</v>
      </c>
      <c r="L32" s="9">
        <v>0.19917947642342901</v>
      </c>
      <c r="M32" s="3" t="s">
        <v>16</v>
      </c>
      <c r="N32" s="3" t="s">
        <v>25</v>
      </c>
      <c r="O32" s="3" t="s">
        <v>28</v>
      </c>
      <c r="P32" s="3" t="s">
        <v>26</v>
      </c>
      <c r="Q32" s="3">
        <v>1</v>
      </c>
      <c r="R32" s="3">
        <v>0.36451216453171997</v>
      </c>
    </row>
    <row r="33" spans="1:18" x14ac:dyDescent="0.2">
      <c r="A33" s="3" t="s">
        <v>24</v>
      </c>
      <c r="B33" s="3">
        <v>5.766</v>
      </c>
      <c r="C33" s="3">
        <v>1.3745000000000001</v>
      </c>
      <c r="D33" s="3">
        <v>0.45</v>
      </c>
      <c r="E33" s="3">
        <v>5.4127999999999998</v>
      </c>
      <c r="F33" s="3">
        <v>3.7084000000000001</v>
      </c>
      <c r="G33" s="4">
        <v>40</v>
      </c>
      <c r="H33" s="9">
        <v>0.442984807864165</v>
      </c>
      <c r="I33" s="9">
        <v>1.3</v>
      </c>
      <c r="J33" s="9">
        <v>2.5</v>
      </c>
      <c r="K33" s="3">
        <v>0.76161984044398201</v>
      </c>
      <c r="L33" s="9">
        <v>0.184718171106523</v>
      </c>
      <c r="M33" s="3" t="s">
        <v>16</v>
      </c>
      <c r="N33" s="3" t="s">
        <v>25</v>
      </c>
      <c r="O33" s="3" t="s">
        <v>28</v>
      </c>
      <c r="P33" s="3" t="s">
        <v>26</v>
      </c>
      <c r="Q33" s="3">
        <v>1</v>
      </c>
      <c r="R33" s="3">
        <v>0.37838720845348101</v>
      </c>
    </row>
    <row r="34" spans="1:18" x14ac:dyDescent="0.2">
      <c r="A34" s="3" t="s">
        <v>24</v>
      </c>
      <c r="B34" s="3">
        <v>5.766</v>
      </c>
      <c r="C34" s="3">
        <v>1.4319</v>
      </c>
      <c r="D34" s="3">
        <v>0.47499999999999998</v>
      </c>
      <c r="E34" s="3">
        <v>5.1501999999999999</v>
      </c>
      <c r="F34" s="3">
        <v>3.8632</v>
      </c>
      <c r="G34" s="4">
        <v>40</v>
      </c>
      <c r="H34" s="9">
        <v>0.65134328358209004</v>
      </c>
      <c r="I34" s="9">
        <v>1.3</v>
      </c>
      <c r="J34" s="9">
        <v>2.5</v>
      </c>
      <c r="K34" s="3">
        <v>0.75166493236212295</v>
      </c>
      <c r="L34" s="9">
        <v>0.16947032493493999</v>
      </c>
      <c r="M34" s="3" t="s">
        <v>16</v>
      </c>
      <c r="N34" s="3" t="s">
        <v>25</v>
      </c>
      <c r="O34" s="3" t="s">
        <v>28</v>
      </c>
      <c r="P34" s="3" t="s">
        <v>26</v>
      </c>
      <c r="Q34" s="3">
        <v>1</v>
      </c>
      <c r="R34" s="3">
        <v>0.39165999496478998</v>
      </c>
    </row>
    <row r="35" spans="1:18" x14ac:dyDescent="0.2">
      <c r="A35" s="3" t="s">
        <v>24</v>
      </c>
      <c r="B35" s="3">
        <v>5.766</v>
      </c>
      <c r="C35" s="3">
        <v>1.4319</v>
      </c>
      <c r="D35" s="3">
        <v>0.47499999999999998</v>
      </c>
      <c r="E35" s="3">
        <v>5.1501999999999999</v>
      </c>
      <c r="F35" s="3">
        <v>3.8632</v>
      </c>
      <c r="G35" s="4">
        <v>40</v>
      </c>
      <c r="H35" s="9">
        <v>0.56405163853028795</v>
      </c>
      <c r="I35" s="9">
        <v>1.3</v>
      </c>
      <c r="J35" s="9">
        <v>2.5</v>
      </c>
      <c r="K35" s="3">
        <v>0.75166493236212295</v>
      </c>
      <c r="L35" s="9">
        <v>0.16980757931292001</v>
      </c>
      <c r="M35" s="3" t="s">
        <v>16</v>
      </c>
      <c r="N35" s="3" t="s">
        <v>25</v>
      </c>
      <c r="O35" s="3" t="s">
        <v>28</v>
      </c>
      <c r="P35" s="3" t="s">
        <v>26</v>
      </c>
      <c r="Q35" s="3">
        <v>1</v>
      </c>
      <c r="R35" s="3">
        <v>0.39165999496478998</v>
      </c>
    </row>
    <row r="36" spans="1:18" x14ac:dyDescent="0.2">
      <c r="A36" s="3" t="s">
        <v>24</v>
      </c>
      <c r="B36" s="3">
        <v>5.766</v>
      </c>
      <c r="C36" s="3">
        <v>1.4878</v>
      </c>
      <c r="D36" s="3">
        <v>0.5</v>
      </c>
      <c r="E36" s="3">
        <v>4.8944999999999999</v>
      </c>
      <c r="F36" s="3">
        <v>4.0141</v>
      </c>
      <c r="G36" s="4">
        <v>40</v>
      </c>
      <c r="H36" s="9">
        <v>0.399669056811914</v>
      </c>
      <c r="I36" s="9">
        <v>1.3</v>
      </c>
      <c r="J36" s="9">
        <v>2.5</v>
      </c>
      <c r="K36" s="3">
        <v>0.74197016996184495</v>
      </c>
      <c r="L36" s="9">
        <v>0.155787685340465</v>
      </c>
      <c r="M36" s="3" t="s">
        <v>16</v>
      </c>
      <c r="N36" s="3" t="s">
        <v>25</v>
      </c>
      <c r="O36" s="3" t="s">
        <v>28</v>
      </c>
      <c r="P36" s="3" t="s">
        <v>26</v>
      </c>
      <c r="Q36" s="3">
        <v>1</v>
      </c>
      <c r="R36" s="3">
        <v>0.40436247106844803</v>
      </c>
    </row>
    <row r="37" spans="1:18" x14ac:dyDescent="0.2">
      <c r="A37" s="3" t="s">
        <v>24</v>
      </c>
      <c r="B37" s="3">
        <v>5.766</v>
      </c>
      <c r="C37" s="3">
        <v>1.5423</v>
      </c>
      <c r="D37" s="3">
        <v>0.52500000000000002</v>
      </c>
      <c r="E37" s="3">
        <v>4.6452</v>
      </c>
      <c r="F37" s="3">
        <v>4.1611000000000002</v>
      </c>
      <c r="G37" s="4">
        <v>40</v>
      </c>
      <c r="H37" s="9">
        <v>0.40062500000000001</v>
      </c>
      <c r="I37" s="9">
        <v>1.3</v>
      </c>
      <c r="J37" s="9">
        <v>2.5</v>
      </c>
      <c r="K37" s="3">
        <v>0.73251821019771102</v>
      </c>
      <c r="L37" s="9">
        <v>0.139812431864</v>
      </c>
      <c r="M37" s="3" t="s">
        <v>16</v>
      </c>
      <c r="N37" s="3" t="s">
        <v>25</v>
      </c>
      <c r="O37" s="3" t="s">
        <v>28</v>
      </c>
      <c r="P37" s="3" t="s">
        <v>26</v>
      </c>
      <c r="Q37" s="3">
        <v>1</v>
      </c>
      <c r="R37" s="3">
        <v>0.41651955981900501</v>
      </c>
    </row>
    <row r="38" spans="1:18" x14ac:dyDescent="0.2">
      <c r="A38" s="3" t="s">
        <v>24</v>
      </c>
      <c r="B38" s="3">
        <v>5.766</v>
      </c>
      <c r="C38" s="3">
        <v>1.5953999999999999</v>
      </c>
      <c r="D38" s="3">
        <v>0.55000000000000004</v>
      </c>
      <c r="E38" s="3">
        <v>4.4021999999999997</v>
      </c>
      <c r="F38" s="3">
        <v>4.3044000000000002</v>
      </c>
      <c r="G38" s="4">
        <v>40</v>
      </c>
      <c r="H38" s="9">
        <v>0.423668973308855</v>
      </c>
      <c r="I38" s="9">
        <v>1.3</v>
      </c>
      <c r="J38" s="9">
        <v>2.5</v>
      </c>
      <c r="K38" s="3">
        <v>0.72330905306971904</v>
      </c>
      <c r="L38" s="9">
        <v>0.12561118651744299</v>
      </c>
      <c r="M38" s="3" t="s">
        <v>16</v>
      </c>
      <c r="N38" s="3" t="s">
        <v>25</v>
      </c>
      <c r="O38" s="3" t="s">
        <v>28</v>
      </c>
      <c r="P38" s="3" t="s">
        <v>26</v>
      </c>
      <c r="Q38" s="3">
        <v>1</v>
      </c>
      <c r="R38" s="3">
        <v>0.42815635416007503</v>
      </c>
    </row>
    <row r="39" spans="1:18" x14ac:dyDescent="0.2">
      <c r="A39" s="3" t="s">
        <v>24</v>
      </c>
      <c r="B39" s="3">
        <v>5.766</v>
      </c>
      <c r="C39" s="3">
        <v>1.6472</v>
      </c>
      <c r="D39" s="3">
        <v>0.57499999999999996</v>
      </c>
      <c r="E39" s="3">
        <v>4.1651999999999996</v>
      </c>
      <c r="F39" s="3">
        <v>4.4442000000000004</v>
      </c>
      <c r="G39" s="4">
        <v>40</v>
      </c>
      <c r="H39" s="9">
        <v>0.487104622871046</v>
      </c>
      <c r="I39" s="9">
        <v>1.3</v>
      </c>
      <c r="J39" s="9">
        <v>2.5</v>
      </c>
      <c r="K39" s="3">
        <v>0.71432535553243104</v>
      </c>
      <c r="L39" s="9">
        <v>0.110818155311126</v>
      </c>
      <c r="M39" s="3" t="s">
        <v>16</v>
      </c>
      <c r="N39" s="3" t="s">
        <v>25</v>
      </c>
      <c r="O39" s="3" t="s">
        <v>28</v>
      </c>
      <c r="P39" s="3" t="s">
        <v>26</v>
      </c>
      <c r="Q39" s="3">
        <v>1</v>
      </c>
      <c r="R39" s="3">
        <v>0.43930603842611099</v>
      </c>
    </row>
    <row r="40" spans="1:18" x14ac:dyDescent="0.2">
      <c r="A40" s="3" t="s">
        <v>24</v>
      </c>
      <c r="B40" s="3">
        <v>5.766</v>
      </c>
      <c r="C40" s="3">
        <v>1.6978</v>
      </c>
      <c r="D40" s="3">
        <v>0.6</v>
      </c>
      <c r="E40" s="3">
        <v>3.9340000000000002</v>
      </c>
      <c r="F40" s="3">
        <v>4.5804999999999998</v>
      </c>
      <c r="G40" s="4">
        <v>40</v>
      </c>
      <c r="H40" s="9">
        <v>0.75615717240082703</v>
      </c>
      <c r="I40" s="9">
        <v>1.3</v>
      </c>
      <c r="J40" s="9">
        <v>2.5</v>
      </c>
      <c r="K40" s="3">
        <v>0.70554977454040901</v>
      </c>
      <c r="L40" s="9">
        <v>9.6726770701391296E-2</v>
      </c>
      <c r="M40" s="3" t="s">
        <v>16</v>
      </c>
      <c r="N40" s="3" t="s">
        <v>25</v>
      </c>
      <c r="O40" s="3" t="s">
        <v>28</v>
      </c>
      <c r="P40" s="3" t="s">
        <v>26</v>
      </c>
      <c r="Q40" s="3">
        <v>1</v>
      </c>
      <c r="R40" s="3">
        <v>0.449992245961782</v>
      </c>
    </row>
    <row r="41" spans="1:18" x14ac:dyDescent="0.2">
      <c r="A41" s="3" t="s">
        <v>24</v>
      </c>
      <c r="B41" s="3">
        <v>5.766</v>
      </c>
      <c r="C41" s="3">
        <v>1.6472</v>
      </c>
      <c r="D41" s="3">
        <v>0.57499999999999996</v>
      </c>
      <c r="E41" s="3">
        <v>4.1651999999999996</v>
      </c>
      <c r="F41" s="3">
        <v>4.4442000000000004</v>
      </c>
      <c r="G41" s="4">
        <v>40</v>
      </c>
      <c r="H41" s="9">
        <v>0.79389563505087002</v>
      </c>
      <c r="I41" s="9">
        <v>1.3</v>
      </c>
      <c r="J41" s="9">
        <v>2.5</v>
      </c>
      <c r="K41" s="3">
        <v>0.71432535553243104</v>
      </c>
      <c r="L41" s="9">
        <v>0.109541904049635</v>
      </c>
      <c r="M41" s="3" t="s">
        <v>16</v>
      </c>
      <c r="N41" s="3" t="s">
        <v>25</v>
      </c>
      <c r="O41" s="3" t="s">
        <v>28</v>
      </c>
      <c r="P41" s="3" t="s">
        <v>26</v>
      </c>
      <c r="Q41" s="3">
        <v>1</v>
      </c>
      <c r="R41" s="3">
        <v>0.43930603842611099</v>
      </c>
    </row>
    <row r="42" spans="1:18" x14ac:dyDescent="0.2">
      <c r="A42" s="3" t="s">
        <v>24</v>
      </c>
      <c r="B42" s="3">
        <v>5.766</v>
      </c>
      <c r="C42" s="3">
        <v>1.6978</v>
      </c>
      <c r="D42" s="3">
        <v>0.6</v>
      </c>
      <c r="E42" s="3">
        <v>3.9340000000000002</v>
      </c>
      <c r="F42" s="3">
        <v>4.5804999999999998</v>
      </c>
      <c r="G42" s="4">
        <v>40</v>
      </c>
      <c r="H42" s="9">
        <v>0.49896010588012901</v>
      </c>
      <c r="I42" s="9">
        <v>1.3</v>
      </c>
      <c r="J42" s="9">
        <v>2.5</v>
      </c>
      <c r="K42" s="3">
        <v>0.70554977454040901</v>
      </c>
      <c r="L42" s="9">
        <v>9.6181216439116105E-2</v>
      </c>
      <c r="M42" s="3" t="s">
        <v>16</v>
      </c>
      <c r="N42" s="3" t="s">
        <v>25</v>
      </c>
      <c r="O42" s="3" t="s">
        <v>28</v>
      </c>
      <c r="P42" s="3" t="s">
        <v>26</v>
      </c>
      <c r="Q42" s="3">
        <v>1</v>
      </c>
      <c r="R42" s="3">
        <v>0.449992245961782</v>
      </c>
    </row>
    <row r="43" spans="1:18" x14ac:dyDescent="0.2">
      <c r="A43" s="3" t="s">
        <v>24</v>
      </c>
      <c r="B43" s="3">
        <v>5.766</v>
      </c>
      <c r="C43" s="3">
        <v>1.7471000000000001</v>
      </c>
      <c r="D43" s="3">
        <v>0.625</v>
      </c>
      <c r="E43" s="3">
        <v>3.7084999999999999</v>
      </c>
      <c r="F43" s="3">
        <v>4.7135999999999996</v>
      </c>
      <c r="G43" s="4">
        <v>40</v>
      </c>
      <c r="H43" s="9">
        <v>0.46946316018256901</v>
      </c>
      <c r="I43" s="9">
        <v>1.3</v>
      </c>
      <c r="J43" s="9">
        <v>2.5</v>
      </c>
      <c r="K43" s="3">
        <v>0.69699965313909096</v>
      </c>
      <c r="L43" s="9">
        <v>8.4539461679227698E-2</v>
      </c>
      <c r="M43" s="3" t="s">
        <v>16</v>
      </c>
      <c r="N43" s="3" t="s">
        <v>25</v>
      </c>
      <c r="O43" s="3" t="s">
        <v>28</v>
      </c>
      <c r="P43" s="3" t="s">
        <v>26</v>
      </c>
      <c r="Q43" s="3">
        <v>1</v>
      </c>
      <c r="R43" s="3">
        <v>0.460231801983778</v>
      </c>
    </row>
    <row r="44" spans="1:18" x14ac:dyDescent="0.2">
      <c r="A44" s="3" t="s">
        <v>24</v>
      </c>
      <c r="B44" s="3">
        <v>5.766</v>
      </c>
      <c r="C44" s="3">
        <v>1.7951999999999999</v>
      </c>
      <c r="D44" s="3">
        <v>0.65</v>
      </c>
      <c r="E44" s="3">
        <v>3.4883000000000002</v>
      </c>
      <c r="F44" s="3">
        <v>4.8433999999999999</v>
      </c>
      <c r="G44" s="4">
        <v>40</v>
      </c>
      <c r="H44" s="9">
        <v>0.40473129339161701</v>
      </c>
      <c r="I44" s="9">
        <v>1.3</v>
      </c>
      <c r="J44" s="9">
        <v>2.5</v>
      </c>
      <c r="K44" s="3">
        <v>0.68865764828303899</v>
      </c>
      <c r="L44" s="9">
        <v>7.2107476764021697E-2</v>
      </c>
      <c r="M44" s="3" t="s">
        <v>16</v>
      </c>
      <c r="N44" s="3" t="s">
        <v>25</v>
      </c>
      <c r="O44" s="3" t="s">
        <v>28</v>
      </c>
      <c r="P44" s="3" t="s">
        <v>26</v>
      </c>
      <c r="Q44" s="3">
        <v>1</v>
      </c>
      <c r="R44" s="3">
        <v>0.47004294543813901</v>
      </c>
    </row>
    <row r="45" spans="1:18" x14ac:dyDescent="0.2">
      <c r="A45" s="3" t="s">
        <v>24</v>
      </c>
      <c r="B45" s="3">
        <v>5.766</v>
      </c>
      <c r="C45" s="3">
        <v>1.8422000000000001</v>
      </c>
      <c r="D45" s="3">
        <v>0.67500000000000004</v>
      </c>
      <c r="E45" s="3">
        <v>3.2734000000000001</v>
      </c>
      <c r="F45" s="3">
        <v>4.9702000000000002</v>
      </c>
      <c r="G45" s="4">
        <v>40</v>
      </c>
      <c r="H45" s="9">
        <v>0.53384146341463401</v>
      </c>
      <c r="I45" s="9">
        <v>1.3</v>
      </c>
      <c r="J45" s="9">
        <v>2.5</v>
      </c>
      <c r="K45" s="3">
        <v>0.68050641692681202</v>
      </c>
      <c r="L45" s="9">
        <v>6.1299908003293303E-2</v>
      </c>
      <c r="M45" s="3" t="s">
        <v>16</v>
      </c>
      <c r="N45" s="3" t="s">
        <v>25</v>
      </c>
      <c r="O45" s="3" t="s">
        <v>28</v>
      </c>
      <c r="P45" s="3" t="s">
        <v>26</v>
      </c>
      <c r="Q45" s="3">
        <v>1</v>
      </c>
      <c r="R45" s="3">
        <v>0.47945968575219899</v>
      </c>
    </row>
    <row r="46" spans="1:18" x14ac:dyDescent="0.2">
      <c r="A46" s="3" t="s">
        <v>24</v>
      </c>
      <c r="B46" s="3">
        <v>5.766</v>
      </c>
      <c r="C46" s="3">
        <v>1.8880999999999999</v>
      </c>
      <c r="D46" s="3">
        <v>0.7</v>
      </c>
      <c r="E46" s="3">
        <v>3.0634999999999999</v>
      </c>
      <c r="F46" s="3">
        <v>5.0940000000000003</v>
      </c>
      <c r="G46" s="4">
        <v>40</v>
      </c>
      <c r="H46" s="9">
        <v>0.557467532467533</v>
      </c>
      <c r="I46" s="9">
        <v>1.3</v>
      </c>
      <c r="J46" s="9">
        <v>2.5</v>
      </c>
      <c r="K46" s="3">
        <v>0.67254595907041304</v>
      </c>
      <c r="L46" s="9">
        <v>5.7960064251655903E-2</v>
      </c>
      <c r="M46" s="3" t="s">
        <v>16</v>
      </c>
      <c r="N46" s="3" t="s">
        <v>25</v>
      </c>
      <c r="O46" s="3" t="s">
        <v>28</v>
      </c>
      <c r="P46" s="3" t="s">
        <v>26</v>
      </c>
      <c r="Q46" s="3">
        <v>1</v>
      </c>
      <c r="R46" s="3">
        <v>0.488493681699319</v>
      </c>
    </row>
    <row r="47" spans="1:18" x14ac:dyDescent="0.2">
      <c r="A47" s="3" t="s">
        <v>24</v>
      </c>
      <c r="B47" s="3">
        <v>5.766</v>
      </c>
      <c r="C47" s="3">
        <v>1.9329000000000001</v>
      </c>
      <c r="D47" s="3">
        <v>0.72499999999999998</v>
      </c>
      <c r="E47" s="3">
        <v>2.8584000000000001</v>
      </c>
      <c r="F47" s="3">
        <v>5.2149000000000001</v>
      </c>
      <c r="G47" s="4">
        <v>40</v>
      </c>
      <c r="H47" s="9">
        <v>0.55060584461867401</v>
      </c>
      <c r="I47" s="9">
        <v>1.3</v>
      </c>
      <c r="J47" s="9">
        <v>2.5</v>
      </c>
      <c r="K47" s="3">
        <v>0.66477627471384004</v>
      </c>
      <c r="L47" s="9">
        <v>5.3120250085639399E-2</v>
      </c>
      <c r="M47" s="3" t="s">
        <v>16</v>
      </c>
      <c r="N47" s="3" t="s">
        <v>25</v>
      </c>
      <c r="O47" s="3" t="s">
        <v>28</v>
      </c>
      <c r="P47" s="3" t="s">
        <v>26</v>
      </c>
      <c r="Q47" s="3">
        <v>1</v>
      </c>
      <c r="R47" s="3">
        <v>0.49715997330680101</v>
      </c>
    </row>
    <row r="48" spans="1:18" x14ac:dyDescent="0.2">
      <c r="A48" s="3" t="s">
        <v>24</v>
      </c>
      <c r="B48" s="3">
        <v>5.766</v>
      </c>
      <c r="C48" s="3">
        <v>1.9766999999999999</v>
      </c>
      <c r="D48" s="3">
        <v>0.75</v>
      </c>
      <c r="E48" s="3">
        <v>2.6581000000000001</v>
      </c>
      <c r="F48" s="3">
        <v>5.3331</v>
      </c>
      <c r="G48" s="4">
        <v>40</v>
      </c>
      <c r="H48" s="9">
        <v>1.3314886552296601</v>
      </c>
      <c r="I48" s="9">
        <v>1.3</v>
      </c>
      <c r="J48" s="9">
        <v>2.5</v>
      </c>
      <c r="K48" s="3">
        <v>0.65718002081165505</v>
      </c>
      <c r="L48" s="9">
        <v>3.4384015477416902E-2</v>
      </c>
      <c r="M48" s="3" t="s">
        <v>16</v>
      </c>
      <c r="N48" s="3" t="s">
        <v>25</v>
      </c>
      <c r="O48" s="3" t="s">
        <v>28</v>
      </c>
      <c r="P48" s="3" t="s">
        <v>26</v>
      </c>
      <c r="Q48" s="3">
        <v>1</v>
      </c>
      <c r="R48" s="3">
        <v>0.50548597373174797</v>
      </c>
    </row>
    <row r="49" spans="1:18" x14ac:dyDescent="0.2">
      <c r="A49" s="3" t="s">
        <v>24</v>
      </c>
      <c r="B49" s="3">
        <v>5.766</v>
      </c>
      <c r="C49" s="3">
        <v>1.9329000000000001</v>
      </c>
      <c r="D49" s="3">
        <v>0.72499999999999998</v>
      </c>
      <c r="E49" s="3">
        <v>2.8584000000000001</v>
      </c>
      <c r="F49" s="3">
        <v>5.2149000000000001</v>
      </c>
      <c r="G49" s="4">
        <v>40</v>
      </c>
      <c r="H49" s="9">
        <v>0.79241941197307797</v>
      </c>
      <c r="I49" s="9">
        <v>1.3</v>
      </c>
      <c r="J49" s="9">
        <v>2.5</v>
      </c>
      <c r="K49" s="3">
        <v>0.66477627471384004</v>
      </c>
      <c r="L49" s="9">
        <v>5.3442076262209502E-2</v>
      </c>
      <c r="M49" s="3" t="s">
        <v>16</v>
      </c>
      <c r="N49" s="3" t="s">
        <v>25</v>
      </c>
      <c r="O49" s="3" t="s">
        <v>28</v>
      </c>
      <c r="P49" s="3" t="s">
        <v>26</v>
      </c>
      <c r="Q49" s="3">
        <v>1</v>
      </c>
      <c r="R49" s="3">
        <v>0.49715997330680101</v>
      </c>
    </row>
    <row r="50" spans="1:18" x14ac:dyDescent="0.2">
      <c r="A50" s="3" t="s">
        <v>24</v>
      </c>
      <c r="B50" s="3">
        <v>5.766</v>
      </c>
      <c r="C50" s="3">
        <v>1.9766999999999999</v>
      </c>
      <c r="D50" s="3">
        <v>0.75</v>
      </c>
      <c r="E50" s="3">
        <v>2.6581000000000001</v>
      </c>
      <c r="F50" s="3">
        <v>5.3331</v>
      </c>
      <c r="G50" s="4">
        <v>40</v>
      </c>
      <c r="H50" s="9">
        <v>0.75795148247978394</v>
      </c>
      <c r="I50" s="9">
        <v>1.3</v>
      </c>
      <c r="J50" s="9">
        <v>2.5</v>
      </c>
      <c r="K50" s="3">
        <v>0.65718002081165505</v>
      </c>
      <c r="L50" s="9">
        <v>3.5297370620148497E-2</v>
      </c>
      <c r="M50" s="3" t="s">
        <v>16</v>
      </c>
      <c r="N50" s="3" t="s">
        <v>25</v>
      </c>
      <c r="O50" s="3" t="s">
        <v>28</v>
      </c>
      <c r="P50" s="3" t="s">
        <v>26</v>
      </c>
      <c r="Q50" s="3">
        <v>1</v>
      </c>
      <c r="R50" s="3">
        <v>0.50548597373174797</v>
      </c>
    </row>
    <row r="51" spans="1:18" x14ac:dyDescent="0.2">
      <c r="A51" s="3" t="s">
        <v>24</v>
      </c>
      <c r="B51" s="3">
        <v>5.766</v>
      </c>
      <c r="C51" s="3">
        <v>2.0194999999999999</v>
      </c>
      <c r="D51" s="3">
        <v>0.77500000000000002</v>
      </c>
      <c r="E51" s="3">
        <v>2.4622000000000002</v>
      </c>
      <c r="F51" s="3">
        <v>5.4485999999999999</v>
      </c>
      <c r="G51" s="4">
        <v>40</v>
      </c>
      <c r="H51" s="9">
        <v>0.51328437917223002</v>
      </c>
      <c r="I51" s="9">
        <v>1.3</v>
      </c>
      <c r="J51" s="9">
        <v>2.5</v>
      </c>
      <c r="K51" s="3">
        <v>0.64975719736385695</v>
      </c>
      <c r="L51" s="9">
        <v>2.8628344040957199E-2</v>
      </c>
      <c r="M51" s="3" t="s">
        <v>16</v>
      </c>
      <c r="N51" s="3" t="s">
        <v>25</v>
      </c>
      <c r="O51" s="3" t="s">
        <v>28</v>
      </c>
      <c r="P51" s="3" t="s">
        <v>26</v>
      </c>
      <c r="Q51" s="3">
        <v>1</v>
      </c>
      <c r="R51" s="3">
        <v>0.51348173700046895</v>
      </c>
    </row>
    <row r="52" spans="1:18" x14ac:dyDescent="0.2">
      <c r="A52" s="3" t="s">
        <v>24</v>
      </c>
      <c r="B52" s="3">
        <v>5.766</v>
      </c>
      <c r="C52" s="3">
        <v>2.0613999999999999</v>
      </c>
      <c r="D52" s="3">
        <v>0.8</v>
      </c>
      <c r="E52" s="3">
        <v>2.2707000000000002</v>
      </c>
      <c r="F52" s="3">
        <v>5.5614999999999997</v>
      </c>
      <c r="G52" s="4">
        <v>40</v>
      </c>
      <c r="H52" s="9">
        <v>0.50495283018867898</v>
      </c>
      <c r="I52" s="9">
        <v>1.3</v>
      </c>
      <c r="J52" s="9">
        <v>2.5</v>
      </c>
      <c r="K52" s="3">
        <v>0.64249046132500898</v>
      </c>
      <c r="L52" s="9">
        <v>3.2528405994972302E-2</v>
      </c>
      <c r="M52" s="3" t="s">
        <v>16</v>
      </c>
      <c r="N52" s="3" t="s">
        <v>25</v>
      </c>
      <c r="O52" s="3" t="s">
        <v>28</v>
      </c>
      <c r="P52" s="3" t="s">
        <v>26</v>
      </c>
      <c r="Q52" s="3">
        <v>1</v>
      </c>
      <c r="R52" s="3">
        <v>0.52116992703177401</v>
      </c>
    </row>
    <row r="53" spans="1:18" x14ac:dyDescent="0.2">
      <c r="A53" s="3" t="s">
        <v>24</v>
      </c>
      <c r="B53" s="3">
        <v>5.766</v>
      </c>
      <c r="C53" s="3">
        <v>2.1023000000000001</v>
      </c>
      <c r="D53" s="3">
        <v>0.82499999999999996</v>
      </c>
      <c r="E53" s="3">
        <v>2.0834999999999999</v>
      </c>
      <c r="F53" s="3">
        <v>5.6719999999999997</v>
      </c>
      <c r="G53" s="4">
        <v>40</v>
      </c>
      <c r="H53" s="9">
        <v>0.85909417685118605</v>
      </c>
      <c r="I53" s="9">
        <v>1.3</v>
      </c>
      <c r="J53" s="9">
        <v>2.5</v>
      </c>
      <c r="K53" s="3">
        <v>0.635397155740548</v>
      </c>
      <c r="L53" s="9">
        <v>1.8731480863172601E-2</v>
      </c>
      <c r="M53" s="3" t="s">
        <v>16</v>
      </c>
      <c r="N53" s="3" t="s">
        <v>25</v>
      </c>
      <c r="O53" s="3" t="s">
        <v>28</v>
      </c>
      <c r="P53" s="3" t="s">
        <v>26</v>
      </c>
      <c r="Q53" s="3">
        <v>1</v>
      </c>
      <c r="R53" s="3">
        <v>0.52855646411906498</v>
      </c>
    </row>
    <row r="54" spans="1:18" x14ac:dyDescent="0.2">
      <c r="A54" s="3" t="s">
        <v>24</v>
      </c>
      <c r="B54" s="3">
        <v>5.766</v>
      </c>
      <c r="C54" s="3">
        <v>2.1423000000000001</v>
      </c>
      <c r="D54" s="3">
        <v>0.85</v>
      </c>
      <c r="E54" s="3">
        <v>1.9003000000000001</v>
      </c>
      <c r="F54" s="3">
        <v>5.78</v>
      </c>
      <c r="G54" s="4">
        <v>40</v>
      </c>
      <c r="H54" s="9">
        <v>0.702876771146415</v>
      </c>
      <c r="I54" s="9">
        <v>1.3</v>
      </c>
      <c r="J54" s="9">
        <v>2.5</v>
      </c>
      <c r="K54" s="3">
        <v>0.62845993756503604</v>
      </c>
      <c r="L54" s="9">
        <v>1.34733046417739E-2</v>
      </c>
      <c r="M54" s="3" t="s">
        <v>16</v>
      </c>
      <c r="N54" s="3" t="s">
        <v>25</v>
      </c>
      <c r="O54" s="3" t="s">
        <v>28</v>
      </c>
      <c r="P54" s="3" t="s">
        <v>26</v>
      </c>
      <c r="Q54" s="3">
        <v>1</v>
      </c>
      <c r="R54" s="3">
        <v>0.53565648348904804</v>
      </c>
    </row>
    <row r="55" spans="1:18" x14ac:dyDescent="0.2">
      <c r="A55" s="3" t="s">
        <v>24</v>
      </c>
      <c r="B55" s="3">
        <v>5.766</v>
      </c>
      <c r="C55" s="3">
        <v>2.1815000000000002</v>
      </c>
      <c r="D55" s="3">
        <v>0.875</v>
      </c>
      <c r="E55" s="3">
        <v>1.7212000000000001</v>
      </c>
      <c r="F55" s="3">
        <v>5.8856999999999999</v>
      </c>
      <c r="G55" s="4">
        <v>40</v>
      </c>
      <c r="H55" s="9">
        <v>0.84975669099756701</v>
      </c>
      <c r="I55" s="9">
        <v>1.3</v>
      </c>
      <c r="J55" s="9">
        <v>2.5</v>
      </c>
      <c r="K55" s="3">
        <v>0.62166146375303499</v>
      </c>
      <c r="L55" s="9">
        <v>9.5276279997989696E-3</v>
      </c>
      <c r="M55" s="3" t="s">
        <v>16</v>
      </c>
      <c r="N55" s="3" t="s">
        <v>25</v>
      </c>
      <c r="O55" s="3" t="s">
        <v>28</v>
      </c>
      <c r="P55" s="3" t="s">
        <v>26</v>
      </c>
      <c r="Q55" s="3">
        <v>1</v>
      </c>
      <c r="R55" s="3">
        <v>0.54249390917823703</v>
      </c>
    </row>
    <row r="56" spans="1:18" x14ac:dyDescent="0.2">
      <c r="A56" s="3" t="s">
        <v>24</v>
      </c>
      <c r="B56" s="3">
        <v>5.766</v>
      </c>
      <c r="C56" s="3">
        <v>2.2198000000000002</v>
      </c>
      <c r="D56" s="3">
        <v>0.9</v>
      </c>
      <c r="E56" s="3">
        <v>1.5458000000000001</v>
      </c>
      <c r="F56" s="3">
        <v>5.9890999999999996</v>
      </c>
      <c r="G56" s="4">
        <v>40</v>
      </c>
      <c r="H56" s="9">
        <v>1.4109947643979099</v>
      </c>
      <c r="I56" s="9">
        <v>1.3</v>
      </c>
      <c r="J56" s="9">
        <v>2.5</v>
      </c>
      <c r="K56" s="3">
        <v>0.61501907734998296</v>
      </c>
      <c r="L56" s="9">
        <v>7.3892012681509899E-3</v>
      </c>
      <c r="M56" s="3" t="s">
        <v>16</v>
      </c>
      <c r="N56" s="3" t="s">
        <v>25</v>
      </c>
      <c r="O56" s="3" t="s">
        <v>28</v>
      </c>
      <c r="P56" s="3" t="s">
        <v>26</v>
      </c>
      <c r="Q56" s="3">
        <v>1</v>
      </c>
      <c r="R56" s="3">
        <v>0.54906706095244096</v>
      </c>
    </row>
    <row r="57" spans="1:18" x14ac:dyDescent="0.2">
      <c r="A57" s="3" t="s">
        <v>24</v>
      </c>
      <c r="B57" s="3">
        <v>5.766</v>
      </c>
      <c r="C57" s="3">
        <v>2.2574000000000001</v>
      </c>
      <c r="D57" s="3">
        <v>0.92500000000000004</v>
      </c>
      <c r="E57" s="3">
        <v>1.3742000000000001</v>
      </c>
      <c r="F57" s="3">
        <v>6.0903</v>
      </c>
      <c r="G57" s="4">
        <v>40</v>
      </c>
      <c r="H57" s="9">
        <v>1.4503657262278</v>
      </c>
      <c r="I57" s="9">
        <v>1.3</v>
      </c>
      <c r="J57" s="9">
        <v>2.5</v>
      </c>
      <c r="K57" s="3">
        <v>0.60849809226500196</v>
      </c>
      <c r="L57" s="9">
        <v>3.7051347930774502E-3</v>
      </c>
      <c r="M57" s="3" t="s">
        <v>16</v>
      </c>
      <c r="N57" s="3" t="s">
        <v>25</v>
      </c>
      <c r="O57" s="3" t="s">
        <v>28</v>
      </c>
      <c r="P57" s="3" t="s">
        <v>26</v>
      </c>
      <c r="Q57" s="3">
        <v>1</v>
      </c>
      <c r="R57" s="3">
        <v>0.55540521207403204</v>
      </c>
    </row>
    <row r="58" spans="1:18" x14ac:dyDescent="0.2">
      <c r="A58" s="3" t="s">
        <v>24</v>
      </c>
      <c r="B58" s="3">
        <v>5.766</v>
      </c>
      <c r="C58" s="3">
        <v>2.2940999999999998</v>
      </c>
      <c r="D58" s="3">
        <v>0.95</v>
      </c>
      <c r="E58" s="3">
        <v>1.2060999999999999</v>
      </c>
      <c r="F58" s="3">
        <v>6.1894</v>
      </c>
      <c r="G58" s="4">
        <v>40</v>
      </c>
      <c r="H58" s="9">
        <v>3.2705882352941198</v>
      </c>
      <c r="I58" s="9">
        <v>1.3</v>
      </c>
      <c r="J58" s="9">
        <v>2.5</v>
      </c>
      <c r="K58" s="3">
        <v>0.60213319458896997</v>
      </c>
      <c r="L58" s="9">
        <v>3.4568628346563697E-4</v>
      </c>
      <c r="M58" s="3" t="s">
        <v>16</v>
      </c>
      <c r="N58" s="3" t="s">
        <v>25</v>
      </c>
      <c r="O58" s="3" t="s">
        <v>28</v>
      </c>
      <c r="P58" s="3" t="s">
        <v>26</v>
      </c>
      <c r="Q58" s="3">
        <v>1</v>
      </c>
      <c r="R58" s="3">
        <v>0.56149928676119198</v>
      </c>
    </row>
    <row r="59" spans="1:18" x14ac:dyDescent="0.2">
      <c r="A59" s="3" t="s">
        <v>24</v>
      </c>
      <c r="B59" s="3">
        <v>5.766</v>
      </c>
      <c r="C59" s="3">
        <v>2.4192</v>
      </c>
      <c r="D59" s="3">
        <v>0.67500000000000004</v>
      </c>
      <c r="E59" s="3">
        <v>2.9215</v>
      </c>
      <c r="F59" s="3">
        <v>4.2392000000000003</v>
      </c>
      <c r="G59" s="4">
        <v>32</v>
      </c>
      <c r="H59" s="9">
        <v>1.11794871794872</v>
      </c>
      <c r="I59" s="9">
        <v>1.3</v>
      </c>
      <c r="J59" s="9">
        <v>2.5</v>
      </c>
      <c r="K59" s="3">
        <v>0.58043704474505697</v>
      </c>
      <c r="L59" s="9">
        <v>8.1725653243900701E-2</v>
      </c>
      <c r="M59" s="3" t="s">
        <v>16</v>
      </c>
      <c r="N59" s="3" t="s">
        <v>25</v>
      </c>
      <c r="O59" s="3" t="s">
        <v>28</v>
      </c>
      <c r="P59" s="3" t="s">
        <v>26</v>
      </c>
      <c r="Q59" s="3">
        <v>1</v>
      </c>
      <c r="R59" s="3">
        <v>0.62540864911006999</v>
      </c>
    </row>
    <row r="60" spans="1:18" x14ac:dyDescent="0.2">
      <c r="A60" s="3" t="s">
        <v>24</v>
      </c>
      <c r="B60" s="3">
        <v>5.766</v>
      </c>
      <c r="C60" s="3">
        <v>2.4704000000000002</v>
      </c>
      <c r="D60" s="3">
        <v>0.7</v>
      </c>
      <c r="E60" s="3">
        <v>2.7355999999999998</v>
      </c>
      <c r="F60" s="3">
        <v>4.3289999999999997</v>
      </c>
      <c r="G60" s="4">
        <v>32</v>
      </c>
      <c r="H60" s="9">
        <v>1.1167664670658699</v>
      </c>
      <c r="I60" s="9">
        <v>1.3</v>
      </c>
      <c r="J60" s="9">
        <v>2.5</v>
      </c>
      <c r="K60" s="3">
        <v>0.57155740548040201</v>
      </c>
      <c r="L60" s="9">
        <v>6.1495090972621298E-2</v>
      </c>
      <c r="M60" s="3" t="s">
        <v>16</v>
      </c>
      <c r="N60" s="3" t="s">
        <v>25</v>
      </c>
      <c r="O60" s="3" t="s">
        <v>28</v>
      </c>
      <c r="P60" s="3" t="s">
        <v>26</v>
      </c>
      <c r="Q60" s="3">
        <v>1</v>
      </c>
      <c r="R60" s="3">
        <v>0.63410651052405198</v>
      </c>
    </row>
    <row r="61" spans="1:18" x14ac:dyDescent="0.2">
      <c r="A61" s="3" t="s">
        <v>24</v>
      </c>
      <c r="B61" s="3">
        <v>5.766</v>
      </c>
      <c r="C61" s="3">
        <v>2.5200999999999998</v>
      </c>
      <c r="D61" s="3">
        <v>0.72499999999999998</v>
      </c>
      <c r="E61" s="3">
        <v>2.5554000000000001</v>
      </c>
      <c r="F61" s="3">
        <v>4.4160000000000004</v>
      </c>
      <c r="G61" s="4">
        <v>32</v>
      </c>
      <c r="H61" s="9">
        <v>1.1350629530713501</v>
      </c>
      <c r="I61" s="9">
        <v>1.3</v>
      </c>
      <c r="J61" s="9">
        <v>2.5</v>
      </c>
      <c r="K61" s="3">
        <v>0.562937911897329</v>
      </c>
      <c r="L61" s="9">
        <v>4.3768590169136E-2</v>
      </c>
      <c r="M61" s="3" t="s">
        <v>16</v>
      </c>
      <c r="N61" s="3" t="s">
        <v>25</v>
      </c>
      <c r="O61" s="3" t="s">
        <v>28</v>
      </c>
      <c r="P61" s="3" t="s">
        <v>26</v>
      </c>
      <c r="Q61" s="3">
        <v>1</v>
      </c>
      <c r="R61" s="3">
        <v>0.64234855804520996</v>
      </c>
    </row>
    <row r="62" spans="1:18" x14ac:dyDescent="0.2">
      <c r="A62" s="3" t="s">
        <v>24</v>
      </c>
      <c r="B62" s="3">
        <v>5.766</v>
      </c>
      <c r="C62" s="3">
        <v>2.5682999999999998</v>
      </c>
      <c r="D62" s="3">
        <v>0.75</v>
      </c>
      <c r="E62" s="3">
        <v>2.3805000000000001</v>
      </c>
      <c r="F62" s="3">
        <v>4.5004999999999997</v>
      </c>
      <c r="G62" s="4">
        <v>32</v>
      </c>
      <c r="H62" s="9">
        <v>0.76680435598948604</v>
      </c>
      <c r="I62" s="9">
        <v>1.3</v>
      </c>
      <c r="J62" s="9">
        <v>2.5</v>
      </c>
      <c r="K62" s="3">
        <v>0.55457856399583805</v>
      </c>
      <c r="L62" s="9">
        <v>4.4343394567065798E-2</v>
      </c>
      <c r="M62" s="3" t="s">
        <v>16</v>
      </c>
      <c r="N62" s="3" t="s">
        <v>25</v>
      </c>
      <c r="O62" s="3" t="s">
        <v>28</v>
      </c>
      <c r="P62" s="3" t="s">
        <v>26</v>
      </c>
      <c r="Q62" s="3">
        <v>1</v>
      </c>
      <c r="R62" s="3">
        <v>0.65016452913249101</v>
      </c>
    </row>
    <row r="63" spans="1:18" x14ac:dyDescent="0.2">
      <c r="A63" s="3" t="s">
        <v>24</v>
      </c>
      <c r="B63" s="3">
        <v>5.766</v>
      </c>
      <c r="C63" s="3">
        <v>2.6151</v>
      </c>
      <c r="D63" s="3">
        <v>0.77500000000000002</v>
      </c>
      <c r="E63" s="3">
        <v>2.2107000000000001</v>
      </c>
      <c r="F63" s="3">
        <v>4.5823999999999998</v>
      </c>
      <c r="G63" s="4">
        <v>32</v>
      </c>
      <c r="H63" s="9">
        <v>1.11422771729101</v>
      </c>
      <c r="I63" s="9">
        <v>1.3</v>
      </c>
      <c r="J63" s="9">
        <v>2.5</v>
      </c>
      <c r="K63" s="3">
        <v>0.54646201873048905</v>
      </c>
      <c r="L63" s="9">
        <v>4.4962433841087703E-2</v>
      </c>
      <c r="M63" s="3" t="s">
        <v>16</v>
      </c>
      <c r="N63" s="3" t="s">
        <v>25</v>
      </c>
      <c r="O63" s="3" t="s">
        <v>28</v>
      </c>
      <c r="P63" s="3" t="s">
        <v>26</v>
      </c>
      <c r="Q63" s="3">
        <v>1</v>
      </c>
      <c r="R63" s="3">
        <v>0.65757800634074703</v>
      </c>
    </row>
    <row r="64" spans="1:18" x14ac:dyDescent="0.2">
      <c r="A64" s="3" t="s">
        <v>24</v>
      </c>
      <c r="B64" s="3">
        <v>5.766</v>
      </c>
      <c r="C64" s="3">
        <v>2.6604999999999999</v>
      </c>
      <c r="D64" s="3">
        <v>0.8</v>
      </c>
      <c r="E64" s="3">
        <v>2.0459000000000001</v>
      </c>
      <c r="F64" s="3">
        <v>4.6620999999999997</v>
      </c>
      <c r="G64" s="4">
        <v>32</v>
      </c>
      <c r="H64" s="9">
        <v>0.98536895674300196</v>
      </c>
      <c r="I64" s="9">
        <v>1.3</v>
      </c>
      <c r="J64" s="9">
        <v>2.5</v>
      </c>
      <c r="K64" s="3">
        <v>0.53858827610128301</v>
      </c>
      <c r="L64" s="9">
        <v>2.5987183469840101E-2</v>
      </c>
      <c r="M64" s="3" t="s">
        <v>16</v>
      </c>
      <c r="N64" s="3" t="s">
        <v>25</v>
      </c>
      <c r="O64" s="3" t="s">
        <v>28</v>
      </c>
      <c r="P64" s="3" t="s">
        <v>26</v>
      </c>
      <c r="Q64" s="3">
        <v>1</v>
      </c>
      <c r="R64" s="3">
        <v>0.66461859203434703</v>
      </c>
    </row>
    <row r="65" spans="1:18" x14ac:dyDescent="0.2">
      <c r="A65" s="3" t="s">
        <v>24</v>
      </c>
      <c r="B65" s="3">
        <v>5.766</v>
      </c>
      <c r="C65" s="3">
        <v>2.7046999999999999</v>
      </c>
      <c r="D65" s="3">
        <v>0.82499999999999996</v>
      </c>
      <c r="E65" s="3">
        <v>1.8856999999999999</v>
      </c>
      <c r="F65" s="3">
        <v>4.7393999999999998</v>
      </c>
      <c r="G65" s="4">
        <v>32</v>
      </c>
      <c r="H65" s="9">
        <v>1.63991683991684</v>
      </c>
      <c r="I65" s="9">
        <v>1.3</v>
      </c>
      <c r="J65" s="9">
        <v>2.5</v>
      </c>
      <c r="K65" s="3">
        <v>0.53092265001734296</v>
      </c>
      <c r="L65" s="9">
        <v>1.9792263928729101E-2</v>
      </c>
      <c r="M65" s="3" t="s">
        <v>16</v>
      </c>
      <c r="N65" s="3" t="s">
        <v>25</v>
      </c>
      <c r="O65" s="3" t="s">
        <v>28</v>
      </c>
      <c r="P65" s="3" t="s">
        <v>26</v>
      </c>
      <c r="Q65" s="3">
        <v>1</v>
      </c>
      <c r="R65" s="3">
        <v>0.67131374831021096</v>
      </c>
    </row>
    <row r="66" spans="1:18" x14ac:dyDescent="0.2">
      <c r="A66" s="3" t="s">
        <v>24</v>
      </c>
      <c r="B66" s="3">
        <v>5.766</v>
      </c>
      <c r="C66" s="3">
        <v>2.7475999999999998</v>
      </c>
      <c r="D66" s="3">
        <v>0.85</v>
      </c>
      <c r="E66" s="3">
        <v>1.73</v>
      </c>
      <c r="F66" s="3">
        <v>4.8146000000000004</v>
      </c>
      <c r="G66" s="4">
        <v>32</v>
      </c>
      <c r="H66" s="9">
        <v>1.3329700272479601</v>
      </c>
      <c r="I66" s="9">
        <v>1.3</v>
      </c>
      <c r="J66" s="9">
        <v>2.5</v>
      </c>
      <c r="K66" s="3">
        <v>0.52348248352410698</v>
      </c>
      <c r="L66" s="9">
        <v>1.50310402701946E-2</v>
      </c>
      <c r="M66" s="3" t="s">
        <v>16</v>
      </c>
      <c r="N66" s="3" t="s">
        <v>25</v>
      </c>
      <c r="O66" s="3" t="s">
        <v>28</v>
      </c>
      <c r="P66" s="3" t="s">
        <v>26</v>
      </c>
      <c r="Q66" s="3">
        <v>1</v>
      </c>
      <c r="R66" s="3">
        <v>0.67767706405085903</v>
      </c>
    </row>
    <row r="67" spans="1:18" x14ac:dyDescent="0.2">
      <c r="A67" s="3" t="s">
        <v>24</v>
      </c>
      <c r="B67" s="3">
        <v>5.766</v>
      </c>
      <c r="C67" s="3">
        <v>2.7892999999999999</v>
      </c>
      <c r="D67" s="3">
        <v>0.875</v>
      </c>
      <c r="E67" s="3">
        <v>1.5786</v>
      </c>
      <c r="F67" s="3">
        <v>4.8876999999999997</v>
      </c>
      <c r="G67" s="4">
        <v>32</v>
      </c>
      <c r="H67" s="9">
        <v>2.1331250000000002</v>
      </c>
      <c r="I67" s="9">
        <v>1.3</v>
      </c>
      <c r="J67" s="9">
        <v>2.5</v>
      </c>
      <c r="K67" s="3">
        <v>0.51625043357613598</v>
      </c>
      <c r="L67" s="9">
        <v>1.30406085590998E-2</v>
      </c>
      <c r="M67" s="3" t="s">
        <v>16</v>
      </c>
      <c r="N67" s="3" t="s">
        <v>25</v>
      </c>
      <c r="O67" s="3" t="s">
        <v>28</v>
      </c>
      <c r="P67" s="3" t="s">
        <v>26</v>
      </c>
      <c r="Q67" s="3">
        <v>1</v>
      </c>
      <c r="R67" s="3">
        <v>0.68373075616351797</v>
      </c>
    </row>
    <row r="68" spans="1:18" x14ac:dyDescent="0.2">
      <c r="A68" s="3" t="s">
        <v>24</v>
      </c>
      <c r="B68" s="3">
        <v>5.766</v>
      </c>
      <c r="C68" s="3">
        <v>2.8298999999999999</v>
      </c>
      <c r="D68" s="3">
        <v>0.9</v>
      </c>
      <c r="E68" s="3">
        <v>1.4313</v>
      </c>
      <c r="F68" s="3">
        <v>4.9588000000000001</v>
      </c>
      <c r="G68" s="4">
        <v>32</v>
      </c>
      <c r="H68" s="9">
        <v>2.0602928509905301</v>
      </c>
      <c r="I68" s="9">
        <v>1.3</v>
      </c>
      <c r="J68" s="9">
        <v>2.5</v>
      </c>
      <c r="K68" s="3">
        <v>0.50920915712799197</v>
      </c>
      <c r="L68" s="9">
        <v>9.4121320117904403E-3</v>
      </c>
      <c r="M68" s="3" t="s">
        <v>16</v>
      </c>
      <c r="N68" s="3" t="s">
        <v>25</v>
      </c>
      <c r="O68" s="3" t="s">
        <v>28</v>
      </c>
      <c r="P68" s="3" t="s">
        <v>26</v>
      </c>
      <c r="Q68" s="3">
        <v>1</v>
      </c>
      <c r="R68" s="3">
        <v>0.68949892154606096</v>
      </c>
    </row>
    <row r="69" spans="1:18" x14ac:dyDescent="0.2">
      <c r="A69" s="3" t="s">
        <v>24</v>
      </c>
      <c r="B69" s="3">
        <v>5.766</v>
      </c>
      <c r="C69" s="3">
        <v>2.8694000000000002</v>
      </c>
      <c r="D69" s="3">
        <v>0.92500000000000004</v>
      </c>
      <c r="E69" s="3">
        <v>1.288</v>
      </c>
      <c r="F69" s="3">
        <v>5.0279999999999996</v>
      </c>
      <c r="G69" s="4">
        <v>32</v>
      </c>
      <c r="H69" s="9">
        <v>5.7937088514996304</v>
      </c>
      <c r="I69" s="9">
        <v>1.3</v>
      </c>
      <c r="J69" s="9">
        <v>2.5</v>
      </c>
      <c r="K69" s="3">
        <v>0.50235865417967396</v>
      </c>
      <c r="L69" s="9">
        <v>2.2040333997109499E-3</v>
      </c>
      <c r="M69" s="3" t="s">
        <v>16</v>
      </c>
      <c r="N69" s="3" t="s">
        <v>25</v>
      </c>
      <c r="O69" s="3" t="s">
        <v>28</v>
      </c>
      <c r="P69" s="3" t="s">
        <v>26</v>
      </c>
      <c r="Q69" s="3">
        <v>1</v>
      </c>
      <c r="R69" s="3">
        <v>0.69499522047574003</v>
      </c>
    </row>
    <row r="70" spans="1:18" x14ac:dyDescent="0.2">
      <c r="A70" s="3" t="s">
        <v>24</v>
      </c>
      <c r="B70" s="3">
        <v>5.766</v>
      </c>
      <c r="C70" s="3">
        <v>2.9077999999999999</v>
      </c>
      <c r="D70" s="3">
        <v>0.95</v>
      </c>
      <c r="E70" s="3">
        <v>1.1485000000000001</v>
      </c>
      <c r="F70" s="3">
        <v>5.0953999999999997</v>
      </c>
      <c r="G70" s="4">
        <v>32</v>
      </c>
      <c r="H70" s="9">
        <v>8.0368098159509191</v>
      </c>
      <c r="I70" s="9">
        <v>1.3</v>
      </c>
      <c r="J70" s="9">
        <v>2.5</v>
      </c>
      <c r="K70" s="3">
        <v>0.49569892473118299</v>
      </c>
      <c r="L70" s="9">
        <v>1.6983677280512001E-5</v>
      </c>
      <c r="M70" s="3" t="s">
        <v>16</v>
      </c>
      <c r="N70" s="3" t="s">
        <v>25</v>
      </c>
      <c r="O70" s="3" t="s">
        <v>28</v>
      </c>
      <c r="P70" s="3" t="s">
        <v>26</v>
      </c>
      <c r="Q70" s="3">
        <v>1</v>
      </c>
      <c r="R70" s="3">
        <v>0.70023251150333199</v>
      </c>
    </row>
    <row r="71" spans="1:18" x14ac:dyDescent="0.2">
      <c r="A71" s="3" t="s">
        <v>24</v>
      </c>
      <c r="B71" s="3">
        <v>5.766</v>
      </c>
      <c r="C71" s="3">
        <v>3.4097</v>
      </c>
      <c r="D71" s="3">
        <v>0.9</v>
      </c>
      <c r="E71" s="3">
        <v>1.3225</v>
      </c>
      <c r="F71" s="3">
        <v>3.9794999999999998</v>
      </c>
      <c r="G71" s="4">
        <v>26</v>
      </c>
      <c r="H71" s="9">
        <v>1.2225461613216699</v>
      </c>
      <c r="I71" s="9">
        <v>1.3</v>
      </c>
      <c r="J71" s="9">
        <v>2.5</v>
      </c>
      <c r="K71" s="3">
        <v>0.40865417967395101</v>
      </c>
      <c r="L71" s="9">
        <v>6.6790290818212299E-3</v>
      </c>
      <c r="M71" s="3" t="s">
        <v>16</v>
      </c>
      <c r="N71" s="3" t="s">
        <v>25</v>
      </c>
      <c r="O71" s="3" t="s">
        <v>28</v>
      </c>
      <c r="P71" s="3" t="s">
        <v>26</v>
      </c>
      <c r="Q71" s="3">
        <v>1</v>
      </c>
      <c r="R71" s="3">
        <v>0.79660480782112897</v>
      </c>
    </row>
    <row r="72" spans="1:18" x14ac:dyDescent="0.2">
      <c r="A72" s="3" t="s">
        <v>24</v>
      </c>
      <c r="B72" s="3">
        <v>5.766</v>
      </c>
      <c r="C72" s="3">
        <v>3.4478</v>
      </c>
      <c r="D72" s="3">
        <v>0.92500000000000004</v>
      </c>
      <c r="E72" s="3">
        <v>1.2065999999999999</v>
      </c>
      <c r="F72" s="3">
        <v>4.0239000000000003</v>
      </c>
      <c r="G72" s="4">
        <v>26</v>
      </c>
      <c r="H72" s="9">
        <v>1.7048804454634801</v>
      </c>
      <c r="I72" s="9">
        <v>1.3</v>
      </c>
      <c r="J72" s="9">
        <v>2.5</v>
      </c>
      <c r="K72" s="3">
        <v>0.40204647936177601</v>
      </c>
      <c r="L72" s="9">
        <v>9.7973220541609199E-4</v>
      </c>
      <c r="M72" s="3" t="s">
        <v>16</v>
      </c>
      <c r="N72" s="3" t="s">
        <v>25</v>
      </c>
      <c r="O72" s="3" t="s">
        <v>28</v>
      </c>
      <c r="P72" s="3" t="s">
        <v>26</v>
      </c>
      <c r="Q72" s="3">
        <v>1</v>
      </c>
      <c r="R72" s="3">
        <v>0.80066077817924497</v>
      </c>
    </row>
    <row r="73" spans="1:18" x14ac:dyDescent="0.2">
      <c r="A73" s="3" t="s">
        <v>24</v>
      </c>
      <c r="B73" s="3">
        <v>5.766</v>
      </c>
      <c r="C73" s="3">
        <v>3.6977000000000002</v>
      </c>
      <c r="D73" s="3">
        <v>0.8</v>
      </c>
      <c r="E73" s="3">
        <v>1.6566000000000001</v>
      </c>
      <c r="F73" s="3">
        <v>3.105</v>
      </c>
      <c r="G73" s="4">
        <v>22</v>
      </c>
      <c r="H73" s="9">
        <v>0.63569257490230102</v>
      </c>
      <c r="I73" s="9">
        <v>1.3</v>
      </c>
      <c r="J73" s="9">
        <v>2.5</v>
      </c>
      <c r="K73" s="3">
        <v>0.35870620881026699</v>
      </c>
      <c r="L73" s="9">
        <v>3.5606235606556798E-2</v>
      </c>
      <c r="M73" s="3" t="s">
        <v>16</v>
      </c>
      <c r="N73" s="3" t="s">
        <v>25</v>
      </c>
      <c r="O73" s="3" t="s">
        <v>28</v>
      </c>
      <c r="P73" s="3" t="s">
        <v>26</v>
      </c>
      <c r="Q73" s="3">
        <v>1</v>
      </c>
      <c r="R73" s="3">
        <v>0.847688070394649</v>
      </c>
    </row>
    <row r="74" spans="1:18" x14ac:dyDescent="0.2">
      <c r="A74" s="3" t="s">
        <v>24</v>
      </c>
      <c r="B74" s="3">
        <v>5.766</v>
      </c>
      <c r="C74" s="3">
        <v>3.7383000000000002</v>
      </c>
      <c r="D74" s="3">
        <v>0.82499999999999996</v>
      </c>
      <c r="E74" s="3">
        <v>1.5462</v>
      </c>
      <c r="F74" s="3">
        <v>3.1391</v>
      </c>
      <c r="G74" s="4">
        <v>22</v>
      </c>
      <c r="H74" s="9">
        <v>0.59110915492957705</v>
      </c>
      <c r="I74" s="9">
        <v>1.3</v>
      </c>
      <c r="J74" s="9">
        <v>2.5</v>
      </c>
      <c r="K74" s="3">
        <v>0.35166493236212298</v>
      </c>
      <c r="L74" s="9">
        <v>3.4588064045522303E-2</v>
      </c>
      <c r="M74" s="3" t="s">
        <v>16</v>
      </c>
      <c r="N74" s="3" t="s">
        <v>25</v>
      </c>
      <c r="O74" s="3" t="s">
        <v>28</v>
      </c>
      <c r="P74" s="3" t="s">
        <v>26</v>
      </c>
      <c r="Q74" s="3">
        <v>1</v>
      </c>
      <c r="R74" s="3">
        <v>0.85139353397574902</v>
      </c>
    </row>
    <row r="75" spans="1:18" x14ac:dyDescent="0.2">
      <c r="A75" s="3" t="s">
        <v>24</v>
      </c>
      <c r="B75" s="3">
        <v>5.766</v>
      </c>
      <c r="C75" s="3">
        <v>3.8149999999999999</v>
      </c>
      <c r="D75" s="3">
        <v>0.875</v>
      </c>
      <c r="E75" s="3">
        <v>1.3380000000000001</v>
      </c>
      <c r="F75" s="3">
        <v>3.2035</v>
      </c>
      <c r="G75" s="4">
        <v>22</v>
      </c>
      <c r="H75" s="9">
        <v>0.75473270627455702</v>
      </c>
      <c r="I75" s="9">
        <v>1.3</v>
      </c>
      <c r="J75" s="9">
        <v>2.5</v>
      </c>
      <c r="K75" s="3">
        <v>0.33836281651057898</v>
      </c>
      <c r="L75" s="9">
        <v>1.23996420602427E-2</v>
      </c>
      <c r="M75" s="3" t="s">
        <v>16</v>
      </c>
      <c r="N75" s="3" t="s">
        <v>25</v>
      </c>
      <c r="O75" s="3" t="s">
        <v>28</v>
      </c>
      <c r="P75" s="3" t="s">
        <v>26</v>
      </c>
      <c r="Q75" s="3">
        <v>1</v>
      </c>
      <c r="R75" s="3">
        <v>0.85810639368950503</v>
      </c>
    </row>
    <row r="76" spans="1:18" x14ac:dyDescent="0.2">
      <c r="A76" s="3" t="s">
        <v>24</v>
      </c>
      <c r="B76" s="3">
        <v>5.766</v>
      </c>
      <c r="C76" s="3">
        <v>4.0331000000000001</v>
      </c>
      <c r="D76" s="3">
        <v>0.7</v>
      </c>
      <c r="E76" s="3">
        <v>1.8559000000000001</v>
      </c>
      <c r="F76" s="3">
        <v>2.2763</v>
      </c>
      <c r="G76" s="4">
        <v>18</v>
      </c>
      <c r="H76" s="9">
        <v>0.58397737983034903</v>
      </c>
      <c r="I76" s="9">
        <v>1.3</v>
      </c>
      <c r="J76" s="9">
        <v>2.5</v>
      </c>
      <c r="K76" s="3">
        <v>0.30053763440860198</v>
      </c>
      <c r="L76" s="9">
        <v>6.4809747061480696E-2</v>
      </c>
      <c r="M76" s="3" t="s">
        <v>16</v>
      </c>
      <c r="N76" s="3" t="s">
        <v>25</v>
      </c>
      <c r="O76" s="3" t="s">
        <v>28</v>
      </c>
      <c r="P76" s="3" t="s">
        <v>26</v>
      </c>
      <c r="Q76" s="3">
        <v>1</v>
      </c>
      <c r="R76" s="3">
        <v>0.89576980526629602</v>
      </c>
    </row>
    <row r="77" spans="1:18" x14ac:dyDescent="0.2">
      <c r="A77" s="3" t="s">
        <v>24</v>
      </c>
      <c r="B77" s="3">
        <v>5.766</v>
      </c>
      <c r="C77" s="3">
        <v>4.0753000000000004</v>
      </c>
      <c r="D77" s="3">
        <v>0.72499999999999998</v>
      </c>
      <c r="E77" s="3">
        <v>1.7527999999999999</v>
      </c>
      <c r="F77" s="3">
        <v>2.3001999999999998</v>
      </c>
      <c r="G77" s="4">
        <v>18</v>
      </c>
      <c r="H77" s="9">
        <v>0.53329328126564501</v>
      </c>
      <c r="I77" s="9">
        <v>1.3</v>
      </c>
      <c r="J77" s="9">
        <v>2.5</v>
      </c>
      <c r="K77" s="3">
        <v>0.29321886923343699</v>
      </c>
      <c r="L77" s="9">
        <v>5.97281426354472E-2</v>
      </c>
      <c r="M77" s="3" t="s">
        <v>16</v>
      </c>
      <c r="N77" s="3" t="s">
        <v>25</v>
      </c>
      <c r="O77" s="3" t="s">
        <v>28</v>
      </c>
      <c r="P77" s="3" t="s">
        <v>26</v>
      </c>
      <c r="Q77" s="3">
        <v>1</v>
      </c>
      <c r="R77" s="3">
        <v>0.8988608411472</v>
      </c>
    </row>
    <row r="78" spans="1:18" x14ac:dyDescent="0.2">
      <c r="A78" s="3" t="s">
        <v>24</v>
      </c>
      <c r="B78" s="3">
        <v>5.766</v>
      </c>
      <c r="C78" s="3">
        <v>4.1539000000000001</v>
      </c>
      <c r="D78" s="3">
        <v>0.77500000000000002</v>
      </c>
      <c r="E78" s="3">
        <v>1.5609999999999999</v>
      </c>
      <c r="F78" s="3">
        <v>2.3445</v>
      </c>
      <c r="G78" s="4">
        <v>18</v>
      </c>
      <c r="H78" s="9">
        <v>0.51407543698252101</v>
      </c>
      <c r="I78" s="9">
        <v>1.3</v>
      </c>
      <c r="J78" s="9">
        <v>2.5</v>
      </c>
      <c r="K78" s="3">
        <v>0.27958723551855702</v>
      </c>
      <c r="L78" s="9">
        <v>6.2360923818001499E-2</v>
      </c>
      <c r="M78" s="3" t="s">
        <v>16</v>
      </c>
      <c r="N78" s="3" t="s">
        <v>25</v>
      </c>
      <c r="O78" s="3" t="s">
        <v>28</v>
      </c>
      <c r="P78" s="3" t="s">
        <v>26</v>
      </c>
      <c r="Q78" s="3">
        <v>1</v>
      </c>
      <c r="R78" s="3">
        <v>0.904334232463615</v>
      </c>
    </row>
    <row r="79" spans="1:18" x14ac:dyDescent="0.2">
      <c r="A79" s="3" t="s">
        <v>24</v>
      </c>
      <c r="B79" s="3">
        <v>5.766</v>
      </c>
      <c r="C79" s="3">
        <v>4.2255000000000003</v>
      </c>
      <c r="D79" s="3">
        <v>0.82499999999999996</v>
      </c>
      <c r="E79" s="3">
        <v>1.3863000000000001</v>
      </c>
      <c r="F79" s="3">
        <v>2.3849</v>
      </c>
      <c r="G79" s="4">
        <v>18</v>
      </c>
      <c r="H79" s="9">
        <v>0.65800801543713805</v>
      </c>
      <c r="I79" s="9">
        <v>1.3</v>
      </c>
      <c r="J79" s="9">
        <v>2.5</v>
      </c>
      <c r="K79" s="3">
        <v>0.26716961498439101</v>
      </c>
      <c r="L79" s="9">
        <v>3.7124092447524702E-2</v>
      </c>
      <c r="M79" s="3" t="s">
        <v>16</v>
      </c>
      <c r="N79" s="3" t="s">
        <v>25</v>
      </c>
      <c r="O79" s="3" t="s">
        <v>28</v>
      </c>
      <c r="P79" s="3" t="s">
        <v>26</v>
      </c>
      <c r="Q79" s="3">
        <v>1</v>
      </c>
      <c r="R79" s="3">
        <v>0.90901229333429501</v>
      </c>
    </row>
    <row r="80" spans="1:18" x14ac:dyDescent="0.2">
      <c r="A80" s="3" t="s">
        <v>24</v>
      </c>
      <c r="B80" s="3">
        <v>5.766</v>
      </c>
      <c r="C80" s="3">
        <v>4.2910000000000004</v>
      </c>
      <c r="D80" s="3">
        <v>0.875</v>
      </c>
      <c r="E80" s="3">
        <v>1.2262999999999999</v>
      </c>
      <c r="F80" s="3">
        <v>2.4218999999999999</v>
      </c>
      <c r="G80" s="4">
        <v>18</v>
      </c>
      <c r="H80" s="9">
        <v>1.02070393374741</v>
      </c>
      <c r="I80" s="9">
        <v>1.3</v>
      </c>
      <c r="J80" s="9">
        <v>2.5</v>
      </c>
      <c r="K80" s="3">
        <v>0.25580992022199101</v>
      </c>
      <c r="L80" s="9">
        <v>4.0956074728033904E-3</v>
      </c>
      <c r="M80" s="3" t="s">
        <v>16</v>
      </c>
      <c r="N80" s="3" t="s">
        <v>25</v>
      </c>
      <c r="O80" s="3" t="s">
        <v>28</v>
      </c>
      <c r="P80" s="3" t="s">
        <v>26</v>
      </c>
      <c r="Q80" s="3">
        <v>1</v>
      </c>
      <c r="R80" s="3">
        <v>0.91304124505334505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zoomScaleNormal="100" workbookViewId="0">
      <selection activeCell="Q1" activeCellId="1" sqref="A2:A80 Q1"/>
    </sheetView>
  </sheetViews>
  <sheetFormatPr baseColWidth="10" defaultColWidth="8.83203125" defaultRowHeight="16" x14ac:dyDescent="0.2"/>
  <cols>
    <col min="1" max="10" width="11.33203125"/>
    <col min="11" max="11" width="11.83203125" style="1"/>
    <col min="12" max="1025" width="11.33203125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5.766</v>
      </c>
      <c r="B2">
        <v>0.79290000000000005</v>
      </c>
      <c r="C2">
        <v>0.35</v>
      </c>
      <c r="D2">
        <v>6.9462999999999999</v>
      </c>
      <c r="E2">
        <v>3.2663000000000002</v>
      </c>
      <c r="F2" s="2">
        <v>8.8730000000000005E-4</v>
      </c>
      <c r="G2" s="2">
        <v>7.2490000000000004E-6</v>
      </c>
      <c r="H2" s="2">
        <v>0.17319999999999999</v>
      </c>
      <c r="I2" s="2">
        <v>0.2631</v>
      </c>
      <c r="J2" s="2">
        <v>2.1489999999999999E-3</v>
      </c>
      <c r="K2" s="1">
        <v>50</v>
      </c>
      <c r="L2" s="2">
        <f t="shared" ref="L2:L33" si="0">G2/F2*100</f>
        <v>0.81697283894962247</v>
      </c>
      <c r="M2" s="2">
        <v>1.3</v>
      </c>
      <c r="N2" s="2">
        <v>2.5</v>
      </c>
      <c r="O2">
        <f t="shared" ref="O2:O33" si="1">(A2-B2)/A2</f>
        <v>0.86248699271592089</v>
      </c>
      <c r="P2">
        <f t="shared" ref="P2:P33" si="2">1+(1-O2)^2+2*0.938*0.938*C2*C2*O2*O2/E2</f>
        <v>1.0680029658179155</v>
      </c>
      <c r="Q2" s="2">
        <f t="shared" ref="Q2:Q33" si="3">F2*O2/B2*E2*E2/2*137*137/P2/0.38938/1000</f>
        <v>0.23237093139831053</v>
      </c>
      <c r="R2">
        <f t="shared" ref="R2:R33" si="4">1/(1+2*(1+(A2-B2)^2/E2)*(TAN(K2/2/180*PI()))^2)</f>
        <v>0.21151725346814607</v>
      </c>
    </row>
    <row r="3" spans="1:18" x14ac:dyDescent="0.2">
      <c r="A3">
        <v>5.766</v>
      </c>
      <c r="B3">
        <v>0.84130000000000005</v>
      </c>
      <c r="C3">
        <v>0.375</v>
      </c>
      <c r="D3">
        <v>6.6562999999999999</v>
      </c>
      <c r="E3">
        <v>3.4655</v>
      </c>
      <c r="F3" s="2">
        <v>8.0320000000000001E-4</v>
      </c>
      <c r="G3" s="2">
        <v>5.9490000000000001E-6</v>
      </c>
      <c r="H3" s="2">
        <v>0.16339999999999999</v>
      </c>
      <c r="I3" s="2">
        <v>0.24690000000000001</v>
      </c>
      <c r="J3" s="2">
        <v>1.8289999999999999E-3</v>
      </c>
      <c r="K3" s="1">
        <v>50</v>
      </c>
      <c r="L3" s="2">
        <f t="shared" si="0"/>
        <v>0.74066235059760954</v>
      </c>
      <c r="M3" s="2">
        <v>1.3</v>
      </c>
      <c r="N3" s="2">
        <v>2.5</v>
      </c>
      <c r="O3">
        <f t="shared" si="1"/>
        <v>0.85409295872355184</v>
      </c>
      <c r="P3">
        <f t="shared" si="2"/>
        <v>1.0733774530287372</v>
      </c>
      <c r="Q3" s="2">
        <f t="shared" si="3"/>
        <v>0.2198845870047281</v>
      </c>
      <c r="R3">
        <f t="shared" si="4"/>
        <v>0.22329634127104206</v>
      </c>
    </row>
    <row r="4" spans="1:18" x14ac:dyDescent="0.2">
      <c r="A4">
        <v>5.766</v>
      </c>
      <c r="B4">
        <v>0.88870000000000005</v>
      </c>
      <c r="C4">
        <v>0.4</v>
      </c>
      <c r="D4">
        <v>6.3718000000000004</v>
      </c>
      <c r="E4">
        <v>3.661</v>
      </c>
      <c r="F4" s="2">
        <v>7.3839999999999995E-4</v>
      </c>
      <c r="G4" s="2">
        <v>5.091E-6</v>
      </c>
      <c r="H4" s="2">
        <v>0.15479999999999999</v>
      </c>
      <c r="I4" s="2">
        <v>0.2346</v>
      </c>
      <c r="J4" s="2">
        <v>1.6180000000000001E-3</v>
      </c>
      <c r="K4" s="1">
        <v>50</v>
      </c>
      <c r="L4" s="2">
        <f t="shared" si="0"/>
        <v>0.68946370530877576</v>
      </c>
      <c r="M4" s="2">
        <v>1.3</v>
      </c>
      <c r="N4" s="2">
        <v>2.5</v>
      </c>
      <c r="O4">
        <f t="shared" si="1"/>
        <v>0.84587235518557058</v>
      </c>
      <c r="P4">
        <f t="shared" si="2"/>
        <v>1.0787810325783098</v>
      </c>
      <c r="Q4" s="2">
        <f t="shared" si="3"/>
        <v>0.2104480922223004</v>
      </c>
      <c r="R4">
        <f t="shared" si="4"/>
        <v>0.23470655909266572</v>
      </c>
    </row>
    <row r="5" spans="1:18" x14ac:dyDescent="0.2">
      <c r="A5">
        <v>5.766</v>
      </c>
      <c r="B5">
        <v>0.93530000000000002</v>
      </c>
      <c r="C5">
        <v>0.42499999999999999</v>
      </c>
      <c r="D5">
        <v>6.0928000000000004</v>
      </c>
      <c r="E5">
        <v>3.8527</v>
      </c>
      <c r="F5" s="2">
        <v>6.5629999999999996E-4</v>
      </c>
      <c r="G5" s="2">
        <v>3.7589999999999999E-6</v>
      </c>
      <c r="H5" s="2">
        <v>0.14729999999999999</v>
      </c>
      <c r="I5" s="2">
        <v>0.21490000000000001</v>
      </c>
      <c r="J5" s="2">
        <v>1.2310000000000001E-3</v>
      </c>
      <c r="K5" s="1">
        <v>50</v>
      </c>
      <c r="L5" s="2">
        <f t="shared" si="0"/>
        <v>0.57275636142008224</v>
      </c>
      <c r="M5" s="2">
        <v>1.3</v>
      </c>
      <c r="N5" s="2">
        <v>2.5</v>
      </c>
      <c r="O5">
        <f t="shared" si="1"/>
        <v>0.83779049601109956</v>
      </c>
      <c r="P5">
        <f t="shared" si="2"/>
        <v>1.0842173408314084</v>
      </c>
      <c r="Q5" s="2">
        <f t="shared" si="3"/>
        <v>0.19397172764180068</v>
      </c>
      <c r="R5">
        <f t="shared" si="4"/>
        <v>0.2457623100726026</v>
      </c>
    </row>
    <row r="6" spans="1:18" x14ac:dyDescent="0.2">
      <c r="A6">
        <v>5.766</v>
      </c>
      <c r="B6">
        <v>0.98089999999999999</v>
      </c>
      <c r="C6">
        <v>0.45</v>
      </c>
      <c r="D6">
        <v>5.819</v>
      </c>
      <c r="E6">
        <v>4.0407000000000002</v>
      </c>
      <c r="F6" s="2">
        <v>5.8359999999999998E-4</v>
      </c>
      <c r="G6" s="2">
        <v>3.5760000000000002E-6</v>
      </c>
      <c r="H6" s="2">
        <v>0.14069999999999999</v>
      </c>
      <c r="I6" s="2">
        <v>0.19639999999999999</v>
      </c>
      <c r="J6" s="2">
        <v>1.2030000000000001E-3</v>
      </c>
      <c r="K6" s="1">
        <v>50</v>
      </c>
      <c r="L6" s="2">
        <f t="shared" si="0"/>
        <v>0.61274845784784104</v>
      </c>
      <c r="M6" s="2">
        <v>1.3</v>
      </c>
      <c r="N6" s="2">
        <v>2.5</v>
      </c>
      <c r="O6">
        <f t="shared" si="1"/>
        <v>0.82988206729101632</v>
      </c>
      <c r="P6">
        <f t="shared" si="2"/>
        <v>1.0896748057111882</v>
      </c>
      <c r="Q6" s="2">
        <f t="shared" si="3"/>
        <v>0.17830385472802351</v>
      </c>
      <c r="R6">
        <f t="shared" si="4"/>
        <v>0.25646121578709519</v>
      </c>
    </row>
    <row r="7" spans="1:18" x14ac:dyDescent="0.2">
      <c r="A7">
        <v>5.766</v>
      </c>
      <c r="B7">
        <v>1.0257000000000001</v>
      </c>
      <c r="C7">
        <v>0.47499999999999998</v>
      </c>
      <c r="D7">
        <v>5.5503999999999998</v>
      </c>
      <c r="E7">
        <v>4.2252999999999998</v>
      </c>
      <c r="F7" s="2">
        <v>5.2139999999999999E-4</v>
      </c>
      <c r="G7" s="2">
        <v>3.388E-6</v>
      </c>
      <c r="H7" s="2">
        <v>0.1348</v>
      </c>
      <c r="I7" s="2">
        <v>0.1799</v>
      </c>
      <c r="J7" s="2">
        <v>1.1689999999999999E-3</v>
      </c>
      <c r="K7" s="1">
        <v>50</v>
      </c>
      <c r="L7" s="2">
        <f t="shared" si="0"/>
        <v>0.64978902953586504</v>
      </c>
      <c r="M7" s="2">
        <v>1.3</v>
      </c>
      <c r="N7" s="2">
        <v>2.5</v>
      </c>
      <c r="O7">
        <f t="shared" si="1"/>
        <v>0.82211238293444322</v>
      </c>
      <c r="P7">
        <f t="shared" si="2"/>
        <v>1.0951518998047718</v>
      </c>
      <c r="Q7" s="2">
        <f t="shared" si="3"/>
        <v>0.16419506402859957</v>
      </c>
      <c r="R7">
        <f t="shared" si="4"/>
        <v>0.26683471075213011</v>
      </c>
    </row>
    <row r="8" spans="1:18" x14ac:dyDescent="0.2">
      <c r="A8">
        <v>5.766</v>
      </c>
      <c r="B8">
        <v>1.0697000000000001</v>
      </c>
      <c r="C8">
        <v>0.5</v>
      </c>
      <c r="D8">
        <v>5.2868000000000004</v>
      </c>
      <c r="E8">
        <v>4.4063999999999997</v>
      </c>
      <c r="F8" s="2">
        <v>4.596E-4</v>
      </c>
      <c r="G8" s="2">
        <v>2.5670000000000002E-6</v>
      </c>
      <c r="H8" s="2">
        <v>0.1295</v>
      </c>
      <c r="I8" s="2">
        <v>0.1623</v>
      </c>
      <c r="J8" s="2">
        <v>9.0660000000000003E-4</v>
      </c>
      <c r="K8" s="1">
        <v>50</v>
      </c>
      <c r="L8" s="2">
        <f t="shared" si="0"/>
        <v>0.5585291557876414</v>
      </c>
      <c r="M8" s="2">
        <v>1.3</v>
      </c>
      <c r="N8" s="2">
        <v>2.5</v>
      </c>
      <c r="O8">
        <f t="shared" si="1"/>
        <v>0.81448144294138047</v>
      </c>
      <c r="P8">
        <f t="shared" si="2"/>
        <v>1.1006470427728603</v>
      </c>
      <c r="Q8" s="2">
        <f t="shared" si="3"/>
        <v>0.14878408620986067</v>
      </c>
      <c r="R8">
        <f t="shared" si="4"/>
        <v>0.27688505324362134</v>
      </c>
    </row>
    <row r="9" spans="1:18" x14ac:dyDescent="0.2">
      <c r="A9">
        <v>5.766</v>
      </c>
      <c r="B9">
        <v>1.1128</v>
      </c>
      <c r="C9">
        <v>0.52500000000000002</v>
      </c>
      <c r="D9">
        <v>5.0279999999999996</v>
      </c>
      <c r="E9">
        <v>4.5842000000000001</v>
      </c>
      <c r="F9" s="2">
        <v>4.105E-4</v>
      </c>
      <c r="G9" s="2">
        <v>2.2560000000000001E-6</v>
      </c>
      <c r="H9" s="2">
        <v>0.12479999999999999</v>
      </c>
      <c r="I9" s="2">
        <v>0.14810000000000001</v>
      </c>
      <c r="J9" s="2">
        <v>8.1369999999999999E-4</v>
      </c>
      <c r="K9" s="1">
        <v>50</v>
      </c>
      <c r="L9" s="2">
        <f t="shared" si="0"/>
        <v>0.54957369062119366</v>
      </c>
      <c r="M9" s="2">
        <v>1.3</v>
      </c>
      <c r="N9" s="2">
        <v>2.5</v>
      </c>
      <c r="O9">
        <f t="shared" si="1"/>
        <v>0.80700659035726674</v>
      </c>
      <c r="P9">
        <f t="shared" si="2"/>
        <v>1.1061505277108454</v>
      </c>
      <c r="Q9" s="2">
        <f t="shared" si="3"/>
        <v>0.13630867822237</v>
      </c>
      <c r="R9">
        <f t="shared" si="4"/>
        <v>0.28661882153538393</v>
      </c>
    </row>
    <row r="10" spans="1:18" x14ac:dyDescent="0.2">
      <c r="A10">
        <v>5.766</v>
      </c>
      <c r="B10">
        <v>1.1552</v>
      </c>
      <c r="C10">
        <v>0.55000000000000004</v>
      </c>
      <c r="D10">
        <v>4.7739000000000003</v>
      </c>
      <c r="E10">
        <v>4.7587999999999999</v>
      </c>
      <c r="F10" s="2">
        <v>3.5530000000000002E-4</v>
      </c>
      <c r="G10" s="2">
        <v>1.9860000000000001E-6</v>
      </c>
      <c r="H10" s="2">
        <v>0.1205</v>
      </c>
      <c r="I10" s="2">
        <v>0.13070000000000001</v>
      </c>
      <c r="J10" s="2">
        <v>7.3059999999999998E-4</v>
      </c>
      <c r="K10" s="1">
        <v>50</v>
      </c>
      <c r="L10" s="2">
        <f t="shared" si="0"/>
        <v>0.55896425555868279</v>
      </c>
      <c r="M10" s="2">
        <v>1.3</v>
      </c>
      <c r="N10" s="2">
        <v>2.5</v>
      </c>
      <c r="O10">
        <f t="shared" si="1"/>
        <v>0.79965313909122449</v>
      </c>
      <c r="P10">
        <f t="shared" si="2"/>
        <v>1.1116653510224017</v>
      </c>
      <c r="Q10" s="2">
        <f t="shared" si="3"/>
        <v>0.12075302186205505</v>
      </c>
      <c r="R10">
        <f t="shared" si="4"/>
        <v>0.29605987687221297</v>
      </c>
    </row>
    <row r="11" spans="1:18" x14ac:dyDescent="0.2">
      <c r="A11">
        <v>5.766</v>
      </c>
      <c r="B11">
        <v>1.1968000000000001</v>
      </c>
      <c r="C11">
        <v>0.57499999999999996</v>
      </c>
      <c r="D11">
        <v>4.5244</v>
      </c>
      <c r="E11">
        <v>4.9302000000000001</v>
      </c>
      <c r="F11" s="2">
        <v>3.077E-4</v>
      </c>
      <c r="G11" s="2">
        <v>1.615E-6</v>
      </c>
      <c r="H11" s="2">
        <v>0.1166</v>
      </c>
      <c r="I11" s="2">
        <v>0.1152</v>
      </c>
      <c r="J11" s="2">
        <v>6.0499999999999996E-4</v>
      </c>
      <c r="K11" s="1">
        <v>50</v>
      </c>
      <c r="L11" s="2">
        <f t="shared" si="0"/>
        <v>0.52486187845303867</v>
      </c>
      <c r="M11" s="2">
        <v>1.3</v>
      </c>
      <c r="N11" s="2">
        <v>2.5</v>
      </c>
      <c r="O11">
        <f t="shared" si="1"/>
        <v>0.79243843218869237</v>
      </c>
      <c r="P11">
        <f t="shared" si="2"/>
        <v>1.1171851617613755</v>
      </c>
      <c r="Q11" s="2">
        <f t="shared" si="3"/>
        <v>0.10683482907660177</v>
      </c>
      <c r="R11">
        <f t="shared" si="4"/>
        <v>0.30520680314090703</v>
      </c>
    </row>
    <row r="12" spans="1:18" x14ac:dyDescent="0.2">
      <c r="A12">
        <v>5.766</v>
      </c>
      <c r="B12">
        <v>1.2377</v>
      </c>
      <c r="C12">
        <v>0.6</v>
      </c>
      <c r="D12">
        <v>4.2793999999999999</v>
      </c>
      <c r="E12">
        <v>5.0984999999999996</v>
      </c>
      <c r="F12" s="2">
        <v>2.631E-4</v>
      </c>
      <c r="G12" s="2">
        <v>1.5719999999999999E-6</v>
      </c>
      <c r="H12" s="2">
        <v>0.113</v>
      </c>
      <c r="I12" s="2">
        <v>0.1002</v>
      </c>
      <c r="J12" s="2">
        <v>5.9869999999999997E-4</v>
      </c>
      <c r="K12" s="1">
        <v>50</v>
      </c>
      <c r="L12" s="2">
        <f t="shared" si="0"/>
        <v>0.59749144811858612</v>
      </c>
      <c r="M12" s="2">
        <v>1.3</v>
      </c>
      <c r="N12" s="2">
        <v>2.5</v>
      </c>
      <c r="O12">
        <f t="shared" si="1"/>
        <v>0.78534512660423161</v>
      </c>
      <c r="P12">
        <f t="shared" si="2"/>
        <v>1.1227098961148561</v>
      </c>
      <c r="Q12" s="2">
        <f t="shared" si="3"/>
        <v>9.3158139107497664E-2</v>
      </c>
      <c r="R12">
        <f t="shared" si="4"/>
        <v>0.3140763700984685</v>
      </c>
    </row>
    <row r="13" spans="1:18" x14ac:dyDescent="0.2">
      <c r="A13">
        <v>5.766</v>
      </c>
      <c r="B13">
        <v>1.2778</v>
      </c>
      <c r="C13">
        <v>0.625</v>
      </c>
      <c r="D13">
        <v>4.0387000000000004</v>
      </c>
      <c r="E13">
        <v>5.2638999999999996</v>
      </c>
      <c r="F13" s="2">
        <v>2.209E-4</v>
      </c>
      <c r="G13" s="2">
        <v>1.091E-6</v>
      </c>
      <c r="H13" s="2">
        <v>0.10979999999999999</v>
      </c>
      <c r="I13" s="2">
        <v>8.5430000000000006E-2</v>
      </c>
      <c r="J13" s="2">
        <v>4.215E-4</v>
      </c>
      <c r="K13" s="1">
        <v>50</v>
      </c>
      <c r="L13" s="2">
        <f t="shared" si="0"/>
        <v>0.49388863739248529</v>
      </c>
      <c r="M13" s="2">
        <v>1.3</v>
      </c>
      <c r="N13" s="2">
        <v>2.5</v>
      </c>
      <c r="O13">
        <f t="shared" si="1"/>
        <v>0.77839056538328133</v>
      </c>
      <c r="P13">
        <f t="shared" si="2"/>
        <v>1.1282301813027389</v>
      </c>
      <c r="Q13" s="2">
        <f t="shared" si="3"/>
        <v>7.9649937698260176E-2</v>
      </c>
      <c r="R13">
        <f t="shared" si="4"/>
        <v>0.3226732853521076</v>
      </c>
    </row>
    <row r="14" spans="1:18" x14ac:dyDescent="0.2">
      <c r="A14">
        <v>5.766</v>
      </c>
      <c r="B14">
        <v>1.3172999999999999</v>
      </c>
      <c r="C14">
        <v>0.65</v>
      </c>
      <c r="D14">
        <v>3.8022</v>
      </c>
      <c r="E14">
        <v>5.4263000000000003</v>
      </c>
      <c r="F14" s="2">
        <v>1.8670000000000001E-4</v>
      </c>
      <c r="G14" s="2">
        <v>1.176E-6</v>
      </c>
      <c r="H14" s="2">
        <v>0.10680000000000001</v>
      </c>
      <c r="I14" s="2">
        <v>7.3219999999999993E-2</v>
      </c>
      <c r="J14" s="2">
        <v>4.6119999999999999E-4</v>
      </c>
      <c r="K14" s="1">
        <v>50</v>
      </c>
      <c r="L14" s="2">
        <f t="shared" si="0"/>
        <v>0.62988752008569893</v>
      </c>
      <c r="M14" s="2">
        <v>1.3</v>
      </c>
      <c r="N14" s="2">
        <v>2.5</v>
      </c>
      <c r="O14">
        <f t="shared" si="1"/>
        <v>0.77154006243496365</v>
      </c>
      <c r="P14">
        <f t="shared" si="2"/>
        <v>1.133753629763731</v>
      </c>
      <c r="Q14" s="2">
        <f t="shared" si="3"/>
        <v>6.8445439512412914E-2</v>
      </c>
      <c r="R14">
        <f t="shared" si="4"/>
        <v>0.33101500317856097</v>
      </c>
    </row>
    <row r="15" spans="1:18" x14ac:dyDescent="0.2">
      <c r="A15">
        <v>5.766</v>
      </c>
      <c r="B15">
        <v>1.3560000000000001</v>
      </c>
      <c r="C15">
        <v>0.67500000000000004</v>
      </c>
      <c r="D15">
        <v>3.5699000000000001</v>
      </c>
      <c r="E15">
        <v>5.5860000000000003</v>
      </c>
      <c r="F15" s="2">
        <v>1.529E-4</v>
      </c>
      <c r="G15" s="2">
        <v>8.6140000000000002E-7</v>
      </c>
      <c r="H15" s="2">
        <v>0.104</v>
      </c>
      <c r="I15" s="2">
        <v>6.0749999999999998E-2</v>
      </c>
      <c r="J15" s="2">
        <v>3.4220000000000002E-4</v>
      </c>
      <c r="K15" s="1">
        <v>50</v>
      </c>
      <c r="L15" s="2">
        <f t="shared" si="0"/>
        <v>0.56337475474166121</v>
      </c>
      <c r="M15" s="2">
        <v>1.3</v>
      </c>
      <c r="N15" s="2">
        <v>2.5</v>
      </c>
      <c r="O15">
        <f t="shared" si="1"/>
        <v>0.7648283038501561</v>
      </c>
      <c r="P15">
        <f t="shared" si="2"/>
        <v>1.1392652935534364</v>
      </c>
      <c r="Q15" s="2">
        <f t="shared" si="3"/>
        <v>5.6928041186516253E-2</v>
      </c>
      <c r="R15">
        <f t="shared" si="4"/>
        <v>0.3391009387969916</v>
      </c>
    </row>
    <row r="16" spans="1:18" x14ac:dyDescent="0.2">
      <c r="A16">
        <v>5.766</v>
      </c>
      <c r="B16">
        <v>1.3940999999999999</v>
      </c>
      <c r="C16">
        <v>0.7</v>
      </c>
      <c r="D16">
        <v>3.3416000000000001</v>
      </c>
      <c r="E16">
        <v>5.7427999999999999</v>
      </c>
      <c r="F16" s="2">
        <v>1.2349999999999999E-4</v>
      </c>
      <c r="G16" s="2">
        <v>9.4350000000000005E-7</v>
      </c>
      <c r="H16" s="2">
        <v>0.1014</v>
      </c>
      <c r="I16" s="2">
        <v>4.9630000000000001E-2</v>
      </c>
      <c r="J16" s="2">
        <v>3.793E-4</v>
      </c>
      <c r="K16" s="1">
        <v>50</v>
      </c>
      <c r="L16" s="2">
        <f t="shared" si="0"/>
        <v>0.76396761133603242</v>
      </c>
      <c r="M16" s="2">
        <v>1.3</v>
      </c>
      <c r="N16" s="2">
        <v>2.5</v>
      </c>
      <c r="O16">
        <f t="shared" si="1"/>
        <v>0.75822060353798126</v>
      </c>
      <c r="P16">
        <f t="shared" si="2"/>
        <v>1.1447748501764927</v>
      </c>
      <c r="Q16" s="2">
        <f t="shared" si="3"/>
        <v>4.6637301492072132E-2</v>
      </c>
      <c r="R16">
        <f t="shared" si="4"/>
        <v>0.34694556147743028</v>
      </c>
    </row>
    <row r="17" spans="1:18" x14ac:dyDescent="0.2">
      <c r="A17">
        <v>5.766</v>
      </c>
      <c r="B17">
        <v>1.4315</v>
      </c>
      <c r="C17">
        <v>0.72499999999999998</v>
      </c>
      <c r="D17">
        <v>3.1172</v>
      </c>
      <c r="E17">
        <v>5.8970000000000002</v>
      </c>
      <c r="F17" s="2">
        <v>1.106E-4</v>
      </c>
      <c r="G17" s="2">
        <v>7.5799999999999998E-7</v>
      </c>
      <c r="H17" s="2">
        <v>9.9049999999999999E-2</v>
      </c>
      <c r="I17" s="2">
        <v>4.496E-2</v>
      </c>
      <c r="J17" s="2">
        <v>3.0810000000000001E-4</v>
      </c>
      <c r="K17" s="1">
        <v>50</v>
      </c>
      <c r="L17" s="2">
        <f t="shared" si="0"/>
        <v>0.68535262206148284</v>
      </c>
      <c r="M17" s="2">
        <v>1.3</v>
      </c>
      <c r="N17" s="2">
        <v>2.5</v>
      </c>
      <c r="O17">
        <f t="shared" si="1"/>
        <v>0.75173430454387791</v>
      </c>
      <c r="P17">
        <f t="shared" si="2"/>
        <v>1.1502716815401</v>
      </c>
      <c r="Q17" s="2">
        <f t="shared" si="3"/>
        <v>4.2318227523227149E-2</v>
      </c>
      <c r="R17">
        <f t="shared" si="4"/>
        <v>0.35455524355278323</v>
      </c>
    </row>
    <row r="18" spans="1:18" x14ac:dyDescent="0.2">
      <c r="A18">
        <v>5.766</v>
      </c>
      <c r="B18">
        <v>1.4682999999999999</v>
      </c>
      <c r="C18">
        <v>0.75</v>
      </c>
      <c r="D18">
        <v>2.8965000000000001</v>
      </c>
      <c r="E18">
        <v>6.0486000000000004</v>
      </c>
      <c r="F18" s="2">
        <v>1.043E-4</v>
      </c>
      <c r="G18" s="2">
        <v>5.9220000000000002E-7</v>
      </c>
      <c r="H18" s="2">
        <v>9.6820000000000003E-2</v>
      </c>
      <c r="I18" s="2">
        <v>4.2790000000000002E-2</v>
      </c>
      <c r="J18" s="2">
        <v>2.432E-4</v>
      </c>
      <c r="K18" s="1">
        <v>50</v>
      </c>
      <c r="L18" s="2">
        <f t="shared" si="0"/>
        <v>0.56778523489932886</v>
      </c>
      <c r="M18" s="2">
        <v>1.3</v>
      </c>
      <c r="N18" s="2">
        <v>2.5</v>
      </c>
      <c r="O18">
        <f t="shared" si="1"/>
        <v>0.74535206382240715</v>
      </c>
      <c r="P18">
        <f t="shared" si="2"/>
        <v>1.1557586261694865</v>
      </c>
      <c r="Q18" s="2">
        <f t="shared" si="3"/>
        <v>4.0393459742469162E-2</v>
      </c>
      <c r="R18">
        <f t="shared" si="4"/>
        <v>0.36194268647079858</v>
      </c>
    </row>
    <row r="19" spans="1:18" x14ac:dyDescent="0.2">
      <c r="A19">
        <v>5.766</v>
      </c>
      <c r="B19">
        <v>1.5044999999999999</v>
      </c>
      <c r="C19">
        <v>0.77500000000000002</v>
      </c>
      <c r="D19">
        <v>2.6797</v>
      </c>
      <c r="E19">
        <v>6.1976000000000004</v>
      </c>
      <c r="F19" s="2">
        <v>6.5950000000000004E-5</v>
      </c>
      <c r="G19" s="2">
        <v>4.4280000000000002E-7</v>
      </c>
      <c r="H19" s="2">
        <v>9.4740000000000005E-2</v>
      </c>
      <c r="I19" s="2">
        <v>2.733E-2</v>
      </c>
      <c r="J19" s="2">
        <v>1.8349999999999999E-4</v>
      </c>
      <c r="K19" s="1">
        <v>50</v>
      </c>
      <c r="L19" s="2">
        <f t="shared" si="0"/>
        <v>0.67141774071266114</v>
      </c>
      <c r="M19" s="2">
        <v>1.3</v>
      </c>
      <c r="N19" s="2">
        <v>2.5</v>
      </c>
      <c r="O19">
        <f t="shared" si="1"/>
        <v>0.73907388137356922</v>
      </c>
      <c r="P19">
        <f t="shared" si="2"/>
        <v>1.1612342377971971</v>
      </c>
      <c r="Q19" s="2">
        <f t="shared" si="3"/>
        <v>2.5827074437535631E-2</v>
      </c>
      <c r="R19">
        <f t="shared" si="4"/>
        <v>0.36911266709454277</v>
      </c>
    </row>
    <row r="20" spans="1:18" x14ac:dyDescent="0.2">
      <c r="A20">
        <v>5.766</v>
      </c>
      <c r="B20">
        <v>1.5401</v>
      </c>
      <c r="C20">
        <v>0.8</v>
      </c>
      <c r="D20">
        <v>2.4664000000000001</v>
      </c>
      <c r="E20">
        <v>6.3441000000000001</v>
      </c>
      <c r="F20" s="2">
        <v>5.0779999999999998E-5</v>
      </c>
      <c r="G20" s="2">
        <v>3.7290000000000001E-7</v>
      </c>
      <c r="H20" s="2">
        <v>9.2789999999999997E-2</v>
      </c>
      <c r="I20" s="2">
        <v>2.1229999999999999E-2</v>
      </c>
      <c r="J20" s="2">
        <v>1.5589999999999999E-4</v>
      </c>
      <c r="K20" s="1">
        <v>50</v>
      </c>
      <c r="L20" s="2">
        <f t="shared" si="0"/>
        <v>0.7343442300118157</v>
      </c>
      <c r="M20" s="2">
        <v>1.3</v>
      </c>
      <c r="N20" s="2">
        <v>2.5</v>
      </c>
      <c r="O20">
        <f t="shared" si="1"/>
        <v>0.73289975719736389</v>
      </c>
      <c r="P20">
        <f t="shared" si="2"/>
        <v>1.1666956320607744</v>
      </c>
      <c r="Q20" s="2">
        <f t="shared" si="3"/>
        <v>2.0091312995889354E-2</v>
      </c>
      <c r="R20">
        <f t="shared" si="4"/>
        <v>0.3760726547440385</v>
      </c>
    </row>
    <row r="21" spans="1:18" x14ac:dyDescent="0.2">
      <c r="A21">
        <v>5.766</v>
      </c>
      <c r="B21">
        <v>1.575</v>
      </c>
      <c r="C21">
        <v>0.82499999999999996</v>
      </c>
      <c r="D21">
        <v>2.2566000000000002</v>
      </c>
      <c r="E21">
        <v>6.4882</v>
      </c>
      <c r="F21" s="2">
        <v>5.3900000000000002E-5</v>
      </c>
      <c r="G21" s="2">
        <v>4.1059999999999998E-7</v>
      </c>
      <c r="H21" s="2">
        <v>9.0950000000000003E-2</v>
      </c>
      <c r="I21" s="2">
        <v>2.2710000000000001E-2</v>
      </c>
      <c r="J21" s="2">
        <v>1.73E-4</v>
      </c>
      <c r="K21" s="1">
        <v>50</v>
      </c>
      <c r="L21" s="2">
        <f t="shared" si="0"/>
        <v>0.76178107606679024</v>
      </c>
      <c r="M21" s="2">
        <v>1.3</v>
      </c>
      <c r="N21" s="2">
        <v>2.5</v>
      </c>
      <c r="O21">
        <f t="shared" si="1"/>
        <v>0.72684703433922992</v>
      </c>
      <c r="P21">
        <f t="shared" si="2"/>
        <v>1.1721351685176262</v>
      </c>
      <c r="Q21" s="2">
        <f t="shared" si="3"/>
        <v>2.1530766363310229E-2</v>
      </c>
      <c r="R21">
        <f t="shared" si="4"/>
        <v>0.38282156182349086</v>
      </c>
    </row>
    <row r="22" spans="1:18" x14ac:dyDescent="0.2">
      <c r="A22">
        <v>5.766</v>
      </c>
      <c r="B22">
        <v>1.6094999999999999</v>
      </c>
      <c r="C22">
        <v>0.85</v>
      </c>
      <c r="D22">
        <v>2.0503</v>
      </c>
      <c r="E22">
        <v>6.6299000000000001</v>
      </c>
      <c r="F22" s="2">
        <v>2.9600000000000001E-5</v>
      </c>
      <c r="G22" s="2">
        <v>2.9639999999999998E-7</v>
      </c>
      <c r="H22" s="2">
        <v>8.9230000000000004E-2</v>
      </c>
      <c r="I22" s="2">
        <v>1.256E-2</v>
      </c>
      <c r="J22" s="2">
        <v>1.2579999999999999E-4</v>
      </c>
      <c r="K22" s="1">
        <v>50</v>
      </c>
      <c r="L22" s="2">
        <f t="shared" si="0"/>
        <v>1.0013513513513512</v>
      </c>
      <c r="M22" s="2">
        <v>1.3</v>
      </c>
      <c r="N22" s="2">
        <v>2.5</v>
      </c>
      <c r="O22">
        <f t="shared" si="1"/>
        <v>0.72086368366285125</v>
      </c>
      <c r="P22">
        <f t="shared" si="2"/>
        <v>1.177566058936085</v>
      </c>
      <c r="Q22" s="2">
        <f t="shared" si="3"/>
        <v>1.1926693291911395E-2</v>
      </c>
      <c r="R22">
        <f t="shared" si="4"/>
        <v>0.38938833773357684</v>
      </c>
    </row>
    <row r="23" spans="1:18" x14ac:dyDescent="0.2">
      <c r="A23">
        <v>5.766</v>
      </c>
      <c r="B23">
        <v>1.6433</v>
      </c>
      <c r="C23">
        <v>0.875</v>
      </c>
      <c r="D23">
        <v>1.8473999999999999</v>
      </c>
      <c r="E23">
        <v>6.7694000000000001</v>
      </c>
      <c r="F23" s="2">
        <v>2.018E-5</v>
      </c>
      <c r="G23" s="2">
        <v>2.5419999999999999E-7</v>
      </c>
      <c r="H23" s="2">
        <v>8.7599999999999997E-2</v>
      </c>
      <c r="I23" s="2">
        <v>8.6189999999999999E-3</v>
      </c>
      <c r="J23" s="2">
        <v>1.086E-4</v>
      </c>
      <c r="K23" s="1">
        <v>50</v>
      </c>
      <c r="L23" s="2">
        <f t="shared" si="0"/>
        <v>1.2596630327056491</v>
      </c>
      <c r="M23" s="2">
        <v>1.3</v>
      </c>
      <c r="N23" s="2">
        <v>2.5</v>
      </c>
      <c r="O23">
        <f t="shared" si="1"/>
        <v>0.71500173430454383</v>
      </c>
      <c r="P23">
        <f t="shared" si="2"/>
        <v>1.1829696476822504</v>
      </c>
      <c r="Q23" s="2">
        <f t="shared" si="3"/>
        <v>8.1973910286627771E-3</v>
      </c>
      <c r="R23">
        <f t="shared" si="4"/>
        <v>0.39575755343805169</v>
      </c>
    </row>
    <row r="24" spans="1:18" x14ac:dyDescent="0.2">
      <c r="A24">
        <v>5.766</v>
      </c>
      <c r="B24">
        <v>1.6766000000000001</v>
      </c>
      <c r="C24">
        <v>0.9</v>
      </c>
      <c r="D24">
        <v>1.6476999999999999</v>
      </c>
      <c r="E24">
        <v>6.9065000000000003</v>
      </c>
      <c r="F24" s="2">
        <v>1.3040000000000001E-5</v>
      </c>
      <c r="G24" s="2">
        <v>2.1890000000000001E-7</v>
      </c>
      <c r="H24" s="2">
        <v>8.6059999999999998E-2</v>
      </c>
      <c r="I24" s="2">
        <v>5.6039999999999996E-3</v>
      </c>
      <c r="J24" s="2">
        <v>9.4069999999999999E-5</v>
      </c>
      <c r="K24" s="1">
        <v>50</v>
      </c>
      <c r="L24" s="2">
        <f t="shared" si="0"/>
        <v>1.678680981595092</v>
      </c>
      <c r="M24" s="2">
        <v>1.3</v>
      </c>
      <c r="N24" s="2">
        <v>2.5</v>
      </c>
      <c r="O24">
        <f t="shared" si="1"/>
        <v>0.70922650017343036</v>
      </c>
      <c r="P24">
        <f t="shared" si="2"/>
        <v>1.1883576490071823</v>
      </c>
      <c r="Q24" s="2">
        <f t="shared" si="3"/>
        <v>5.3362903095987308E-3</v>
      </c>
      <c r="R24">
        <f t="shared" si="4"/>
        <v>0.40194464141446812</v>
      </c>
    </row>
    <row r="25" spans="1:18" x14ac:dyDescent="0.2">
      <c r="A25">
        <v>5.766</v>
      </c>
      <c r="B25">
        <v>1.7094</v>
      </c>
      <c r="C25">
        <v>0.92500000000000004</v>
      </c>
      <c r="D25">
        <v>1.4513</v>
      </c>
      <c r="E25">
        <v>7.0415000000000001</v>
      </c>
      <c r="F25" s="2">
        <v>8.507E-6</v>
      </c>
      <c r="G25" s="2">
        <v>2.515E-7</v>
      </c>
      <c r="H25" s="2">
        <v>8.4599999999999995E-2</v>
      </c>
      <c r="I25" s="2">
        <v>3.6770000000000001E-3</v>
      </c>
      <c r="J25" s="2">
        <v>1.087E-4</v>
      </c>
      <c r="K25" s="1">
        <v>50</v>
      </c>
      <c r="L25" s="2">
        <f t="shared" si="0"/>
        <v>2.9563888562360408</v>
      </c>
      <c r="M25" s="2">
        <v>1.3</v>
      </c>
      <c r="N25" s="2">
        <v>2.5</v>
      </c>
      <c r="O25">
        <f t="shared" si="1"/>
        <v>0.70353798126951084</v>
      </c>
      <c r="P25">
        <f t="shared" si="2"/>
        <v>1.1937246643794135</v>
      </c>
      <c r="Q25" s="2">
        <f t="shared" si="3"/>
        <v>3.5049673711535999E-3</v>
      </c>
      <c r="R25">
        <f t="shared" si="4"/>
        <v>0.40796102045844179</v>
      </c>
    </row>
    <row r="26" spans="1:18" x14ac:dyDescent="0.2">
      <c r="A26">
        <v>5.766</v>
      </c>
      <c r="B26">
        <v>1.0630999999999999</v>
      </c>
      <c r="C26">
        <v>0.32500000000000001</v>
      </c>
      <c r="D26">
        <v>6.8373999999999997</v>
      </c>
      <c r="E26">
        <v>2.8681999999999999</v>
      </c>
      <c r="F26">
        <v>1.7639999999999999E-3</v>
      </c>
      <c r="G26">
        <v>8.4440000000000008E-6</v>
      </c>
      <c r="H26">
        <v>0.19259999999999999</v>
      </c>
      <c r="I26">
        <v>0.28079999999999999</v>
      </c>
      <c r="J26">
        <v>1.3450000000000001E-3</v>
      </c>
      <c r="K26" s="1">
        <v>40</v>
      </c>
      <c r="L26" s="2">
        <f t="shared" si="0"/>
        <v>0.47868480725623586</v>
      </c>
      <c r="M26" s="2">
        <v>1.3</v>
      </c>
      <c r="N26" s="2">
        <v>2.5</v>
      </c>
      <c r="O26">
        <f t="shared" si="1"/>
        <v>0.81562608394033986</v>
      </c>
      <c r="P26">
        <f t="shared" si="2"/>
        <v>1.0771034582607772</v>
      </c>
      <c r="Q26" s="2">
        <f t="shared" si="3"/>
        <v>0.24912339248218734</v>
      </c>
      <c r="R26">
        <f t="shared" si="4"/>
        <v>0.30229552209066052</v>
      </c>
    </row>
    <row r="27" spans="1:18" x14ac:dyDescent="0.2">
      <c r="A27">
        <v>5.766</v>
      </c>
      <c r="B27">
        <v>1.1289</v>
      </c>
      <c r="C27">
        <v>0.35</v>
      </c>
      <c r="D27">
        <v>6.5365000000000002</v>
      </c>
      <c r="E27">
        <v>3.0455999999999999</v>
      </c>
      <c r="F27">
        <v>1.627E-3</v>
      </c>
      <c r="G27">
        <v>7.1949999999999997E-6</v>
      </c>
      <c r="H27">
        <v>0.18160000000000001</v>
      </c>
      <c r="I27">
        <v>0.2671</v>
      </c>
      <c r="J27">
        <v>1.181E-3</v>
      </c>
      <c r="K27" s="1">
        <v>40</v>
      </c>
      <c r="L27" s="2">
        <f t="shared" si="0"/>
        <v>0.44222495390288874</v>
      </c>
      <c r="M27" s="2">
        <v>1.3</v>
      </c>
      <c r="N27" s="2">
        <v>2.5</v>
      </c>
      <c r="O27">
        <f t="shared" si="1"/>
        <v>0.80421436004162339</v>
      </c>
      <c r="P27">
        <f t="shared" si="2"/>
        <v>1.0841085126372836</v>
      </c>
      <c r="Q27" s="2">
        <f t="shared" si="3"/>
        <v>0.23900906578838699</v>
      </c>
      <c r="R27">
        <f t="shared" si="4"/>
        <v>0.31892307345288701</v>
      </c>
    </row>
    <row r="28" spans="1:18" x14ac:dyDescent="0.2">
      <c r="A28">
        <v>5.766</v>
      </c>
      <c r="B28">
        <v>1.1928000000000001</v>
      </c>
      <c r="C28">
        <v>0.375</v>
      </c>
      <c r="D28">
        <v>6.2439999999999998</v>
      </c>
      <c r="E28">
        <v>3.2181999999999999</v>
      </c>
      <c r="F28">
        <v>1.5039999999999999E-3</v>
      </c>
      <c r="G28">
        <v>7.7039999999999994E-6</v>
      </c>
      <c r="H28">
        <v>0.1721</v>
      </c>
      <c r="I28">
        <v>0.25369999999999998</v>
      </c>
      <c r="J28">
        <v>1.299E-3</v>
      </c>
      <c r="K28" s="1">
        <v>40</v>
      </c>
      <c r="L28" s="2">
        <f t="shared" si="0"/>
        <v>0.51223404255319149</v>
      </c>
      <c r="M28" s="2">
        <v>1.3</v>
      </c>
      <c r="N28" s="2">
        <v>2.5</v>
      </c>
      <c r="O28">
        <f t="shared" si="1"/>
        <v>0.79313215400624348</v>
      </c>
      <c r="P28">
        <f t="shared" si="2"/>
        <v>1.0911643283736352</v>
      </c>
      <c r="Q28" s="2">
        <f t="shared" si="3"/>
        <v>0.22877004708844392</v>
      </c>
      <c r="R28">
        <f t="shared" si="4"/>
        <v>0.33480939772998691</v>
      </c>
    </row>
    <row r="29" spans="1:18" x14ac:dyDescent="0.2">
      <c r="A29">
        <v>5.766</v>
      </c>
      <c r="B29">
        <v>1.2549999999999999</v>
      </c>
      <c r="C29">
        <v>0.4</v>
      </c>
      <c r="D29">
        <v>5.9593999999999996</v>
      </c>
      <c r="E29">
        <v>3.3860000000000001</v>
      </c>
      <c r="F29">
        <v>1.3619999999999999E-3</v>
      </c>
      <c r="G29">
        <v>2.0100000000000001E-5</v>
      </c>
      <c r="H29">
        <v>0.16370000000000001</v>
      </c>
      <c r="I29">
        <v>0.23519999999999999</v>
      </c>
      <c r="J29">
        <v>3.4710000000000001E-3</v>
      </c>
      <c r="K29" s="1">
        <v>40</v>
      </c>
      <c r="L29" s="2">
        <f t="shared" si="0"/>
        <v>1.4757709251101323</v>
      </c>
      <c r="M29" s="2">
        <v>1.3</v>
      </c>
      <c r="N29" s="2">
        <v>2.5</v>
      </c>
      <c r="O29">
        <f t="shared" si="1"/>
        <v>0.78234477974332295</v>
      </c>
      <c r="P29">
        <f t="shared" si="2"/>
        <v>1.0982676184117846</v>
      </c>
      <c r="Q29" s="2">
        <f t="shared" si="3"/>
        <v>0.21361650107290384</v>
      </c>
      <c r="R29">
        <f t="shared" si="4"/>
        <v>0.34998904344627896</v>
      </c>
    </row>
    <row r="30" spans="1:18" x14ac:dyDescent="0.2">
      <c r="A30">
        <v>5.766</v>
      </c>
      <c r="B30">
        <v>1.1928000000000001</v>
      </c>
      <c r="C30">
        <v>0.375</v>
      </c>
      <c r="D30">
        <v>6.2439999999999998</v>
      </c>
      <c r="E30">
        <v>3.2181999999999999</v>
      </c>
      <c r="F30">
        <v>1.464E-3</v>
      </c>
      <c r="G30">
        <v>1.471E-5</v>
      </c>
      <c r="H30">
        <v>0.1721</v>
      </c>
      <c r="I30">
        <v>0.24690000000000001</v>
      </c>
      <c r="J30">
        <v>2.4810000000000001E-3</v>
      </c>
      <c r="K30" s="1">
        <v>40</v>
      </c>
      <c r="L30" s="2">
        <f t="shared" si="0"/>
        <v>1.0047814207650272</v>
      </c>
      <c r="M30" s="2">
        <v>1.3</v>
      </c>
      <c r="N30" s="2">
        <v>2.5</v>
      </c>
      <c r="O30">
        <f t="shared" si="1"/>
        <v>0.79313215400624348</v>
      </c>
      <c r="P30">
        <f t="shared" si="2"/>
        <v>1.0911643283736352</v>
      </c>
      <c r="Q30" s="2">
        <f t="shared" si="3"/>
        <v>0.22268573732545344</v>
      </c>
      <c r="R30">
        <f t="shared" si="4"/>
        <v>0.33480939772998691</v>
      </c>
    </row>
    <row r="31" spans="1:18" x14ac:dyDescent="0.2">
      <c r="A31">
        <v>5.766</v>
      </c>
      <c r="B31">
        <v>1.2549999999999999</v>
      </c>
      <c r="C31">
        <v>0.4</v>
      </c>
      <c r="D31">
        <v>5.9593999999999996</v>
      </c>
      <c r="E31">
        <v>3.3860000000000001</v>
      </c>
      <c r="F31">
        <v>1.364E-3</v>
      </c>
      <c r="G31">
        <v>5.7509999999999997E-6</v>
      </c>
      <c r="H31">
        <v>0.16370000000000001</v>
      </c>
      <c r="I31">
        <v>0.23549999999999999</v>
      </c>
      <c r="J31">
        <v>9.9329999999999991E-4</v>
      </c>
      <c r="K31" s="1">
        <v>40</v>
      </c>
      <c r="L31" s="2">
        <f t="shared" si="0"/>
        <v>0.42162756598240464</v>
      </c>
      <c r="M31" s="2">
        <v>1.3</v>
      </c>
      <c r="N31" s="2">
        <v>2.5</v>
      </c>
      <c r="O31">
        <f t="shared" si="1"/>
        <v>0.78234477974332295</v>
      </c>
      <c r="P31">
        <f t="shared" si="2"/>
        <v>1.0982676184117846</v>
      </c>
      <c r="Q31" s="2">
        <f t="shared" si="3"/>
        <v>0.21393018169121941</v>
      </c>
      <c r="R31">
        <f t="shared" si="4"/>
        <v>0.34998904344627896</v>
      </c>
    </row>
    <row r="32" spans="1:18" x14ac:dyDescent="0.2">
      <c r="A32">
        <v>5.766</v>
      </c>
      <c r="B32">
        <v>1.3156000000000001</v>
      </c>
      <c r="C32">
        <v>0.42499999999999999</v>
      </c>
      <c r="D32">
        <v>5.6824000000000003</v>
      </c>
      <c r="E32">
        <v>3.5493999999999999</v>
      </c>
      <c r="F32">
        <v>1.2359999999999999E-3</v>
      </c>
      <c r="G32">
        <v>5.0289999999999996E-6</v>
      </c>
      <c r="H32">
        <v>0.15640000000000001</v>
      </c>
      <c r="I32">
        <v>0.21790000000000001</v>
      </c>
      <c r="J32">
        <v>8.8699999999999998E-4</v>
      </c>
      <c r="K32" s="1">
        <v>40</v>
      </c>
      <c r="L32" s="2">
        <f t="shared" si="0"/>
        <v>0.40687702265372172</v>
      </c>
      <c r="M32" s="2">
        <v>1.3</v>
      </c>
      <c r="N32" s="2">
        <v>2.5</v>
      </c>
      <c r="O32">
        <f t="shared" si="1"/>
        <v>0.77183489420742279</v>
      </c>
      <c r="P32">
        <f t="shared" si="2"/>
        <v>1.1054059965801974</v>
      </c>
      <c r="Q32" s="2">
        <f t="shared" si="3"/>
        <v>0.19917947642342876</v>
      </c>
      <c r="R32">
        <f t="shared" si="4"/>
        <v>0.36451216453171953</v>
      </c>
    </row>
    <row r="33" spans="1:18" x14ac:dyDescent="0.2">
      <c r="A33">
        <v>5.766</v>
      </c>
      <c r="B33">
        <v>1.3745000000000001</v>
      </c>
      <c r="C33">
        <v>0.45</v>
      </c>
      <c r="D33">
        <v>5.4127999999999998</v>
      </c>
      <c r="E33">
        <v>3.7084000000000001</v>
      </c>
      <c r="F33">
        <v>1.119E-3</v>
      </c>
      <c r="G33">
        <v>4.9570000000000001E-6</v>
      </c>
      <c r="H33">
        <v>0.14990000000000001</v>
      </c>
      <c r="I33">
        <v>0.2011</v>
      </c>
      <c r="J33">
        <v>8.9090000000000003E-4</v>
      </c>
      <c r="K33" s="1">
        <v>40</v>
      </c>
      <c r="L33" s="2">
        <f t="shared" si="0"/>
        <v>0.44298480786416444</v>
      </c>
      <c r="M33" s="2">
        <v>1.3</v>
      </c>
      <c r="N33" s="2">
        <v>2.5</v>
      </c>
      <c r="O33">
        <f t="shared" si="1"/>
        <v>0.7616198404439819</v>
      </c>
      <c r="P33">
        <f t="shared" si="2"/>
        <v>1.1125630034963456</v>
      </c>
      <c r="Q33" s="2">
        <f t="shared" si="3"/>
        <v>0.18471817110652261</v>
      </c>
      <c r="R33">
        <f t="shared" si="4"/>
        <v>0.37838720845348056</v>
      </c>
    </row>
    <row r="34" spans="1:18" x14ac:dyDescent="0.2">
      <c r="A34">
        <v>5.766</v>
      </c>
      <c r="B34">
        <v>1.4319</v>
      </c>
      <c r="C34">
        <v>0.47499999999999998</v>
      </c>
      <c r="D34">
        <v>5.1501999999999999</v>
      </c>
      <c r="E34">
        <v>3.8632</v>
      </c>
      <c r="F34">
        <v>1.005E-3</v>
      </c>
      <c r="G34">
        <v>6.5459999999999997E-6</v>
      </c>
      <c r="H34">
        <v>0.14410000000000001</v>
      </c>
      <c r="I34">
        <v>0.1837</v>
      </c>
      <c r="J34">
        <v>1.196E-3</v>
      </c>
      <c r="K34" s="1">
        <v>40</v>
      </c>
      <c r="L34" s="2">
        <f t="shared" ref="L34:L65" si="5">G34/F34*100</f>
        <v>0.65134328358208948</v>
      </c>
      <c r="M34" s="2">
        <v>1.3</v>
      </c>
      <c r="N34" s="2">
        <v>2.5</v>
      </c>
      <c r="O34">
        <f t="shared" ref="O34:O65" si="6">(A34-B34)/A34</f>
        <v>0.75166493236212284</v>
      </c>
      <c r="P34">
        <f t="shared" ref="P34:P65" si="7">1+(1-O34)^2+2*0.938*0.938*C34*C34*O34*O34/E34</f>
        <v>1.1197366224825114</v>
      </c>
      <c r="Q34" s="2">
        <f t="shared" ref="Q34:Q65" si="8">F34*O34/B34*E34*E34/2*137*137/P34/0.38938/1000</f>
        <v>0.16947032493494008</v>
      </c>
      <c r="R34">
        <f t="shared" ref="R34:R65" si="9">1/(1+2*(1+(A34-B34)^2/E34)*(TAN(K34/2/180*PI()))^2)</f>
        <v>0.39165999496478976</v>
      </c>
    </row>
    <row r="35" spans="1:18" x14ac:dyDescent="0.2">
      <c r="A35">
        <v>5.766</v>
      </c>
      <c r="B35">
        <v>1.4319</v>
      </c>
      <c r="C35">
        <v>0.47499999999999998</v>
      </c>
      <c r="D35">
        <v>5.1501999999999999</v>
      </c>
      <c r="E35">
        <v>3.8632</v>
      </c>
      <c r="F35">
        <v>1.0070000000000001E-3</v>
      </c>
      <c r="G35">
        <v>5.6799999999999998E-6</v>
      </c>
      <c r="H35">
        <v>0.14410000000000001</v>
      </c>
      <c r="I35">
        <v>0.184</v>
      </c>
      <c r="J35">
        <v>1.0380000000000001E-3</v>
      </c>
      <c r="K35" s="1">
        <v>40</v>
      </c>
      <c r="L35" s="2">
        <f t="shared" si="5"/>
        <v>0.56405163853028795</v>
      </c>
      <c r="M35" s="2">
        <v>1.3</v>
      </c>
      <c r="N35" s="2">
        <v>2.5</v>
      </c>
      <c r="O35">
        <f t="shared" si="6"/>
        <v>0.75166493236212284</v>
      </c>
      <c r="P35">
        <f t="shared" si="7"/>
        <v>1.1197366224825114</v>
      </c>
      <c r="Q35" s="2">
        <f t="shared" si="8"/>
        <v>0.16980757931292012</v>
      </c>
      <c r="R35">
        <f t="shared" si="9"/>
        <v>0.39165999496478976</v>
      </c>
    </row>
    <row r="36" spans="1:18" x14ac:dyDescent="0.2">
      <c r="A36">
        <v>5.766</v>
      </c>
      <c r="B36">
        <v>1.4878</v>
      </c>
      <c r="C36">
        <v>0.5</v>
      </c>
      <c r="D36">
        <v>4.8944999999999999</v>
      </c>
      <c r="E36">
        <v>4.0141</v>
      </c>
      <c r="F36">
        <v>9.0649999999999997E-4</v>
      </c>
      <c r="G36">
        <v>3.6229999999999999E-6</v>
      </c>
      <c r="H36">
        <v>0.1389</v>
      </c>
      <c r="I36">
        <v>0.1681</v>
      </c>
      <c r="J36">
        <v>6.7170000000000001E-4</v>
      </c>
      <c r="K36" s="1">
        <v>40</v>
      </c>
      <c r="L36" s="2">
        <f t="shared" si="5"/>
        <v>0.39966905681191389</v>
      </c>
      <c r="M36" s="2">
        <v>1.3</v>
      </c>
      <c r="N36" s="2">
        <v>2.5</v>
      </c>
      <c r="O36">
        <f t="shared" si="6"/>
        <v>0.74197016996184528</v>
      </c>
      <c r="P36">
        <f t="shared" si="7"/>
        <v>1.1269131521966762</v>
      </c>
      <c r="Q36" s="2">
        <f t="shared" si="8"/>
        <v>0.15578768534046453</v>
      </c>
      <c r="R36">
        <f t="shared" si="9"/>
        <v>0.40436247106844797</v>
      </c>
    </row>
    <row r="37" spans="1:18" x14ac:dyDescent="0.2">
      <c r="A37">
        <v>5.766</v>
      </c>
      <c r="B37">
        <v>1.5423</v>
      </c>
      <c r="C37">
        <v>0.52500000000000002</v>
      </c>
      <c r="D37">
        <v>4.6452</v>
      </c>
      <c r="E37">
        <v>4.1611000000000002</v>
      </c>
      <c r="F37">
        <v>8.0000000000000004E-4</v>
      </c>
      <c r="G37">
        <v>3.2049999999999998E-6</v>
      </c>
      <c r="H37">
        <v>0.1343</v>
      </c>
      <c r="I37">
        <v>0.15029999999999999</v>
      </c>
      <c r="J37">
        <v>6.02E-4</v>
      </c>
      <c r="K37" s="1">
        <v>40</v>
      </c>
      <c r="L37" s="2">
        <f t="shared" si="5"/>
        <v>0.40062499999999995</v>
      </c>
      <c r="M37" s="2">
        <v>1.3</v>
      </c>
      <c r="N37" s="2">
        <v>2.5</v>
      </c>
      <c r="O37">
        <f t="shared" si="6"/>
        <v>0.73251821019771068</v>
      </c>
      <c r="P37">
        <f t="shared" si="7"/>
        <v>1.1340901225583648</v>
      </c>
      <c r="Q37" s="2">
        <f t="shared" si="8"/>
        <v>0.13981243186400019</v>
      </c>
      <c r="R37">
        <f t="shared" si="9"/>
        <v>0.4165195598190054</v>
      </c>
    </row>
    <row r="38" spans="1:18" x14ac:dyDescent="0.2">
      <c r="A38">
        <v>5.766</v>
      </c>
      <c r="B38">
        <v>1.5953999999999999</v>
      </c>
      <c r="C38">
        <v>0.55000000000000004</v>
      </c>
      <c r="D38">
        <v>4.4021999999999997</v>
      </c>
      <c r="E38">
        <v>4.3044000000000002</v>
      </c>
      <c r="F38">
        <v>7.0810000000000003E-4</v>
      </c>
      <c r="G38">
        <v>3.0000000000000001E-6</v>
      </c>
      <c r="H38">
        <v>0.13009999999999999</v>
      </c>
      <c r="I38">
        <v>0.13450000000000001</v>
      </c>
      <c r="J38">
        <v>5.6999999999999998E-4</v>
      </c>
      <c r="K38" s="1">
        <v>40</v>
      </c>
      <c r="L38" s="2">
        <f t="shared" si="5"/>
        <v>0.42366897330885467</v>
      </c>
      <c r="M38" s="2">
        <v>1.3</v>
      </c>
      <c r="N38" s="2">
        <v>2.5</v>
      </c>
      <c r="O38">
        <f t="shared" si="6"/>
        <v>0.72330905306971904</v>
      </c>
      <c r="P38">
        <f t="shared" si="7"/>
        <v>1.141256680812764</v>
      </c>
      <c r="Q38" s="2">
        <f t="shared" si="8"/>
        <v>0.12561118651744321</v>
      </c>
      <c r="R38">
        <f t="shared" si="9"/>
        <v>0.4281563541600748</v>
      </c>
    </row>
    <row r="39" spans="1:18" x14ac:dyDescent="0.2">
      <c r="A39">
        <v>5.766</v>
      </c>
      <c r="B39">
        <v>1.6472</v>
      </c>
      <c r="C39">
        <v>0.57499999999999996</v>
      </c>
      <c r="D39">
        <v>4.1651999999999996</v>
      </c>
      <c r="E39">
        <v>4.4442000000000004</v>
      </c>
      <c r="F39">
        <v>6.1649999999999997E-4</v>
      </c>
      <c r="G39">
        <v>3.0029999999999999E-6</v>
      </c>
      <c r="H39">
        <v>0.1263</v>
      </c>
      <c r="I39">
        <v>0.1183</v>
      </c>
      <c r="J39">
        <v>5.7629999999999997E-4</v>
      </c>
      <c r="K39" s="1">
        <v>40</v>
      </c>
      <c r="L39" s="2">
        <f t="shared" si="5"/>
        <v>0.48710462287104622</v>
      </c>
      <c r="M39" s="2">
        <v>1.3</v>
      </c>
      <c r="N39" s="2">
        <v>2.5</v>
      </c>
      <c r="O39">
        <f t="shared" si="6"/>
        <v>0.71432535553243148</v>
      </c>
      <c r="P39">
        <f t="shared" si="7"/>
        <v>1.1484089929229395</v>
      </c>
      <c r="Q39" s="2">
        <f t="shared" si="8"/>
        <v>0.11081815531112563</v>
      </c>
      <c r="R39">
        <f t="shared" si="9"/>
        <v>0.43930603842611066</v>
      </c>
    </row>
    <row r="40" spans="1:18" x14ac:dyDescent="0.2">
      <c r="A40">
        <v>5.766</v>
      </c>
      <c r="B40">
        <v>1.6978</v>
      </c>
      <c r="C40">
        <v>0.6</v>
      </c>
      <c r="D40">
        <v>3.9340000000000002</v>
      </c>
      <c r="E40">
        <v>4.5804999999999998</v>
      </c>
      <c r="F40">
        <v>5.3189999999999997E-4</v>
      </c>
      <c r="G40">
        <v>4.0219999999999998E-6</v>
      </c>
      <c r="H40">
        <v>0.12280000000000001</v>
      </c>
      <c r="I40">
        <v>0.10299999999999999</v>
      </c>
      <c r="J40">
        <v>7.7859999999999995E-4</v>
      </c>
      <c r="K40" s="1">
        <v>40</v>
      </c>
      <c r="L40" s="2">
        <f t="shared" si="5"/>
        <v>0.75615717240082725</v>
      </c>
      <c r="M40" s="2">
        <v>1.3</v>
      </c>
      <c r="N40" s="2">
        <v>2.5</v>
      </c>
      <c r="O40">
        <f t="shared" si="6"/>
        <v>0.70554977454040935</v>
      </c>
      <c r="P40">
        <f t="shared" si="7"/>
        <v>1.1555472345716005</v>
      </c>
      <c r="Q40" s="2">
        <f t="shared" si="8"/>
        <v>9.6726770701391254E-2</v>
      </c>
      <c r="R40">
        <f t="shared" si="9"/>
        <v>0.44999224596178183</v>
      </c>
    </row>
    <row r="41" spans="1:18" x14ac:dyDescent="0.2">
      <c r="A41">
        <v>5.766</v>
      </c>
      <c r="B41">
        <v>1.6472</v>
      </c>
      <c r="C41">
        <v>0.57499999999999996</v>
      </c>
      <c r="D41">
        <v>4.1651999999999996</v>
      </c>
      <c r="E41">
        <v>4.4442000000000004</v>
      </c>
      <c r="F41">
        <v>6.0939999999999996E-4</v>
      </c>
      <c r="G41">
        <v>4.8380000000000001E-6</v>
      </c>
      <c r="H41">
        <v>0.1263</v>
      </c>
      <c r="I41">
        <v>0.11700000000000001</v>
      </c>
      <c r="J41">
        <v>9.2840000000000002E-4</v>
      </c>
      <c r="K41" s="1">
        <v>40</v>
      </c>
      <c r="L41" s="2">
        <f t="shared" si="5"/>
        <v>0.79389563505086969</v>
      </c>
      <c r="M41" s="2">
        <v>1.3</v>
      </c>
      <c r="N41" s="2">
        <v>2.5</v>
      </c>
      <c r="O41">
        <f t="shared" si="6"/>
        <v>0.71432535553243148</v>
      </c>
      <c r="P41">
        <f t="shared" si="7"/>
        <v>1.1484089929229395</v>
      </c>
      <c r="Q41" s="2">
        <f t="shared" si="8"/>
        <v>0.10954190404963494</v>
      </c>
      <c r="R41">
        <f t="shared" si="9"/>
        <v>0.43930603842611066</v>
      </c>
    </row>
    <row r="42" spans="1:18" x14ac:dyDescent="0.2">
      <c r="A42">
        <v>5.766</v>
      </c>
      <c r="B42">
        <v>1.6978</v>
      </c>
      <c r="C42">
        <v>0.6</v>
      </c>
      <c r="D42">
        <v>3.9340000000000002</v>
      </c>
      <c r="E42">
        <v>4.5804999999999998</v>
      </c>
      <c r="F42">
        <v>5.2890000000000001E-4</v>
      </c>
      <c r="G42">
        <v>2.6390000000000001E-6</v>
      </c>
      <c r="H42">
        <v>0.12280000000000001</v>
      </c>
      <c r="I42">
        <v>0.1024</v>
      </c>
      <c r="J42">
        <v>5.1099999999999995E-4</v>
      </c>
      <c r="K42" s="1">
        <v>40</v>
      </c>
      <c r="L42" s="2">
        <f t="shared" si="5"/>
        <v>0.49896010588012857</v>
      </c>
      <c r="M42" s="2">
        <v>1.3</v>
      </c>
      <c r="N42" s="2">
        <v>2.5</v>
      </c>
      <c r="O42">
        <f t="shared" si="6"/>
        <v>0.70554977454040935</v>
      </c>
      <c r="P42">
        <f t="shared" si="7"/>
        <v>1.1555472345716005</v>
      </c>
      <c r="Q42" s="2">
        <f t="shared" si="8"/>
        <v>9.6181216439116091E-2</v>
      </c>
      <c r="R42">
        <f t="shared" si="9"/>
        <v>0.44999224596178183</v>
      </c>
    </row>
    <row r="43" spans="1:18" x14ac:dyDescent="0.2">
      <c r="A43">
        <v>5.766</v>
      </c>
      <c r="B43">
        <v>1.7471000000000001</v>
      </c>
      <c r="C43">
        <v>0.625</v>
      </c>
      <c r="D43">
        <v>3.7084999999999999</v>
      </c>
      <c r="E43">
        <v>4.7135999999999996</v>
      </c>
      <c r="F43">
        <v>4.6010000000000002E-4</v>
      </c>
      <c r="G43">
        <v>2.1600000000000001E-6</v>
      </c>
      <c r="H43">
        <v>0.1196</v>
      </c>
      <c r="I43">
        <v>8.9760000000000006E-2</v>
      </c>
      <c r="J43">
        <v>4.214E-4</v>
      </c>
      <c r="K43" s="1">
        <v>40</v>
      </c>
      <c r="L43" s="2">
        <f t="shared" si="5"/>
        <v>0.46946316018256901</v>
      </c>
      <c r="M43" s="2">
        <v>1.3</v>
      </c>
      <c r="N43" s="2">
        <v>2.5</v>
      </c>
      <c r="O43">
        <f t="shared" si="6"/>
        <v>0.69699965313909129</v>
      </c>
      <c r="P43">
        <f t="shared" si="7"/>
        <v>1.1626540309641908</v>
      </c>
      <c r="Q43" s="2">
        <f t="shared" si="8"/>
        <v>8.453946167922767E-2</v>
      </c>
      <c r="R43">
        <f t="shared" si="9"/>
        <v>0.46023180198377756</v>
      </c>
    </row>
    <row r="44" spans="1:18" x14ac:dyDescent="0.2">
      <c r="A44">
        <v>5.766</v>
      </c>
      <c r="B44">
        <v>1.7951999999999999</v>
      </c>
      <c r="C44">
        <v>0.65</v>
      </c>
      <c r="D44">
        <v>3.4883000000000002</v>
      </c>
      <c r="E44">
        <v>4.8433999999999999</v>
      </c>
      <c r="F44">
        <v>3.8890000000000002E-4</v>
      </c>
      <c r="G44">
        <v>1.5740000000000001E-6</v>
      </c>
      <c r="H44">
        <v>0.1167</v>
      </c>
      <c r="I44">
        <v>7.6369999999999993E-2</v>
      </c>
      <c r="J44">
        <v>3.0909999999999998E-4</v>
      </c>
      <c r="K44" s="1">
        <v>40</v>
      </c>
      <c r="L44" s="2">
        <f t="shared" si="5"/>
        <v>0.40473129339161734</v>
      </c>
      <c r="M44" s="2">
        <v>1.3</v>
      </c>
      <c r="N44" s="2">
        <v>2.5</v>
      </c>
      <c r="O44">
        <f t="shared" si="6"/>
        <v>0.68865764828303855</v>
      </c>
      <c r="P44">
        <f t="shared" si="7"/>
        <v>1.1697319511177149</v>
      </c>
      <c r="Q44" s="2">
        <f t="shared" si="8"/>
        <v>7.2107476764021655E-2</v>
      </c>
      <c r="R44">
        <f t="shared" si="9"/>
        <v>0.47004294543813913</v>
      </c>
    </row>
    <row r="45" spans="1:18" x14ac:dyDescent="0.2">
      <c r="A45">
        <v>5.766</v>
      </c>
      <c r="B45">
        <v>1.8422000000000001</v>
      </c>
      <c r="C45">
        <v>0.67500000000000004</v>
      </c>
      <c r="D45">
        <v>3.2734000000000001</v>
      </c>
      <c r="E45">
        <v>4.9702000000000002</v>
      </c>
      <c r="F45">
        <v>3.28E-4</v>
      </c>
      <c r="G45">
        <v>1.751E-6</v>
      </c>
      <c r="H45">
        <v>0.114</v>
      </c>
      <c r="I45">
        <v>6.479E-2</v>
      </c>
      <c r="J45">
        <v>3.4590000000000001E-4</v>
      </c>
      <c r="K45" s="1">
        <v>40</v>
      </c>
      <c r="L45" s="2">
        <f t="shared" si="5"/>
        <v>0.53384146341463423</v>
      </c>
      <c r="M45" s="2">
        <v>1.3</v>
      </c>
      <c r="N45" s="2">
        <v>2.5</v>
      </c>
      <c r="O45">
        <f t="shared" si="6"/>
        <v>0.68050641692681235</v>
      </c>
      <c r="P45">
        <f t="shared" si="7"/>
        <v>1.1767784202452443</v>
      </c>
      <c r="Q45" s="2">
        <f t="shared" si="8"/>
        <v>6.1299908003293269E-2</v>
      </c>
      <c r="R45">
        <f t="shared" si="9"/>
        <v>0.47945968575219855</v>
      </c>
    </row>
    <row r="46" spans="1:18" x14ac:dyDescent="0.2">
      <c r="A46">
        <v>5.766</v>
      </c>
      <c r="B46">
        <v>1.8880999999999999</v>
      </c>
      <c r="C46">
        <v>0.7</v>
      </c>
      <c r="D46">
        <v>3.0634999999999999</v>
      </c>
      <c r="E46">
        <v>5.0940000000000003</v>
      </c>
      <c r="F46">
        <v>3.0800000000000001E-4</v>
      </c>
      <c r="G46">
        <v>1.717E-6</v>
      </c>
      <c r="H46">
        <v>0.1115</v>
      </c>
      <c r="I46">
        <v>6.1120000000000001E-2</v>
      </c>
      <c r="J46">
        <v>3.4079999999999999E-4</v>
      </c>
      <c r="K46" s="1">
        <v>40</v>
      </c>
      <c r="L46" s="2">
        <f t="shared" si="5"/>
        <v>0.55746753246753256</v>
      </c>
      <c r="M46" s="2">
        <v>1.3</v>
      </c>
      <c r="N46" s="2">
        <v>2.5</v>
      </c>
      <c r="O46">
        <f t="shared" si="6"/>
        <v>0.67254595907041281</v>
      </c>
      <c r="P46">
        <f t="shared" si="7"/>
        <v>1.1837887619262444</v>
      </c>
      <c r="Q46" s="2">
        <f t="shared" si="8"/>
        <v>5.796006425165591E-2</v>
      </c>
      <c r="R46">
        <f t="shared" si="9"/>
        <v>0.48849368169931945</v>
      </c>
    </row>
    <row r="47" spans="1:18" x14ac:dyDescent="0.2">
      <c r="A47">
        <v>5.766</v>
      </c>
      <c r="B47">
        <v>1.9329000000000001</v>
      </c>
      <c r="C47">
        <v>0.72499999999999998</v>
      </c>
      <c r="D47">
        <v>2.8584000000000001</v>
      </c>
      <c r="E47">
        <v>5.2149000000000001</v>
      </c>
      <c r="F47">
        <v>2.8059999999999999E-4</v>
      </c>
      <c r="G47">
        <v>1.545E-6</v>
      </c>
      <c r="H47">
        <v>0.10920000000000001</v>
      </c>
      <c r="I47">
        <v>5.5910000000000001E-2</v>
      </c>
      <c r="J47">
        <v>3.079E-4</v>
      </c>
      <c r="K47" s="1">
        <v>40</v>
      </c>
      <c r="L47" s="2">
        <f t="shared" si="5"/>
        <v>0.55060584461867434</v>
      </c>
      <c r="M47" s="2">
        <v>1.3</v>
      </c>
      <c r="N47" s="2">
        <v>2.5</v>
      </c>
      <c r="O47">
        <f t="shared" si="6"/>
        <v>0.66477627471383971</v>
      </c>
      <c r="P47">
        <f t="shared" si="7"/>
        <v>1.1907570150882245</v>
      </c>
      <c r="Q47" s="2">
        <f t="shared" si="8"/>
        <v>5.3120250085639371E-2</v>
      </c>
      <c r="R47">
        <f t="shared" si="9"/>
        <v>0.49715997330680062</v>
      </c>
    </row>
    <row r="48" spans="1:18" x14ac:dyDescent="0.2">
      <c r="A48">
        <v>5.766</v>
      </c>
      <c r="B48">
        <v>1.9766999999999999</v>
      </c>
      <c r="C48">
        <v>0.75</v>
      </c>
      <c r="D48">
        <v>2.6581000000000001</v>
      </c>
      <c r="E48">
        <v>5.3331</v>
      </c>
      <c r="F48">
        <v>1.807E-4</v>
      </c>
      <c r="G48">
        <v>2.4059999999999999E-6</v>
      </c>
      <c r="H48">
        <v>0.107</v>
      </c>
      <c r="I48">
        <v>3.6119999999999999E-2</v>
      </c>
      <c r="J48">
        <v>4.8089999999999998E-4</v>
      </c>
      <c r="K48" s="1">
        <v>40</v>
      </c>
      <c r="L48" s="2">
        <f t="shared" si="5"/>
        <v>1.3314886552296623</v>
      </c>
      <c r="M48" s="2">
        <v>1.3</v>
      </c>
      <c r="N48" s="2">
        <v>2.5</v>
      </c>
      <c r="O48">
        <f t="shared" si="6"/>
        <v>0.6571800208116545</v>
      </c>
      <c r="P48">
        <f t="shared" si="7"/>
        <v>1.1976835940526229</v>
      </c>
      <c r="Q48" s="2">
        <f t="shared" si="8"/>
        <v>3.4384015477416874E-2</v>
      </c>
      <c r="R48">
        <f t="shared" si="9"/>
        <v>0.50548597373174753</v>
      </c>
    </row>
    <row r="49" spans="1:18" x14ac:dyDescent="0.2">
      <c r="A49">
        <v>5.766</v>
      </c>
      <c r="B49">
        <v>1.9329000000000001</v>
      </c>
      <c r="C49">
        <v>0.72499999999999998</v>
      </c>
      <c r="D49">
        <v>2.8584000000000001</v>
      </c>
      <c r="E49">
        <v>5.2149000000000001</v>
      </c>
      <c r="F49">
        <v>2.8229999999999998E-4</v>
      </c>
      <c r="G49">
        <v>2.2369999999999999E-6</v>
      </c>
      <c r="H49">
        <v>0.10920000000000001</v>
      </c>
      <c r="I49">
        <v>5.6250000000000001E-2</v>
      </c>
      <c r="J49">
        <v>4.4569999999999999E-4</v>
      </c>
      <c r="K49" s="1">
        <v>40</v>
      </c>
      <c r="L49" s="2">
        <f t="shared" si="5"/>
        <v>0.7924194119730783</v>
      </c>
      <c r="M49" s="2">
        <v>1.3</v>
      </c>
      <c r="N49" s="2">
        <v>2.5</v>
      </c>
      <c r="O49">
        <f t="shared" si="6"/>
        <v>0.66477627471383971</v>
      </c>
      <c r="P49">
        <f t="shared" si="7"/>
        <v>1.1907570150882245</v>
      </c>
      <c r="Q49" s="2">
        <f t="shared" si="8"/>
        <v>5.3442076262209537E-2</v>
      </c>
      <c r="R49">
        <f t="shared" si="9"/>
        <v>0.49715997330680062</v>
      </c>
    </row>
    <row r="50" spans="1:18" x14ac:dyDescent="0.2">
      <c r="A50">
        <v>5.766</v>
      </c>
      <c r="B50">
        <v>1.9766999999999999</v>
      </c>
      <c r="C50">
        <v>0.75</v>
      </c>
      <c r="D50">
        <v>2.6581000000000001</v>
      </c>
      <c r="E50">
        <v>5.3331</v>
      </c>
      <c r="F50">
        <v>1.8550000000000001E-4</v>
      </c>
      <c r="G50">
        <v>1.406E-6</v>
      </c>
      <c r="H50">
        <v>0.107</v>
      </c>
      <c r="I50">
        <v>3.7089999999999998E-2</v>
      </c>
      <c r="J50">
        <v>2.812E-4</v>
      </c>
      <c r="K50" s="1">
        <v>40</v>
      </c>
      <c r="L50" s="2">
        <f t="shared" si="5"/>
        <v>0.75795148247978428</v>
      </c>
      <c r="M50" s="2">
        <v>1.3</v>
      </c>
      <c r="N50" s="2">
        <v>2.5</v>
      </c>
      <c r="O50">
        <f t="shared" si="6"/>
        <v>0.6571800208116545</v>
      </c>
      <c r="P50">
        <f t="shared" si="7"/>
        <v>1.1976835940526229</v>
      </c>
      <c r="Q50" s="2">
        <f t="shared" si="8"/>
        <v>3.5297370620148476E-2</v>
      </c>
      <c r="R50">
        <f t="shared" si="9"/>
        <v>0.50548597373174753</v>
      </c>
    </row>
    <row r="51" spans="1:18" x14ac:dyDescent="0.2">
      <c r="A51">
        <v>5.766</v>
      </c>
      <c r="B51">
        <v>2.0194999999999999</v>
      </c>
      <c r="C51">
        <v>0.77500000000000002</v>
      </c>
      <c r="D51">
        <v>2.4622000000000002</v>
      </c>
      <c r="E51">
        <v>5.4485999999999999</v>
      </c>
      <c r="F51">
        <v>1.4980000000000001E-4</v>
      </c>
      <c r="G51">
        <v>7.6889999999999996E-7</v>
      </c>
      <c r="H51">
        <v>0.105</v>
      </c>
      <c r="I51">
        <v>3.0030000000000001E-2</v>
      </c>
      <c r="J51">
        <v>1.5410000000000001E-4</v>
      </c>
      <c r="K51" s="1">
        <v>40</v>
      </c>
      <c r="L51" s="2">
        <f t="shared" si="5"/>
        <v>0.51328437917222958</v>
      </c>
      <c r="M51" s="2">
        <v>1.3</v>
      </c>
      <c r="N51" s="2">
        <v>2.5</v>
      </c>
      <c r="O51">
        <f t="shared" si="6"/>
        <v>0.64975719736385718</v>
      </c>
      <c r="P51">
        <f t="shared" si="7"/>
        <v>1.2045648250424699</v>
      </c>
      <c r="Q51" s="2">
        <f t="shared" si="8"/>
        <v>2.8628344040957203E-2</v>
      </c>
      <c r="R51">
        <f t="shared" si="9"/>
        <v>0.51348173700046884</v>
      </c>
    </row>
    <row r="52" spans="1:18" x14ac:dyDescent="0.2">
      <c r="A52">
        <v>5.766</v>
      </c>
      <c r="B52">
        <v>2.0613999999999999</v>
      </c>
      <c r="C52">
        <v>0.8</v>
      </c>
      <c r="D52">
        <v>2.2707000000000002</v>
      </c>
      <c r="E52">
        <v>5.5614999999999997</v>
      </c>
      <c r="F52">
        <v>1.696E-4</v>
      </c>
      <c r="G52">
        <v>8.5639999999999997E-7</v>
      </c>
      <c r="H52">
        <v>0.1031</v>
      </c>
      <c r="I52">
        <v>3.4070000000000003E-2</v>
      </c>
      <c r="J52">
        <v>1.7200000000000001E-4</v>
      </c>
      <c r="K52" s="1">
        <v>40</v>
      </c>
      <c r="L52" s="2">
        <f t="shared" si="5"/>
        <v>0.5049528301886792</v>
      </c>
      <c r="M52" s="2">
        <v>1.3</v>
      </c>
      <c r="N52" s="2">
        <v>2.5</v>
      </c>
      <c r="O52">
        <f t="shared" si="6"/>
        <v>0.64249046132500864</v>
      </c>
      <c r="P52">
        <f t="shared" si="7"/>
        <v>1.2114035992179601</v>
      </c>
      <c r="Q52" s="2">
        <f t="shared" si="8"/>
        <v>3.2528405994972351E-2</v>
      </c>
      <c r="R52">
        <f t="shared" si="9"/>
        <v>0.52116992703177412</v>
      </c>
    </row>
    <row r="53" spans="1:18" x14ac:dyDescent="0.2">
      <c r="A53">
        <v>5.766</v>
      </c>
      <c r="B53">
        <v>2.1023000000000001</v>
      </c>
      <c r="C53">
        <v>0.82499999999999996</v>
      </c>
      <c r="D53">
        <v>2.0834999999999999</v>
      </c>
      <c r="E53">
        <v>5.6719999999999997</v>
      </c>
      <c r="F53">
        <v>9.7369999999999998E-5</v>
      </c>
      <c r="G53">
        <v>8.3649999999999995E-7</v>
      </c>
      <c r="H53">
        <v>0.1013</v>
      </c>
      <c r="I53">
        <v>1.959E-2</v>
      </c>
      <c r="J53">
        <v>1.683E-4</v>
      </c>
      <c r="K53" s="1">
        <v>40</v>
      </c>
      <c r="L53" s="2">
        <f t="shared" si="5"/>
        <v>0.85909417685118616</v>
      </c>
      <c r="M53" s="2">
        <v>1.3</v>
      </c>
      <c r="N53" s="2">
        <v>2.5</v>
      </c>
      <c r="O53">
        <f t="shared" si="6"/>
        <v>0.635397155740548</v>
      </c>
      <c r="P53">
        <f t="shared" si="7"/>
        <v>1.2181859196194051</v>
      </c>
      <c r="Q53" s="2">
        <f t="shared" si="8"/>
        <v>1.8731480863172625E-2</v>
      </c>
      <c r="R53">
        <f t="shared" si="9"/>
        <v>0.52855646411906543</v>
      </c>
    </row>
    <row r="54" spans="1:18" x14ac:dyDescent="0.2">
      <c r="A54">
        <v>5.766</v>
      </c>
      <c r="B54">
        <v>2.1423000000000001</v>
      </c>
      <c r="C54">
        <v>0.85</v>
      </c>
      <c r="D54">
        <v>1.9003000000000001</v>
      </c>
      <c r="E54">
        <v>5.78</v>
      </c>
      <c r="F54">
        <v>6.9869999999999993E-5</v>
      </c>
      <c r="G54">
        <v>4.9110000000000005E-7</v>
      </c>
      <c r="H54">
        <v>9.9599999999999994E-2</v>
      </c>
      <c r="I54">
        <v>1.4069999999999999E-2</v>
      </c>
      <c r="J54">
        <v>9.8900000000000005E-5</v>
      </c>
      <c r="K54" s="1">
        <v>40</v>
      </c>
      <c r="L54" s="2">
        <f t="shared" si="5"/>
        <v>0.70287677114641489</v>
      </c>
      <c r="M54" s="2">
        <v>1.3</v>
      </c>
      <c r="N54" s="2">
        <v>2.5</v>
      </c>
      <c r="O54">
        <f t="shared" si="6"/>
        <v>0.62845993756503638</v>
      </c>
      <c r="P54">
        <f t="shared" si="7"/>
        <v>1.2249182309676796</v>
      </c>
      <c r="Q54" s="2">
        <f t="shared" si="8"/>
        <v>1.3473304641773881E-2</v>
      </c>
      <c r="R54">
        <f t="shared" si="9"/>
        <v>0.53565648348904848</v>
      </c>
    </row>
    <row r="55" spans="1:18" x14ac:dyDescent="0.2">
      <c r="A55">
        <v>5.766</v>
      </c>
      <c r="B55">
        <v>2.1815000000000002</v>
      </c>
      <c r="C55">
        <v>0.875</v>
      </c>
      <c r="D55">
        <v>1.7212000000000001</v>
      </c>
      <c r="E55">
        <v>5.8856999999999999</v>
      </c>
      <c r="F55">
        <v>4.9320000000000002E-5</v>
      </c>
      <c r="G55">
        <v>4.1909999999999999E-7</v>
      </c>
      <c r="H55">
        <v>9.801E-2</v>
      </c>
      <c r="I55">
        <v>9.9389999999999999E-3</v>
      </c>
      <c r="J55">
        <v>8.4450000000000006E-5</v>
      </c>
      <c r="K55" s="1">
        <v>40</v>
      </c>
      <c r="L55" s="2">
        <f t="shared" si="5"/>
        <v>0.8497566909975669</v>
      </c>
      <c r="M55" s="2">
        <v>1.3</v>
      </c>
      <c r="N55" s="2">
        <v>2.5</v>
      </c>
      <c r="O55">
        <f t="shared" si="6"/>
        <v>0.62166146375303499</v>
      </c>
      <c r="P55">
        <f t="shared" si="7"/>
        <v>1.2316030249135088</v>
      </c>
      <c r="Q55" s="2">
        <f t="shared" si="8"/>
        <v>9.5276279997989662E-3</v>
      </c>
      <c r="R55">
        <f t="shared" si="9"/>
        <v>0.54249390917823692</v>
      </c>
    </row>
    <row r="56" spans="1:18" x14ac:dyDescent="0.2">
      <c r="A56">
        <v>5.766</v>
      </c>
      <c r="B56">
        <v>2.2198000000000002</v>
      </c>
      <c r="C56">
        <v>0.9</v>
      </c>
      <c r="D56">
        <v>1.5458000000000001</v>
      </c>
      <c r="E56">
        <v>5.9890999999999996</v>
      </c>
      <c r="F56">
        <v>3.82E-5</v>
      </c>
      <c r="G56">
        <v>5.3900000000000005E-7</v>
      </c>
      <c r="H56">
        <v>9.6509999999999999E-2</v>
      </c>
      <c r="I56">
        <v>7.6990000000000001E-3</v>
      </c>
      <c r="J56">
        <v>1.086E-4</v>
      </c>
      <c r="K56" s="1">
        <v>40</v>
      </c>
      <c r="L56" s="2">
        <f t="shared" si="5"/>
        <v>1.4109947643979059</v>
      </c>
      <c r="M56" s="2">
        <v>1.3</v>
      </c>
      <c r="N56" s="2">
        <v>2.5</v>
      </c>
      <c r="O56">
        <f t="shared" si="6"/>
        <v>0.61501907734998262</v>
      </c>
      <c r="P56">
        <f t="shared" si="7"/>
        <v>1.2382297496969306</v>
      </c>
      <c r="Q56" s="2">
        <f t="shared" si="8"/>
        <v>7.3892012681509934E-3</v>
      </c>
      <c r="R56">
        <f t="shared" si="9"/>
        <v>0.54906706095244107</v>
      </c>
    </row>
    <row r="57" spans="1:18" x14ac:dyDescent="0.2">
      <c r="A57">
        <v>5.766</v>
      </c>
      <c r="B57">
        <v>2.2574000000000001</v>
      </c>
      <c r="C57">
        <v>0.92500000000000004</v>
      </c>
      <c r="D57">
        <v>1.3742000000000001</v>
      </c>
      <c r="E57">
        <v>6.0903</v>
      </c>
      <c r="F57">
        <v>1.914E-5</v>
      </c>
      <c r="G57">
        <v>2.776E-7</v>
      </c>
      <c r="H57">
        <v>9.5089999999999994E-2</v>
      </c>
      <c r="I57">
        <v>3.8560000000000001E-3</v>
      </c>
      <c r="J57">
        <v>5.592E-5</v>
      </c>
      <c r="K57" s="1">
        <v>40</v>
      </c>
      <c r="L57" s="2">
        <f t="shared" si="5"/>
        <v>1.4503657262277954</v>
      </c>
      <c r="M57" s="2">
        <v>1.3</v>
      </c>
      <c r="N57" s="2">
        <v>2.5</v>
      </c>
      <c r="O57">
        <f t="shared" si="6"/>
        <v>0.60849809226500173</v>
      </c>
      <c r="P57">
        <f t="shared" si="7"/>
        <v>1.2448112114716556</v>
      </c>
      <c r="Q57" s="2">
        <f t="shared" si="8"/>
        <v>3.7051347930774498E-3</v>
      </c>
      <c r="R57">
        <f t="shared" si="9"/>
        <v>0.55540521207403226</v>
      </c>
    </row>
    <row r="58" spans="1:18" x14ac:dyDescent="0.2">
      <c r="A58">
        <v>5.766</v>
      </c>
      <c r="B58">
        <v>2.2940999999999998</v>
      </c>
      <c r="C58">
        <v>0.95</v>
      </c>
      <c r="D58">
        <v>1.2060999999999999</v>
      </c>
      <c r="E58">
        <v>6.1894</v>
      </c>
      <c r="F58">
        <v>1.7850000000000001E-6</v>
      </c>
      <c r="G58">
        <v>5.8379999999999997E-8</v>
      </c>
      <c r="H58">
        <v>9.3740000000000004E-2</v>
      </c>
      <c r="I58">
        <v>3.5940000000000001E-4</v>
      </c>
      <c r="J58">
        <v>1.1749999999999999E-5</v>
      </c>
      <c r="K58" s="1">
        <v>40</v>
      </c>
      <c r="L58" s="2">
        <f t="shared" si="5"/>
        <v>3.2705882352941176</v>
      </c>
      <c r="M58" s="2">
        <v>1.3</v>
      </c>
      <c r="N58" s="2">
        <v>2.5</v>
      </c>
      <c r="O58">
        <f t="shared" si="6"/>
        <v>0.60213319458896986</v>
      </c>
      <c r="P58">
        <f t="shared" si="7"/>
        <v>1.2513272346301083</v>
      </c>
      <c r="Q58" s="2">
        <f t="shared" si="8"/>
        <v>3.4568628346563703E-4</v>
      </c>
      <c r="R58">
        <f t="shared" si="9"/>
        <v>0.56149928676119154</v>
      </c>
    </row>
    <row r="59" spans="1:18" x14ac:dyDescent="0.2">
      <c r="A59">
        <v>5.766</v>
      </c>
      <c r="B59">
        <v>2.4192</v>
      </c>
      <c r="C59">
        <v>0.67500000000000004</v>
      </c>
      <c r="D59">
        <v>2.9215</v>
      </c>
      <c r="E59">
        <v>4.2392000000000003</v>
      </c>
      <c r="F59">
        <v>9.7499999999999996E-4</v>
      </c>
      <c r="G59">
        <v>1.0900000000000001E-5</v>
      </c>
      <c r="H59">
        <v>0.129</v>
      </c>
      <c r="I59">
        <v>8.5419999999999996E-2</v>
      </c>
      <c r="J59">
        <v>9.5540000000000002E-4</v>
      </c>
      <c r="K59" s="1">
        <v>32</v>
      </c>
      <c r="L59" s="2">
        <f t="shared" si="5"/>
        <v>1.117948717948718</v>
      </c>
      <c r="M59" s="2">
        <v>1.3</v>
      </c>
      <c r="N59" s="2">
        <v>2.5</v>
      </c>
      <c r="O59">
        <f t="shared" si="6"/>
        <v>0.5804370447450572</v>
      </c>
      <c r="P59">
        <f t="shared" si="7"/>
        <v>1.2397521621422294</v>
      </c>
      <c r="Q59" s="2">
        <f t="shared" si="8"/>
        <v>8.1725653243900742E-2</v>
      </c>
      <c r="R59">
        <f t="shared" si="9"/>
        <v>0.6254086491100701</v>
      </c>
    </row>
    <row r="60" spans="1:18" x14ac:dyDescent="0.2">
      <c r="A60">
        <v>5.766</v>
      </c>
      <c r="B60">
        <v>2.4704000000000002</v>
      </c>
      <c r="C60">
        <v>0.7</v>
      </c>
      <c r="D60">
        <v>2.7355999999999998</v>
      </c>
      <c r="E60">
        <v>4.3289999999999997</v>
      </c>
      <c r="F60">
        <v>7.3479999999999997E-4</v>
      </c>
      <c r="G60">
        <v>8.2060000000000007E-6</v>
      </c>
      <c r="H60">
        <v>0.12659999999999999</v>
      </c>
      <c r="I60">
        <v>6.4159999999999995E-2</v>
      </c>
      <c r="J60">
        <v>7.1659999999999996E-4</v>
      </c>
      <c r="K60" s="1">
        <v>32</v>
      </c>
      <c r="L60" s="2">
        <f t="shared" si="5"/>
        <v>1.1167664670658684</v>
      </c>
      <c r="M60" s="2">
        <v>1.3</v>
      </c>
      <c r="N60" s="2">
        <v>2.5</v>
      </c>
      <c r="O60">
        <f t="shared" si="6"/>
        <v>0.57155740548040235</v>
      </c>
      <c r="P60">
        <f t="shared" si="7"/>
        <v>1.2486305205647643</v>
      </c>
      <c r="Q60" s="2">
        <f t="shared" si="8"/>
        <v>6.1495090972621326E-2</v>
      </c>
      <c r="R60">
        <f t="shared" si="9"/>
        <v>0.63410651052405209</v>
      </c>
    </row>
    <row r="61" spans="1:18" x14ac:dyDescent="0.2">
      <c r="A61">
        <v>5.766</v>
      </c>
      <c r="B61">
        <v>2.5200999999999998</v>
      </c>
      <c r="C61">
        <v>0.72499999999999998</v>
      </c>
      <c r="D61">
        <v>2.5554000000000001</v>
      </c>
      <c r="E61">
        <v>4.4160000000000004</v>
      </c>
      <c r="F61">
        <v>5.2419999999999995E-4</v>
      </c>
      <c r="G61">
        <v>5.9499999999999998E-6</v>
      </c>
      <c r="H61">
        <v>0.1244</v>
      </c>
      <c r="I61">
        <v>4.5600000000000002E-2</v>
      </c>
      <c r="J61">
        <v>5.176E-4</v>
      </c>
      <c r="K61" s="1">
        <v>32</v>
      </c>
      <c r="L61" s="2">
        <f t="shared" si="5"/>
        <v>1.135062953071347</v>
      </c>
      <c r="M61" s="2">
        <v>1.3</v>
      </c>
      <c r="N61" s="2">
        <v>2.5</v>
      </c>
      <c r="O61">
        <f t="shared" si="6"/>
        <v>0.56293791189732922</v>
      </c>
      <c r="P61">
        <f t="shared" si="7"/>
        <v>1.2573981286268301</v>
      </c>
      <c r="Q61" s="2">
        <f t="shared" si="8"/>
        <v>4.3768590169136E-2</v>
      </c>
      <c r="R61">
        <f t="shared" si="9"/>
        <v>0.64234855804520963</v>
      </c>
    </row>
    <row r="62" spans="1:18" x14ac:dyDescent="0.2">
      <c r="A62">
        <v>5.766</v>
      </c>
      <c r="B62">
        <v>2.5682999999999998</v>
      </c>
      <c r="C62">
        <v>0.75</v>
      </c>
      <c r="D62">
        <v>2.3805000000000001</v>
      </c>
      <c r="E62">
        <v>4.5004999999999997</v>
      </c>
      <c r="F62">
        <v>5.3260000000000004E-4</v>
      </c>
      <c r="G62">
        <v>4.0840000000000002E-6</v>
      </c>
      <c r="H62">
        <v>0.12230000000000001</v>
      </c>
      <c r="I62">
        <v>4.6129999999999997E-2</v>
      </c>
      <c r="J62">
        <v>3.5369999999999998E-4</v>
      </c>
      <c r="K62" s="1">
        <v>32</v>
      </c>
      <c r="L62" s="2">
        <f t="shared" si="5"/>
        <v>0.7668043559894856</v>
      </c>
      <c r="M62" s="2">
        <v>1.3</v>
      </c>
      <c r="N62" s="2">
        <v>2.5</v>
      </c>
      <c r="O62">
        <f t="shared" si="6"/>
        <v>0.55457856399583771</v>
      </c>
      <c r="P62">
        <f t="shared" si="7"/>
        <v>1.2660433694141298</v>
      </c>
      <c r="Q62" s="2">
        <f t="shared" si="8"/>
        <v>4.434339456706575E-2</v>
      </c>
      <c r="R62">
        <f t="shared" si="9"/>
        <v>0.65016452913249045</v>
      </c>
    </row>
    <row r="63" spans="1:18" x14ac:dyDescent="0.2">
      <c r="A63">
        <v>5.766</v>
      </c>
      <c r="B63">
        <v>2.6151</v>
      </c>
      <c r="C63">
        <v>0.77500000000000002</v>
      </c>
      <c r="D63">
        <v>2.2107000000000001</v>
      </c>
      <c r="E63">
        <v>4.5823999999999998</v>
      </c>
      <c r="F63">
        <v>5.419E-4</v>
      </c>
      <c r="G63">
        <v>6.0379999999999996E-6</v>
      </c>
      <c r="H63">
        <v>0.1203</v>
      </c>
      <c r="I63">
        <v>4.6699999999999998E-2</v>
      </c>
      <c r="J63">
        <v>5.2039999999999996E-4</v>
      </c>
      <c r="K63" s="1">
        <v>32</v>
      </c>
      <c r="L63" s="2">
        <f t="shared" si="5"/>
        <v>1.1142277172910129</v>
      </c>
      <c r="M63" s="2">
        <v>1.3</v>
      </c>
      <c r="N63" s="2">
        <v>2.5</v>
      </c>
      <c r="O63">
        <f t="shared" si="6"/>
        <v>0.54646201873048905</v>
      </c>
      <c r="P63">
        <f t="shared" si="7"/>
        <v>1.2745724035826822</v>
      </c>
      <c r="Q63" s="2">
        <f t="shared" si="8"/>
        <v>4.4962433841087661E-2</v>
      </c>
      <c r="R63">
        <f t="shared" si="9"/>
        <v>0.65757800634074715</v>
      </c>
    </row>
    <row r="64" spans="1:18" x14ac:dyDescent="0.2">
      <c r="A64">
        <v>5.766</v>
      </c>
      <c r="B64">
        <v>2.6604999999999999</v>
      </c>
      <c r="C64">
        <v>0.8</v>
      </c>
      <c r="D64">
        <v>2.0459000000000001</v>
      </c>
      <c r="E64">
        <v>4.6620999999999997</v>
      </c>
      <c r="F64">
        <v>3.144E-4</v>
      </c>
      <c r="G64">
        <v>3.0979999999999998E-6</v>
      </c>
      <c r="H64">
        <v>0.11849999999999999</v>
      </c>
      <c r="I64">
        <v>2.6960000000000001E-2</v>
      </c>
      <c r="J64">
        <v>2.656E-4</v>
      </c>
      <c r="K64" s="1">
        <v>32</v>
      </c>
      <c r="L64" s="2">
        <f t="shared" si="5"/>
        <v>0.98536895674300251</v>
      </c>
      <c r="M64" s="2">
        <v>1.3</v>
      </c>
      <c r="N64" s="2">
        <v>2.5</v>
      </c>
      <c r="O64">
        <f t="shared" si="6"/>
        <v>0.53858827610128346</v>
      </c>
      <c r="P64">
        <f t="shared" si="7"/>
        <v>1.2829733177577536</v>
      </c>
      <c r="Q64" s="2">
        <f t="shared" si="8"/>
        <v>2.5987183469840056E-2</v>
      </c>
      <c r="R64">
        <f t="shared" si="9"/>
        <v>0.66461859203434748</v>
      </c>
    </row>
    <row r="65" spans="1:18" x14ac:dyDescent="0.2">
      <c r="A65">
        <v>5.766</v>
      </c>
      <c r="B65">
        <v>2.7046999999999999</v>
      </c>
      <c r="C65">
        <v>0.82499999999999996</v>
      </c>
      <c r="D65">
        <v>1.8856999999999999</v>
      </c>
      <c r="E65">
        <v>4.7393999999999998</v>
      </c>
      <c r="F65">
        <v>2.4049999999999999E-4</v>
      </c>
      <c r="G65">
        <v>3.9439999999999998E-6</v>
      </c>
      <c r="H65">
        <v>0.1168</v>
      </c>
      <c r="I65">
        <v>2.051E-2</v>
      </c>
      <c r="J65">
        <v>3.3629999999999999E-4</v>
      </c>
      <c r="K65" s="1">
        <v>32</v>
      </c>
      <c r="L65" s="2">
        <f t="shared" si="5"/>
        <v>1.6399168399168398</v>
      </c>
      <c r="M65" s="2">
        <v>1.3</v>
      </c>
      <c r="N65" s="2">
        <v>2.5</v>
      </c>
      <c r="O65">
        <f t="shared" si="6"/>
        <v>0.53092265001734307</v>
      </c>
      <c r="P65">
        <f t="shared" si="7"/>
        <v>1.2912668025273153</v>
      </c>
      <c r="Q65" s="2">
        <f t="shared" si="8"/>
        <v>1.979226392872914E-2</v>
      </c>
      <c r="R65">
        <f t="shared" si="9"/>
        <v>0.67131374831021073</v>
      </c>
    </row>
    <row r="66" spans="1:18" x14ac:dyDescent="0.2">
      <c r="A66">
        <v>5.766</v>
      </c>
      <c r="B66">
        <v>2.7475999999999998</v>
      </c>
      <c r="C66">
        <v>0.85</v>
      </c>
      <c r="D66">
        <v>1.73</v>
      </c>
      <c r="E66">
        <v>4.8146000000000004</v>
      </c>
      <c r="F66">
        <v>1.8349999999999999E-4</v>
      </c>
      <c r="G66">
        <v>2.446E-6</v>
      </c>
      <c r="H66">
        <v>0.1152</v>
      </c>
      <c r="I66">
        <v>1.555E-2</v>
      </c>
      <c r="J66">
        <v>2.074E-4</v>
      </c>
      <c r="K66" s="1">
        <v>32</v>
      </c>
      <c r="L66" s="2">
        <f t="shared" ref="L66:L80" si="10">G66/F66*100</f>
        <v>1.3329700272479565</v>
      </c>
      <c r="M66" s="2">
        <v>1.3</v>
      </c>
      <c r="N66" s="2">
        <v>2.5</v>
      </c>
      <c r="O66">
        <f t="shared" ref="O66:O80" si="11">(A66-B66)/A66</f>
        <v>0.52348248352410687</v>
      </c>
      <c r="P66">
        <f t="shared" ref="P66:P80" si="12">1+(1-O66)^2+2*0.938*0.938*C66*C66*O66*O66/E66</f>
        <v>1.2994321196682859</v>
      </c>
      <c r="Q66" s="2">
        <f t="shared" ref="Q66:Q80" si="13">F66*O66/B66*E66*E66/2*137*137/P66/0.38938/1000</f>
        <v>1.5031040270194631E-2</v>
      </c>
      <c r="R66">
        <f t="shared" ref="R66:R80" si="14">1/(1+2*(1+(A66-B66)^2/E66)*(TAN(K66/2/180*PI()))^2)</f>
        <v>0.67767706405085848</v>
      </c>
    </row>
    <row r="67" spans="1:18" x14ac:dyDescent="0.2">
      <c r="A67">
        <v>5.766</v>
      </c>
      <c r="B67">
        <v>2.7892999999999999</v>
      </c>
      <c r="C67">
        <v>0.875</v>
      </c>
      <c r="D67">
        <v>1.5786</v>
      </c>
      <c r="E67">
        <v>4.8876999999999997</v>
      </c>
      <c r="F67">
        <v>1.6000000000000001E-4</v>
      </c>
      <c r="G67">
        <v>3.4130000000000002E-6</v>
      </c>
      <c r="H67">
        <v>0.1137</v>
      </c>
      <c r="I67">
        <v>1.3480000000000001E-2</v>
      </c>
      <c r="J67">
        <v>2.876E-4</v>
      </c>
      <c r="K67" s="1">
        <v>32</v>
      </c>
      <c r="L67" s="2">
        <f t="shared" si="10"/>
        <v>2.1331250000000002</v>
      </c>
      <c r="M67" s="2">
        <v>1.3</v>
      </c>
      <c r="N67" s="2">
        <v>2.5</v>
      </c>
      <c r="O67">
        <f t="shared" si="11"/>
        <v>0.51625043357613598</v>
      </c>
      <c r="P67">
        <f t="shared" si="12"/>
        <v>1.3074765476119488</v>
      </c>
      <c r="Q67" s="2">
        <f t="shared" si="13"/>
        <v>1.3040608559099826E-2</v>
      </c>
      <c r="R67">
        <f t="shared" si="14"/>
        <v>0.68373075616351742</v>
      </c>
    </row>
    <row r="68" spans="1:18" x14ac:dyDescent="0.2">
      <c r="A68">
        <v>5.766</v>
      </c>
      <c r="B68">
        <v>2.8298999999999999</v>
      </c>
      <c r="C68">
        <v>0.9</v>
      </c>
      <c r="D68">
        <v>1.4313</v>
      </c>
      <c r="E68">
        <v>4.9588000000000001</v>
      </c>
      <c r="F68">
        <v>1.161E-4</v>
      </c>
      <c r="G68">
        <v>2.3920000000000001E-6</v>
      </c>
      <c r="H68">
        <v>0.11219999999999999</v>
      </c>
      <c r="I68">
        <v>9.7190000000000002E-3</v>
      </c>
      <c r="J68">
        <v>2.0029999999999999E-4</v>
      </c>
      <c r="K68" s="1">
        <v>32</v>
      </c>
      <c r="L68" s="2">
        <f t="shared" si="10"/>
        <v>2.0602928509905256</v>
      </c>
      <c r="M68" s="2">
        <v>1.3</v>
      </c>
      <c r="N68" s="2">
        <v>2.5</v>
      </c>
      <c r="O68">
        <f t="shared" si="11"/>
        <v>0.50920915712799175</v>
      </c>
      <c r="P68">
        <f t="shared" si="12"/>
        <v>1.3154065760124725</v>
      </c>
      <c r="Q68" s="2">
        <f t="shared" si="13"/>
        <v>9.4121320117904386E-3</v>
      </c>
      <c r="R68">
        <f t="shared" si="14"/>
        <v>0.68949892154606085</v>
      </c>
    </row>
    <row r="69" spans="1:18" x14ac:dyDescent="0.2">
      <c r="A69">
        <v>5.766</v>
      </c>
      <c r="B69">
        <v>2.8694000000000002</v>
      </c>
      <c r="C69">
        <v>0.92500000000000004</v>
      </c>
      <c r="D69">
        <v>1.288</v>
      </c>
      <c r="E69">
        <v>5.0279999999999996</v>
      </c>
      <c r="F69">
        <v>2.7339999999999999E-5</v>
      </c>
      <c r="G69">
        <v>1.584E-6</v>
      </c>
      <c r="H69">
        <v>0.1109</v>
      </c>
      <c r="I69">
        <v>2.274E-3</v>
      </c>
      <c r="J69">
        <v>1.3180000000000001E-4</v>
      </c>
      <c r="K69" s="1">
        <v>32</v>
      </c>
      <c r="L69" s="2">
        <f t="shared" si="10"/>
        <v>5.793708851499634</v>
      </c>
      <c r="M69" s="2">
        <v>1.3</v>
      </c>
      <c r="N69" s="2">
        <v>2.5</v>
      </c>
      <c r="O69">
        <f t="shared" si="11"/>
        <v>0.50235865417967396</v>
      </c>
      <c r="P69">
        <f t="shared" si="12"/>
        <v>1.3232172959308417</v>
      </c>
      <c r="Q69" s="2">
        <f t="shared" si="13"/>
        <v>2.2040333997109464E-3</v>
      </c>
      <c r="R69">
        <f t="shared" si="14"/>
        <v>0.69499522047573958</v>
      </c>
    </row>
    <row r="70" spans="1:18" x14ac:dyDescent="0.2">
      <c r="A70">
        <v>5.766</v>
      </c>
      <c r="B70">
        <v>2.9077999999999999</v>
      </c>
      <c r="C70">
        <v>0.95</v>
      </c>
      <c r="D70">
        <v>1.1485000000000001</v>
      </c>
      <c r="E70">
        <v>5.0953999999999997</v>
      </c>
      <c r="F70">
        <v>2.1190000000000001E-7</v>
      </c>
      <c r="G70">
        <v>1.7030000000000001E-8</v>
      </c>
      <c r="H70">
        <v>0.1096</v>
      </c>
      <c r="I70">
        <v>1.751E-5</v>
      </c>
      <c r="J70">
        <v>1.407E-6</v>
      </c>
      <c r="K70" s="1">
        <v>32</v>
      </c>
      <c r="L70" s="2">
        <f t="shared" si="10"/>
        <v>8.0368098159509191</v>
      </c>
      <c r="M70" s="2">
        <v>1.3</v>
      </c>
      <c r="N70" s="2">
        <v>2.5</v>
      </c>
      <c r="O70">
        <f t="shared" si="11"/>
        <v>0.49569892473118282</v>
      </c>
      <c r="P70">
        <f t="shared" si="12"/>
        <v>1.330904016786201</v>
      </c>
      <c r="Q70" s="2">
        <f t="shared" si="13"/>
        <v>1.6983677280512025E-5</v>
      </c>
      <c r="R70">
        <f t="shared" si="14"/>
        <v>0.70023251150333166</v>
      </c>
    </row>
    <row r="71" spans="1:18" x14ac:dyDescent="0.2">
      <c r="A71">
        <v>5.766</v>
      </c>
      <c r="B71">
        <v>3.4097</v>
      </c>
      <c r="C71">
        <v>0.9</v>
      </c>
      <c r="D71">
        <v>1.3225</v>
      </c>
      <c r="E71">
        <v>3.9794999999999998</v>
      </c>
      <c r="F71">
        <v>2.0579999999999999E-4</v>
      </c>
      <c r="G71">
        <v>2.5160000000000001E-6</v>
      </c>
      <c r="H71">
        <v>0.13339999999999999</v>
      </c>
      <c r="I71">
        <v>6.8469999999999998E-3</v>
      </c>
      <c r="J71">
        <v>8.3700000000000002E-5</v>
      </c>
      <c r="K71" s="1">
        <v>26</v>
      </c>
      <c r="L71" s="2">
        <f t="shared" si="10"/>
        <v>1.2225461613216717</v>
      </c>
      <c r="M71" s="2">
        <v>1.3</v>
      </c>
      <c r="N71" s="2">
        <v>2.5</v>
      </c>
      <c r="O71">
        <f t="shared" si="11"/>
        <v>0.40865417967395073</v>
      </c>
      <c r="P71">
        <f t="shared" si="12"/>
        <v>1.4095040481085064</v>
      </c>
      <c r="Q71" s="2">
        <f t="shared" si="13"/>
        <v>6.6790290818212299E-3</v>
      </c>
      <c r="R71">
        <f t="shared" si="14"/>
        <v>0.79660480782112908</v>
      </c>
    </row>
    <row r="72" spans="1:18" x14ac:dyDescent="0.2">
      <c r="A72">
        <v>5.766</v>
      </c>
      <c r="B72">
        <v>3.4478</v>
      </c>
      <c r="C72">
        <v>0.92500000000000004</v>
      </c>
      <c r="D72">
        <v>1.2065999999999999</v>
      </c>
      <c r="E72">
        <v>4.0239000000000003</v>
      </c>
      <c r="F72">
        <v>3.0530000000000001E-5</v>
      </c>
      <c r="G72">
        <v>5.2050000000000004E-7</v>
      </c>
      <c r="H72">
        <v>0.1321</v>
      </c>
      <c r="I72">
        <v>1.0039999999999999E-3</v>
      </c>
      <c r="J72">
        <v>1.7110000000000001E-5</v>
      </c>
      <c r="K72" s="1">
        <v>26</v>
      </c>
      <c r="L72" s="2">
        <f t="shared" si="10"/>
        <v>1.7048804454634785</v>
      </c>
      <c r="M72" s="2">
        <v>1.3</v>
      </c>
      <c r="N72" s="2">
        <v>2.5</v>
      </c>
      <c r="O72">
        <f t="shared" si="11"/>
        <v>0.40204647936177595</v>
      </c>
      <c r="P72">
        <f t="shared" si="12"/>
        <v>1.418030181891262</v>
      </c>
      <c r="Q72" s="2">
        <f t="shared" si="13"/>
        <v>9.7973220541609177E-4</v>
      </c>
      <c r="R72">
        <f t="shared" si="14"/>
        <v>0.8006607781792453</v>
      </c>
    </row>
    <row r="73" spans="1:18" x14ac:dyDescent="0.2">
      <c r="A73">
        <v>5.766</v>
      </c>
      <c r="B73">
        <v>3.6977000000000002</v>
      </c>
      <c r="C73">
        <v>0.8</v>
      </c>
      <c r="D73">
        <v>1.6566000000000001</v>
      </c>
      <c r="E73">
        <v>3.105</v>
      </c>
      <c r="F73">
        <v>2.3029999999999999E-3</v>
      </c>
      <c r="G73">
        <v>1.464E-5</v>
      </c>
      <c r="H73">
        <v>0.16109999999999999</v>
      </c>
      <c r="I73">
        <v>3.6400000000000002E-2</v>
      </c>
      <c r="J73">
        <v>2.3130000000000001E-4</v>
      </c>
      <c r="K73" s="1">
        <v>22</v>
      </c>
      <c r="L73" s="2">
        <f t="shared" si="10"/>
        <v>0.63569257490230135</v>
      </c>
      <c r="M73" s="2">
        <v>1.3</v>
      </c>
      <c r="N73" s="2">
        <v>2.5</v>
      </c>
      <c r="O73">
        <f t="shared" si="11"/>
        <v>0.35870620881026705</v>
      </c>
      <c r="P73">
        <f t="shared" si="12"/>
        <v>1.4579270849490797</v>
      </c>
      <c r="Q73" s="2">
        <f t="shared" si="13"/>
        <v>3.5606235606556777E-2</v>
      </c>
      <c r="R73">
        <f t="shared" si="14"/>
        <v>0.847688070394649</v>
      </c>
    </row>
    <row r="74" spans="1:18" x14ac:dyDescent="0.2">
      <c r="A74">
        <v>5.766</v>
      </c>
      <c r="B74">
        <v>3.7383000000000002</v>
      </c>
      <c r="C74">
        <v>0.82499999999999996</v>
      </c>
      <c r="D74">
        <v>1.5462</v>
      </c>
      <c r="E74">
        <v>3.1391</v>
      </c>
      <c r="F74">
        <v>2.2720000000000001E-3</v>
      </c>
      <c r="G74">
        <v>1.343E-5</v>
      </c>
      <c r="H74">
        <v>0.15970000000000001</v>
      </c>
      <c r="I74">
        <v>3.533E-2</v>
      </c>
      <c r="J74">
        <v>2.0880000000000001E-4</v>
      </c>
      <c r="K74" s="1">
        <v>22</v>
      </c>
      <c r="L74" s="2">
        <f t="shared" si="10"/>
        <v>0.59110915492957739</v>
      </c>
      <c r="M74" s="2">
        <v>1.3</v>
      </c>
      <c r="N74" s="2">
        <v>2.5</v>
      </c>
      <c r="O74">
        <f t="shared" si="11"/>
        <v>0.35166493236212276</v>
      </c>
      <c r="P74">
        <f t="shared" si="12"/>
        <v>1.4675225543625392</v>
      </c>
      <c r="Q74" s="2">
        <f t="shared" si="13"/>
        <v>3.4588064045522289E-2</v>
      </c>
      <c r="R74">
        <f t="shared" si="14"/>
        <v>0.8513935339757488</v>
      </c>
    </row>
    <row r="75" spans="1:18" x14ac:dyDescent="0.2">
      <c r="A75">
        <v>5.766</v>
      </c>
      <c r="B75">
        <v>3.8149999999999999</v>
      </c>
      <c r="C75">
        <v>0.875</v>
      </c>
      <c r="D75">
        <v>1.3380000000000001</v>
      </c>
      <c r="E75">
        <v>3.2035</v>
      </c>
      <c r="F75">
        <v>8.3989999999999998E-4</v>
      </c>
      <c r="G75">
        <v>6.3389999999999998E-6</v>
      </c>
      <c r="H75">
        <v>0.157</v>
      </c>
      <c r="I75">
        <v>1.265E-2</v>
      </c>
      <c r="J75">
        <v>9.5470000000000006E-5</v>
      </c>
      <c r="K75" s="1">
        <v>22</v>
      </c>
      <c r="L75" s="2">
        <f t="shared" si="10"/>
        <v>0.75473270627455658</v>
      </c>
      <c r="M75" s="2">
        <v>1.3</v>
      </c>
      <c r="N75" s="2">
        <v>2.5</v>
      </c>
      <c r="O75">
        <f t="shared" si="11"/>
        <v>0.33836281651057926</v>
      </c>
      <c r="P75">
        <f t="shared" si="12"/>
        <v>1.4859133214684455</v>
      </c>
      <c r="Q75" s="2">
        <f t="shared" si="13"/>
        <v>1.2399642060242655E-2</v>
      </c>
      <c r="R75">
        <f t="shared" si="14"/>
        <v>0.85810639368950481</v>
      </c>
    </row>
    <row r="76" spans="1:18" x14ac:dyDescent="0.2">
      <c r="A76">
        <v>5.766</v>
      </c>
      <c r="B76">
        <v>4.0331000000000001</v>
      </c>
      <c r="C76">
        <v>0.7</v>
      </c>
      <c r="D76">
        <v>1.8559000000000001</v>
      </c>
      <c r="E76">
        <v>2.2763</v>
      </c>
      <c r="F76">
        <v>1.061E-2</v>
      </c>
      <c r="G76">
        <v>6.1959999999999996E-5</v>
      </c>
      <c r="H76">
        <v>0.19839999999999999</v>
      </c>
      <c r="I76">
        <v>6.5989999999999993E-2</v>
      </c>
      <c r="J76">
        <v>3.8539999999999999E-4</v>
      </c>
      <c r="K76" s="1">
        <v>18</v>
      </c>
      <c r="L76" s="2">
        <f t="shared" si="10"/>
        <v>0.5839773798303487</v>
      </c>
      <c r="M76" s="2">
        <v>1.3</v>
      </c>
      <c r="N76" s="2">
        <v>2.5</v>
      </c>
      <c r="O76">
        <f t="shared" si="11"/>
        <v>0.30053763440860215</v>
      </c>
      <c r="P76">
        <f t="shared" si="12"/>
        <v>1.5234612960267357</v>
      </c>
      <c r="Q76" s="2">
        <f t="shared" si="13"/>
        <v>6.4809747061480696E-2</v>
      </c>
      <c r="R76">
        <f t="shared" si="14"/>
        <v>0.8957698052662959</v>
      </c>
    </row>
    <row r="77" spans="1:18" x14ac:dyDescent="0.2">
      <c r="A77">
        <v>5.766</v>
      </c>
      <c r="B77">
        <v>4.0753000000000004</v>
      </c>
      <c r="C77">
        <v>0.72499999999999998</v>
      </c>
      <c r="D77">
        <v>1.7527999999999999</v>
      </c>
      <c r="E77">
        <v>2.3001999999999998</v>
      </c>
      <c r="F77">
        <v>9.9869999999999994E-3</v>
      </c>
      <c r="G77">
        <v>5.3260000000000002E-5</v>
      </c>
      <c r="H77">
        <v>0.19689999999999999</v>
      </c>
      <c r="I77">
        <v>6.0769999999999998E-2</v>
      </c>
      <c r="J77">
        <v>3.2410000000000002E-4</v>
      </c>
      <c r="K77" s="1">
        <v>18</v>
      </c>
      <c r="L77" s="2">
        <f t="shared" si="10"/>
        <v>0.53329328126564535</v>
      </c>
      <c r="M77" s="2">
        <v>1.3</v>
      </c>
      <c r="N77" s="2">
        <v>2.5</v>
      </c>
      <c r="O77">
        <f t="shared" si="11"/>
        <v>0.29321886923343732</v>
      </c>
      <c r="P77">
        <f t="shared" si="12"/>
        <v>1.534111997579461</v>
      </c>
      <c r="Q77" s="2">
        <f t="shared" si="13"/>
        <v>5.9728142635447172E-2</v>
      </c>
      <c r="R77">
        <f t="shared" si="14"/>
        <v>0.89886084114719988</v>
      </c>
    </row>
    <row r="78" spans="1:18" x14ac:dyDescent="0.2">
      <c r="A78">
        <v>5.766</v>
      </c>
      <c r="B78">
        <v>4.1539000000000001</v>
      </c>
      <c r="C78">
        <v>0.77500000000000002</v>
      </c>
      <c r="D78">
        <v>1.5609999999999999</v>
      </c>
      <c r="E78">
        <v>2.3445</v>
      </c>
      <c r="F78">
        <v>1.0869999999999999E-2</v>
      </c>
      <c r="G78">
        <v>5.588E-5</v>
      </c>
      <c r="H78">
        <v>0.19409999999999999</v>
      </c>
      <c r="I78">
        <v>6.3390000000000002E-2</v>
      </c>
      <c r="J78">
        <v>3.258E-4</v>
      </c>
      <c r="K78" s="1">
        <v>18</v>
      </c>
      <c r="L78" s="2">
        <f t="shared" si="10"/>
        <v>0.51407543698252067</v>
      </c>
      <c r="M78" s="2">
        <v>1.3</v>
      </c>
      <c r="N78" s="2">
        <v>2.5</v>
      </c>
      <c r="O78">
        <f t="shared" si="11"/>
        <v>0.27958723551855702</v>
      </c>
      <c r="P78">
        <f t="shared" si="12"/>
        <v>1.5542335467288861</v>
      </c>
      <c r="Q78" s="2">
        <f t="shared" si="13"/>
        <v>6.2360923818001471E-2</v>
      </c>
      <c r="R78">
        <f t="shared" si="14"/>
        <v>0.90433423246361466</v>
      </c>
    </row>
    <row r="79" spans="1:18" x14ac:dyDescent="0.2">
      <c r="A79">
        <v>5.766</v>
      </c>
      <c r="B79">
        <v>4.2255000000000003</v>
      </c>
      <c r="C79">
        <v>0.82499999999999996</v>
      </c>
      <c r="D79">
        <v>1.3863000000000001</v>
      </c>
      <c r="E79">
        <v>2.3849</v>
      </c>
      <c r="F79">
        <v>6.7369999999999999E-3</v>
      </c>
      <c r="G79">
        <v>4.4329999999999997E-5</v>
      </c>
      <c r="H79">
        <v>0.19170000000000001</v>
      </c>
      <c r="I79">
        <v>3.7690000000000001E-2</v>
      </c>
      <c r="J79">
        <v>2.4800000000000001E-4</v>
      </c>
      <c r="K79" s="1">
        <v>18</v>
      </c>
      <c r="L79" s="2">
        <f t="shared" si="10"/>
        <v>0.65800801543713816</v>
      </c>
      <c r="M79" s="2">
        <v>1.3</v>
      </c>
      <c r="N79" s="2">
        <v>2.5</v>
      </c>
      <c r="O79">
        <f t="shared" si="11"/>
        <v>0.26716961498439123</v>
      </c>
      <c r="P79">
        <f t="shared" si="12"/>
        <v>1.5728869365057436</v>
      </c>
      <c r="Q79" s="2">
        <f t="shared" si="13"/>
        <v>3.7124092447524674E-2</v>
      </c>
      <c r="R79">
        <f t="shared" si="14"/>
        <v>0.9090122933342949</v>
      </c>
    </row>
    <row r="80" spans="1:18" x14ac:dyDescent="0.2">
      <c r="A80">
        <v>5.766</v>
      </c>
      <c r="B80">
        <v>4.2910000000000004</v>
      </c>
      <c r="C80">
        <v>0.875</v>
      </c>
      <c r="D80">
        <v>1.2262999999999999</v>
      </c>
      <c r="E80">
        <v>2.4218999999999999</v>
      </c>
      <c r="F80">
        <v>7.7280000000000003E-4</v>
      </c>
      <c r="G80">
        <v>7.8879999999999997E-6</v>
      </c>
      <c r="H80">
        <v>0.18959999999999999</v>
      </c>
      <c r="I80">
        <v>4.1549999999999998E-3</v>
      </c>
      <c r="J80">
        <v>4.2419999999999997E-5</v>
      </c>
      <c r="K80" s="1">
        <v>18</v>
      </c>
      <c r="L80" s="2">
        <f t="shared" si="10"/>
        <v>1.020703933747412</v>
      </c>
      <c r="M80" s="2">
        <v>1.3</v>
      </c>
      <c r="N80" s="2">
        <v>2.5</v>
      </c>
      <c r="O80">
        <f t="shared" si="11"/>
        <v>0.25580992022199089</v>
      </c>
      <c r="P80">
        <f t="shared" si="12"/>
        <v>1.5902213015182487</v>
      </c>
      <c r="Q80" s="2">
        <f t="shared" si="13"/>
        <v>4.0956074728033904E-3</v>
      </c>
      <c r="R80">
        <f t="shared" si="14"/>
        <v>0.91304124505334472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raw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Cocuzza, Christopher</cp:lastModifiedBy>
  <cp:revision>3</cp:revision>
  <dcterms:created xsi:type="dcterms:W3CDTF">2017-07-14T14:43:06Z</dcterms:created>
  <dcterms:modified xsi:type="dcterms:W3CDTF">2025-01-21T20:14:26Z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