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560" yWindow="560" windowWidth="27760" windowHeight="16820" activeTab="3"/>
  </bookViews>
  <sheets>
    <sheet name="Pivot Tavble" sheetId="4" r:id="rId1"/>
    <sheet name="Resource Raw Data" sheetId="1" r:id="rId2"/>
    <sheet name="P6 Additional Raw Data" sheetId="3" r:id="rId3"/>
    <sheet name="Final Product" sheetId="6" r:id="rId4"/>
  </sheets>
  <definedNames>
    <definedName name="_xlnm.Print_Titles" localSheetId="3">'Final Product'!$A:$C,'Final Product'!$1:$2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6" i="6" l="1"/>
  <c r="AL66" i="6"/>
  <c r="AK66" i="6"/>
  <c r="AJ66" i="6"/>
  <c r="AI66" i="6"/>
  <c r="AH66" i="6"/>
  <c r="AA66" i="6"/>
  <c r="AB66" i="6"/>
  <c r="AC66" i="6"/>
  <c r="AD66" i="6"/>
  <c r="AE66" i="6"/>
  <c r="AF66" i="6"/>
  <c r="AG66" i="6"/>
  <c r="F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F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F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F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F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F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F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F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F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F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F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F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F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F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F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F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F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F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F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F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F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F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F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F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F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F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F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F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F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F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F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F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F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F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F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F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F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F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F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F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F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F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F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F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F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F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F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F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F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F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F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F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F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F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F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F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F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F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F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F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F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F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M3" i="6"/>
  <c r="G4" i="6"/>
  <c r="Y4" i="6"/>
  <c r="H4" i="6"/>
  <c r="Z4" i="6"/>
  <c r="G5" i="6"/>
  <c r="Y5" i="6"/>
  <c r="H5" i="6"/>
  <c r="Z5" i="6"/>
  <c r="G6" i="6"/>
  <c r="Y6" i="6"/>
  <c r="H6" i="6"/>
  <c r="Z6" i="6"/>
  <c r="G7" i="6"/>
  <c r="Y7" i="6"/>
  <c r="H7" i="6"/>
  <c r="Z7" i="6"/>
  <c r="G8" i="6"/>
  <c r="Y8" i="6"/>
  <c r="H8" i="6"/>
  <c r="Z8" i="6"/>
  <c r="G9" i="6"/>
  <c r="Y9" i="6"/>
  <c r="H9" i="6"/>
  <c r="Z9" i="6"/>
  <c r="G10" i="6"/>
  <c r="Y10" i="6"/>
  <c r="H10" i="6"/>
  <c r="Z10" i="6"/>
  <c r="G11" i="6"/>
  <c r="Y11" i="6"/>
  <c r="H11" i="6"/>
  <c r="Z11" i="6"/>
  <c r="G12" i="6"/>
  <c r="Y12" i="6"/>
  <c r="H12" i="6"/>
  <c r="Z12" i="6"/>
  <c r="G13" i="6"/>
  <c r="Y13" i="6"/>
  <c r="H13" i="6"/>
  <c r="Z13" i="6"/>
  <c r="G14" i="6"/>
  <c r="Y14" i="6"/>
  <c r="H14" i="6"/>
  <c r="Z14" i="6"/>
  <c r="G15" i="6"/>
  <c r="Y15" i="6"/>
  <c r="H15" i="6"/>
  <c r="Z15" i="6"/>
  <c r="G16" i="6"/>
  <c r="Y16" i="6"/>
  <c r="H16" i="6"/>
  <c r="Z16" i="6"/>
  <c r="G17" i="6"/>
  <c r="Y17" i="6"/>
  <c r="H17" i="6"/>
  <c r="Z17" i="6"/>
  <c r="G18" i="6"/>
  <c r="Y18" i="6"/>
  <c r="H18" i="6"/>
  <c r="Z18" i="6"/>
  <c r="G19" i="6"/>
  <c r="Y19" i="6"/>
  <c r="H19" i="6"/>
  <c r="Z19" i="6"/>
  <c r="G20" i="6"/>
  <c r="Y20" i="6"/>
  <c r="H20" i="6"/>
  <c r="Z20" i="6"/>
  <c r="G21" i="6"/>
  <c r="Y21" i="6"/>
  <c r="H21" i="6"/>
  <c r="Z21" i="6"/>
  <c r="G22" i="6"/>
  <c r="Y22" i="6"/>
  <c r="H22" i="6"/>
  <c r="Z22" i="6"/>
  <c r="G23" i="6"/>
  <c r="Y23" i="6"/>
  <c r="H23" i="6"/>
  <c r="Z23" i="6"/>
  <c r="G24" i="6"/>
  <c r="Y24" i="6"/>
  <c r="H24" i="6"/>
  <c r="Z24" i="6"/>
  <c r="G25" i="6"/>
  <c r="Y25" i="6"/>
  <c r="H25" i="6"/>
  <c r="Z25" i="6"/>
  <c r="G26" i="6"/>
  <c r="Y26" i="6"/>
  <c r="H26" i="6"/>
  <c r="Z26" i="6"/>
  <c r="G27" i="6"/>
  <c r="Y27" i="6"/>
  <c r="H27" i="6"/>
  <c r="Z27" i="6"/>
  <c r="G28" i="6"/>
  <c r="Y28" i="6"/>
  <c r="H28" i="6"/>
  <c r="Z28" i="6"/>
  <c r="G29" i="6"/>
  <c r="Y29" i="6"/>
  <c r="H29" i="6"/>
  <c r="Z29" i="6"/>
  <c r="G30" i="6"/>
  <c r="Y30" i="6"/>
  <c r="H30" i="6"/>
  <c r="Z30" i="6"/>
  <c r="G31" i="6"/>
  <c r="Y31" i="6"/>
  <c r="H31" i="6"/>
  <c r="Z31" i="6"/>
  <c r="G32" i="6"/>
  <c r="Y32" i="6"/>
  <c r="H32" i="6"/>
  <c r="Z32" i="6"/>
  <c r="G33" i="6"/>
  <c r="Y33" i="6"/>
  <c r="H33" i="6"/>
  <c r="Z33" i="6"/>
  <c r="G34" i="6"/>
  <c r="Y34" i="6"/>
  <c r="H34" i="6"/>
  <c r="Z34" i="6"/>
  <c r="G35" i="6"/>
  <c r="Y35" i="6"/>
  <c r="H35" i="6"/>
  <c r="Z35" i="6"/>
  <c r="G36" i="6"/>
  <c r="Y36" i="6"/>
  <c r="H36" i="6"/>
  <c r="Z36" i="6"/>
  <c r="G37" i="6"/>
  <c r="Y37" i="6"/>
  <c r="H37" i="6"/>
  <c r="Z37" i="6"/>
  <c r="G38" i="6"/>
  <c r="Y38" i="6"/>
  <c r="H38" i="6"/>
  <c r="Z38" i="6"/>
  <c r="G39" i="6"/>
  <c r="Y39" i="6"/>
  <c r="H39" i="6"/>
  <c r="Z39" i="6"/>
  <c r="G40" i="6"/>
  <c r="Y40" i="6"/>
  <c r="H40" i="6"/>
  <c r="Z40" i="6"/>
  <c r="G41" i="6"/>
  <c r="Y41" i="6"/>
  <c r="H41" i="6"/>
  <c r="Z41" i="6"/>
  <c r="G42" i="6"/>
  <c r="Y42" i="6"/>
  <c r="H42" i="6"/>
  <c r="Z42" i="6"/>
  <c r="G43" i="6"/>
  <c r="Y43" i="6"/>
  <c r="H43" i="6"/>
  <c r="Z43" i="6"/>
  <c r="G44" i="6"/>
  <c r="Y44" i="6"/>
  <c r="H44" i="6"/>
  <c r="Z44" i="6"/>
  <c r="G45" i="6"/>
  <c r="Y45" i="6"/>
  <c r="H45" i="6"/>
  <c r="Z45" i="6"/>
  <c r="G46" i="6"/>
  <c r="Y46" i="6"/>
  <c r="H46" i="6"/>
  <c r="Z46" i="6"/>
  <c r="G47" i="6"/>
  <c r="Y47" i="6"/>
  <c r="H47" i="6"/>
  <c r="Z47" i="6"/>
  <c r="G48" i="6"/>
  <c r="Y48" i="6"/>
  <c r="H48" i="6"/>
  <c r="Z48" i="6"/>
  <c r="G49" i="6"/>
  <c r="Y49" i="6"/>
  <c r="H49" i="6"/>
  <c r="Z49" i="6"/>
  <c r="G50" i="6"/>
  <c r="Y50" i="6"/>
  <c r="H50" i="6"/>
  <c r="Z50" i="6"/>
  <c r="G51" i="6"/>
  <c r="Y51" i="6"/>
  <c r="H51" i="6"/>
  <c r="Z51" i="6"/>
  <c r="G52" i="6"/>
  <c r="Y52" i="6"/>
  <c r="H52" i="6"/>
  <c r="Z52" i="6"/>
  <c r="G53" i="6"/>
  <c r="Y53" i="6"/>
  <c r="H53" i="6"/>
  <c r="Z53" i="6"/>
  <c r="G54" i="6"/>
  <c r="Y54" i="6"/>
  <c r="H54" i="6"/>
  <c r="Z54" i="6"/>
  <c r="G55" i="6"/>
  <c r="Y55" i="6"/>
  <c r="H55" i="6"/>
  <c r="Z55" i="6"/>
  <c r="G56" i="6"/>
  <c r="Y56" i="6"/>
  <c r="H56" i="6"/>
  <c r="Z56" i="6"/>
  <c r="G57" i="6"/>
  <c r="Y57" i="6"/>
  <c r="H57" i="6"/>
  <c r="Z57" i="6"/>
  <c r="G58" i="6"/>
  <c r="Y58" i="6"/>
  <c r="H58" i="6"/>
  <c r="Z58" i="6"/>
  <c r="G59" i="6"/>
  <c r="Y59" i="6"/>
  <c r="H59" i="6"/>
  <c r="Z59" i="6"/>
  <c r="G60" i="6"/>
  <c r="Y60" i="6"/>
  <c r="H60" i="6"/>
  <c r="Z60" i="6"/>
  <c r="G61" i="6"/>
  <c r="Y61" i="6"/>
  <c r="H61" i="6"/>
  <c r="Z61" i="6"/>
  <c r="G62" i="6"/>
  <c r="Y62" i="6"/>
  <c r="H62" i="6"/>
  <c r="Z62" i="6"/>
  <c r="G63" i="6"/>
  <c r="Y63" i="6"/>
  <c r="H63" i="6"/>
  <c r="Z63" i="6"/>
  <c r="G64" i="6"/>
  <c r="Y64" i="6"/>
  <c r="H64" i="6"/>
  <c r="Z64" i="6"/>
  <c r="G65" i="6"/>
  <c r="Y65" i="6"/>
  <c r="H65" i="6"/>
  <c r="Z65" i="6"/>
  <c r="I4" i="6"/>
  <c r="I5" i="6"/>
  <c r="I8" i="6"/>
  <c r="I10" i="6"/>
  <c r="I11" i="6"/>
  <c r="I12" i="6"/>
  <c r="I15" i="6"/>
  <c r="I17" i="6"/>
  <c r="I18" i="6"/>
  <c r="I19" i="6"/>
  <c r="I21" i="6"/>
  <c r="I24" i="6"/>
  <c r="I26" i="6"/>
  <c r="I28" i="6"/>
  <c r="I29" i="6"/>
  <c r="I31" i="6"/>
  <c r="I33" i="6"/>
  <c r="I35" i="6"/>
  <c r="I37" i="6"/>
  <c r="I38" i="6"/>
  <c r="I40" i="6"/>
  <c r="I43" i="6"/>
  <c r="I45" i="6"/>
  <c r="I46" i="6"/>
  <c r="I47" i="6"/>
  <c r="I48" i="6"/>
  <c r="I49" i="6"/>
  <c r="I50" i="6"/>
  <c r="I51" i="6"/>
  <c r="I52" i="6"/>
  <c r="I53" i="6"/>
  <c r="I54" i="6"/>
  <c r="I56" i="6"/>
  <c r="I57" i="6"/>
  <c r="I58" i="6"/>
  <c r="I59" i="6"/>
  <c r="I60" i="6"/>
  <c r="I61" i="6"/>
  <c r="I62" i="6"/>
  <c r="I63" i="6"/>
  <c r="I64" i="6"/>
  <c r="I65" i="6"/>
  <c r="I22" i="6"/>
  <c r="I23" i="6"/>
  <c r="I25" i="6"/>
  <c r="I36" i="6"/>
  <c r="I41" i="6"/>
  <c r="I6" i="6"/>
  <c r="I7" i="6"/>
  <c r="I9" i="6"/>
  <c r="I13" i="6"/>
  <c r="I14" i="6"/>
  <c r="I16" i="6"/>
  <c r="I20" i="6"/>
  <c r="I27" i="6"/>
  <c r="I30" i="6"/>
  <c r="I32" i="6"/>
  <c r="I34" i="6"/>
  <c r="I39" i="6"/>
  <c r="I42" i="6"/>
  <c r="I44" i="6"/>
  <c r="I55" i="6"/>
  <c r="D4" i="6"/>
  <c r="E4" i="6"/>
  <c r="D5" i="6"/>
  <c r="E5" i="6"/>
  <c r="D8" i="6"/>
  <c r="E8" i="6"/>
  <c r="D10" i="6"/>
  <c r="E10" i="6"/>
  <c r="D11" i="6"/>
  <c r="E11" i="6"/>
  <c r="D12" i="6"/>
  <c r="E12" i="6"/>
  <c r="D15" i="6"/>
  <c r="E15" i="6"/>
  <c r="D17" i="6"/>
  <c r="E17" i="6"/>
  <c r="D18" i="6"/>
  <c r="E18" i="6"/>
  <c r="D19" i="6"/>
  <c r="E19" i="6"/>
  <c r="D21" i="6"/>
  <c r="E21" i="6"/>
  <c r="D24" i="6"/>
  <c r="E24" i="6"/>
  <c r="D26" i="6"/>
  <c r="E26" i="6"/>
  <c r="D28" i="6"/>
  <c r="E28" i="6"/>
  <c r="D29" i="6"/>
  <c r="E29" i="6"/>
  <c r="D31" i="6"/>
  <c r="E31" i="6"/>
  <c r="D33" i="6"/>
  <c r="E33" i="6"/>
  <c r="D35" i="6"/>
  <c r="E35" i="6"/>
  <c r="D37" i="6"/>
  <c r="E37" i="6"/>
  <c r="D38" i="6"/>
  <c r="E38" i="6"/>
  <c r="D40" i="6"/>
  <c r="E40" i="6"/>
  <c r="D43" i="6"/>
  <c r="E43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22" i="6"/>
  <c r="E22" i="6"/>
  <c r="D23" i="6"/>
  <c r="E23" i="6"/>
  <c r="D25" i="6"/>
  <c r="E25" i="6"/>
  <c r="D36" i="6"/>
  <c r="E36" i="6"/>
  <c r="D41" i="6"/>
  <c r="E41" i="6"/>
  <c r="D6" i="6"/>
  <c r="E6" i="6"/>
  <c r="D7" i="6"/>
  <c r="E7" i="6"/>
  <c r="D9" i="6"/>
  <c r="E9" i="6"/>
  <c r="D13" i="6"/>
  <c r="E13" i="6"/>
  <c r="D14" i="6"/>
  <c r="E14" i="6"/>
  <c r="D16" i="6"/>
  <c r="E16" i="6"/>
  <c r="D20" i="6"/>
  <c r="E20" i="6"/>
  <c r="D27" i="6"/>
  <c r="E27" i="6"/>
  <c r="D30" i="6"/>
  <c r="E30" i="6"/>
  <c r="D32" i="6"/>
  <c r="E32" i="6"/>
  <c r="D34" i="6"/>
  <c r="E34" i="6"/>
  <c r="D39" i="6"/>
  <c r="E39" i="6"/>
  <c r="D42" i="6"/>
  <c r="E42" i="6"/>
  <c r="D44" i="6"/>
  <c r="E44" i="6"/>
  <c r="D55" i="6"/>
  <c r="E55" i="6"/>
  <c r="C4" i="6"/>
  <c r="C5" i="6"/>
  <c r="C8" i="6"/>
  <c r="C10" i="6"/>
  <c r="C11" i="6"/>
  <c r="C12" i="6"/>
  <c r="C15" i="6"/>
  <c r="C17" i="6"/>
  <c r="C18" i="6"/>
  <c r="C19" i="6"/>
  <c r="C21" i="6"/>
  <c r="C24" i="6"/>
  <c r="C26" i="6"/>
  <c r="C28" i="6"/>
  <c r="C29" i="6"/>
  <c r="C31" i="6"/>
  <c r="C33" i="6"/>
  <c r="C35" i="6"/>
  <c r="C37" i="6"/>
  <c r="C38" i="6"/>
  <c r="C40" i="6"/>
  <c r="C43" i="6"/>
  <c r="C45" i="6"/>
  <c r="C46" i="6"/>
  <c r="C47" i="6"/>
  <c r="C48" i="6"/>
  <c r="C49" i="6"/>
  <c r="C50" i="6"/>
  <c r="C51" i="6"/>
  <c r="C52" i="6"/>
  <c r="C53" i="6"/>
  <c r="C54" i="6"/>
  <c r="C56" i="6"/>
  <c r="C57" i="6"/>
  <c r="C58" i="6"/>
  <c r="C59" i="6"/>
  <c r="C60" i="6"/>
  <c r="C61" i="6"/>
  <c r="C62" i="6"/>
  <c r="C63" i="6"/>
  <c r="C64" i="6"/>
  <c r="C65" i="6"/>
  <c r="C22" i="6"/>
  <c r="C23" i="6"/>
  <c r="C25" i="6"/>
  <c r="C36" i="6"/>
  <c r="C41" i="6"/>
  <c r="C6" i="6"/>
  <c r="C7" i="6"/>
  <c r="C9" i="6"/>
  <c r="C13" i="6"/>
  <c r="C14" i="6"/>
  <c r="C16" i="6"/>
  <c r="C20" i="6"/>
  <c r="C27" i="6"/>
  <c r="C30" i="6"/>
  <c r="C32" i="6"/>
  <c r="C34" i="6"/>
  <c r="C39" i="6"/>
  <c r="C42" i="6"/>
  <c r="C44" i="6"/>
  <c r="C55" i="6"/>
  <c r="B4" i="6"/>
  <c r="B5" i="6"/>
  <c r="B8" i="6"/>
  <c r="B10" i="6"/>
  <c r="B11" i="6"/>
  <c r="B12" i="6"/>
  <c r="B15" i="6"/>
  <c r="B17" i="6"/>
  <c r="B18" i="6"/>
  <c r="B19" i="6"/>
  <c r="B21" i="6"/>
  <c r="B24" i="6"/>
  <c r="B26" i="6"/>
  <c r="B28" i="6"/>
  <c r="B29" i="6"/>
  <c r="B31" i="6"/>
  <c r="B33" i="6"/>
  <c r="B35" i="6"/>
  <c r="B37" i="6"/>
  <c r="B38" i="6"/>
  <c r="B40" i="6"/>
  <c r="B43" i="6"/>
  <c r="B45" i="6"/>
  <c r="B46" i="6"/>
  <c r="B47" i="6"/>
  <c r="B48" i="6"/>
  <c r="B49" i="6"/>
  <c r="B50" i="6"/>
  <c r="B51" i="6"/>
  <c r="B52" i="6"/>
  <c r="B53" i="6"/>
  <c r="B54" i="6"/>
  <c r="B56" i="6"/>
  <c r="B57" i="6"/>
  <c r="B58" i="6"/>
  <c r="B59" i="6"/>
  <c r="B60" i="6"/>
  <c r="B61" i="6"/>
  <c r="B62" i="6"/>
  <c r="B63" i="6"/>
  <c r="B64" i="6"/>
  <c r="B65" i="6"/>
  <c r="B22" i="6"/>
  <c r="B23" i="6"/>
  <c r="B25" i="6"/>
  <c r="B36" i="6"/>
  <c r="B41" i="6"/>
  <c r="B6" i="6"/>
  <c r="B7" i="6"/>
  <c r="B9" i="6"/>
  <c r="B13" i="6"/>
  <c r="B14" i="6"/>
  <c r="B16" i="6"/>
  <c r="B20" i="6"/>
  <c r="B27" i="6"/>
  <c r="B30" i="6"/>
  <c r="B32" i="6"/>
  <c r="B34" i="6"/>
  <c r="B39" i="6"/>
  <c r="B42" i="6"/>
  <c r="B44" i="6"/>
  <c r="B55" i="6"/>
</calcChain>
</file>

<file path=xl/sharedStrings.xml><?xml version="1.0" encoding="utf-8"?>
<sst xmlns="http://schemas.openxmlformats.org/spreadsheetml/2006/main" count="11472" uniqueCount="3429">
  <si>
    <t>WBS Name</t>
  </si>
  <si>
    <t>Activity ID</t>
  </si>
  <si>
    <t>Activity Name</t>
  </si>
  <si>
    <t>Resource ID Name</t>
  </si>
  <si>
    <t>Budgeted Units</t>
  </si>
  <si>
    <t>1.4.2.2.1.1 SILICON DETECTOR</t>
  </si>
  <si>
    <t>242211014E</t>
  </si>
  <si>
    <t>SVT-FY14 Travel</t>
  </si>
  <si>
    <t>EXPNS TRAVEL.TRAVEL</t>
  </si>
  <si>
    <t>HBI - SVT Engineering and Construction Oversight FY14</t>
  </si>
  <si>
    <t>SCIENTIST.SCIENTIST</t>
  </si>
  <si>
    <t>HBI - SVT Engineering and Construction Oversight FY15</t>
  </si>
  <si>
    <t>242211160u</t>
  </si>
  <si>
    <t>FNAL Construction and test (Jlab/FNAL) of R1-R3 production modules (60 modules) Part B</t>
  </si>
  <si>
    <t>PRCRMNT&lt;$50K 60NOESC.PROCUREMENT&lt;$50K 60 NO ESCALATION</t>
  </si>
  <si>
    <t>PRCRMNT&gt;$50K 69NOESC.PROCUREMENT&gt;$50K 69 NO ESCALATION</t>
  </si>
  <si>
    <t>242211160w</t>
  </si>
  <si>
    <t>FNAL Construction and test (Jlab/FNAL) of R4 production  11 modules</t>
  </si>
  <si>
    <t>PRCRMNT&gt;$50K69NESC14.PROCUREMENT&gt;$50K 69 NO ESCALATION FY14</t>
  </si>
  <si>
    <t>242211160w5</t>
  </si>
  <si>
    <t>FNAL Construction and test (Jlab/FNAL) of R4 production 11 modules</t>
  </si>
  <si>
    <t>HBI - Electronics  HFCB R1-R4 - Proc</t>
  </si>
  <si>
    <t>PRCRMNT&lt;$50K60NESC14.PROCUREMENT&lt;$50K 60 NO ESCALATION FY14</t>
  </si>
  <si>
    <t>HBI - Sloco:Slow controls for monitoring and charge calib system: assemble, test, and debug ADC's- Labor</t>
  </si>
  <si>
    <t>ELEC ENG.ELEC ENG</t>
  </si>
  <si>
    <t>ELEC TECH.ELEC TECH</t>
  </si>
  <si>
    <t>242211400a</t>
  </si>
  <si>
    <t>HBI - Sloco:Slow controls for monitor and charge calib system:  develop sloco software (1/2) - Labor</t>
  </si>
  <si>
    <t>MECH GRP - Faraday cage protective enclosure system - Proc</t>
  </si>
  <si>
    <t>PRCRMNT&lt;$50K 60.PROCUREMENT&lt;$50K 60</t>
  </si>
  <si>
    <t>MECH GRP - Mounting and aligning on support structure in lab, R1-R3 - Labor</t>
  </si>
  <si>
    <t>P MECH DES.PLABOR</t>
  </si>
  <si>
    <t>MECH ENG.MECH ENG</t>
  </si>
  <si>
    <t>MECH TECH.MECH TECH</t>
  </si>
  <si>
    <t>HBI - Module R1-R4 : quality assurance, test, and burn-in at FNAL - Labor FY13</t>
  </si>
  <si>
    <t>VISTNG USERS.VISTNG USERS</t>
  </si>
  <si>
    <t>242211490a</t>
  </si>
  <si>
    <t>HBI - Module R1-R4 : quality assurance, test, and burn-in at FNAL - Labor FY14</t>
  </si>
  <si>
    <t>HBI - Electronics: HFCB Population - Proc Part A</t>
  </si>
  <si>
    <t>HBI - Electronics: HFCB Population - Proc Part B</t>
  </si>
  <si>
    <t>MECH GRP - Mounting and aligning on support structure in lab, R4 - Labor</t>
  </si>
  <si>
    <t>HBI - Full system R4, test and burn-in in Cleanroom EEL 121  - Labor</t>
  </si>
  <si>
    <t>HBI - Bus cable PCB receive and Test - Labor FY13</t>
  </si>
  <si>
    <t>242211610a</t>
  </si>
  <si>
    <t>HBI - Bus cable PCB receive and Test - Labor FY14</t>
  </si>
  <si>
    <t>HBI - Full system R1-R3, test and burn-in in Cleanroom EEL 121  - Labor</t>
  </si>
  <si>
    <t>MECH GRP - Full system test  Integration of SVT R3/R4  - Labor</t>
  </si>
  <si>
    <t>MECH GRP - Region 4 Support, cooling, coldplate, and alignment structure:  - Proc</t>
  </si>
  <si>
    <t>MECH GRP - Region 4 Support, cooling, coldplate, and alignment structure: construct &amp; assemble - Labor</t>
  </si>
  <si>
    <t>MECH GRP - Tooling for disassembly, and repairs - Proc</t>
  </si>
  <si>
    <t>EXPNS SUPPLS &amp; MATLS.SUPPLIES &amp; MATERIALS</t>
  </si>
  <si>
    <t>MECH GRP - Tooling for disassembly and repairs Build - Labor</t>
  </si>
  <si>
    <t>MECH GRP - Environmental Control System - Proc</t>
  </si>
  <si>
    <t>Installation MECH GRP - Support &amp; alignment tube - Proc - prep - Labor</t>
  </si>
  <si>
    <t>Installation MECH GRP - Support and alignment tube - Proc</t>
  </si>
  <si>
    <t>Installation MECH GRP - Support and alignment (construction) - Labor</t>
  </si>
  <si>
    <t>Installation MECH GRP - AC Distribution - proc prep - Labor</t>
  </si>
  <si>
    <t>Installation MECH GRP - AC Distribution - Proc</t>
  </si>
  <si>
    <t>Installation MECH GRP - Purging system: installation - Proc</t>
  </si>
  <si>
    <t>Installation MECH GRP - Purging system: installation in clean room- Labor</t>
  </si>
  <si>
    <t>MECH GRP -  Module shipping Charges from FNAL to Jlab - Proc</t>
  </si>
  <si>
    <t>PRCRMNT&lt;$50K60NESC15.PROCUREMENT&lt;$50K 60 NO ESCALATION FY15</t>
  </si>
  <si>
    <t>1.4.2.2.3.1 CENTRAL TOF</t>
  </si>
  <si>
    <t>Refurbish Laser Calibration System</t>
  </si>
  <si>
    <t>MECH DES.MECH DES</t>
  </si>
  <si>
    <t>Purchase  UV  Glue, Tooling and Materials</t>
  </si>
  <si>
    <t>Purchase buffing tools and materials</t>
  </si>
  <si>
    <t>Final Drawings of CTOF Support and Solenoid Harness</t>
  </si>
  <si>
    <t>CTOF procure support and solenoid harness and interface rings</t>
  </si>
  <si>
    <t>Counter installation arm - cart and transport rack Engineering Analysis</t>
  </si>
  <si>
    <t>CTOF procure installation tooling and transport rack</t>
  </si>
  <si>
    <t>Final Drawings of Magnetic Shield Compensating Coil</t>
  </si>
  <si>
    <t>Final Drawings of Magnetic Shield Components</t>
  </si>
  <si>
    <t>Purchase Coil components and materials</t>
  </si>
  <si>
    <t>Fabricate Compensating  Coil Machine Shop</t>
  </si>
  <si>
    <t>EXPNS MACHINE SHOP.MSHOP</t>
  </si>
  <si>
    <t>Fabricate Compensating  Coil Procurement</t>
  </si>
  <si>
    <t>Purchase/Fabricate/Ship Inner Mag. Cylinder Procurement</t>
  </si>
  <si>
    <t>Purchase Cables and Connectors</t>
  </si>
  <si>
    <t>Fabricate Cables  LV&amp;HV</t>
  </si>
  <si>
    <t>Final Drawings of Patch Panels for LV &amp; HV;200 ch</t>
  </si>
  <si>
    <t>Final Drawings of Splitter to TDC and ADC; 100 ch</t>
  </si>
  <si>
    <t>Fabricate Patch Panels for  LV&amp;HV</t>
  </si>
  <si>
    <t>Fabricate Splitter Parts</t>
  </si>
  <si>
    <t>Assembling  of the CTOF patch panels</t>
  </si>
  <si>
    <t>Assembling  of the CTOF splitters</t>
  </si>
  <si>
    <t>Testing  External  magnetic shields</t>
  </si>
  <si>
    <t>Install PMT and check the orientation</t>
  </si>
  <si>
    <t>CTOF in Storage Rack  cabling</t>
  </si>
  <si>
    <t>Assemble the DAQ system</t>
  </si>
  <si>
    <t>Standalone CTOF testing/optimizing</t>
  </si>
  <si>
    <t>Prepare CTOF-in-Storage-Rack  for transportation</t>
  </si>
  <si>
    <t>Purchase incidentals/tools/material</t>
  </si>
  <si>
    <t>Purchase/Fabricate/Ship Middle Mag. Disks-2 Procurement</t>
  </si>
  <si>
    <t>Purchase/Fabricate/Ship Extern. Mag. Disks-1 Procurement</t>
  </si>
  <si>
    <t>Purchase/Fabricate/Ship Extern. Mag. Disks-2 Procurement</t>
  </si>
  <si>
    <t>Purchase/Fabricate/Ship Inner Mag. Cylinder #1</t>
  </si>
  <si>
    <t>Purchase/Fabricate/Ship Inner Non-mag. Cylinder #2</t>
  </si>
  <si>
    <t>1.4.2.2.4.1 HIGH THRESHOLD CC</t>
  </si>
  <si>
    <t>242241405b</t>
  </si>
  <si>
    <t>Assembly of the mirror with half sectors - Lab</t>
  </si>
  <si>
    <t>Quality control of assembled mirror half-sectors - Lab</t>
  </si>
  <si>
    <t>PD UNIV STAFF.PD UNIV STAFF</t>
  </si>
  <si>
    <t>PD UNIV STUDNT.PD UNIV STUDNT</t>
  </si>
  <si>
    <t>242241450b</t>
  </si>
  <si>
    <t>Assembly of the CV FY13</t>
  </si>
  <si>
    <t>242241450ba</t>
  </si>
  <si>
    <t>Assembly of the CV FY14</t>
  </si>
  <si>
    <t>Assembly of the HTCC Gas System</t>
  </si>
  <si>
    <t>Procurement of miscellaneous parts - Proc</t>
  </si>
  <si>
    <t>242241580a</t>
  </si>
  <si>
    <t>Procurement of miscellaneous parts - Expenses FY13</t>
  </si>
  <si>
    <t>242241580b</t>
  </si>
  <si>
    <t>Procurement of miscellaneous parts - Expenses FY14</t>
  </si>
  <si>
    <t>Installation of 48 housing units - Lab</t>
  </si>
  <si>
    <t>Quality control of the housing unit assembly and installation - Lab</t>
  </si>
  <si>
    <t>Installation of the composite exit window - Lab</t>
  </si>
  <si>
    <t>Installation of a temporary CO2 gas supply system - Lab</t>
  </si>
  <si>
    <t>Installation ofthe ellipsoidal mirror - Lab</t>
  </si>
  <si>
    <t>Optical tests of mirror geometry in situ - Lab</t>
  </si>
  <si>
    <t>242241647d</t>
  </si>
  <si>
    <t>Installation of LMS</t>
  </si>
  <si>
    <t>242241647d5</t>
  </si>
  <si>
    <t>Quality control of the installed items</t>
  </si>
  <si>
    <t>1.4.2.2.4.2 LOW THRESHOLD CC</t>
  </si>
  <si>
    <t>Quality Control of Existing PMTs FY13</t>
  </si>
  <si>
    <t>CONTRB UNIV LBR.CONTRB UNIV LBR</t>
  </si>
  <si>
    <t>242242031a</t>
  </si>
  <si>
    <t>Quality Control of Existing PMTs FY14</t>
  </si>
  <si>
    <t>Wavelength Shifting Procurement (Temple)</t>
  </si>
  <si>
    <t>PRCRMNT&gt;$50K69NESC15.PROCUREMENT&gt;$50K 69 NO ESCALATION FY15</t>
  </si>
  <si>
    <t>Support Frame Fabrication for 1S in TED</t>
  </si>
  <si>
    <t>Infrastructure Consumables</t>
  </si>
  <si>
    <t>Quality Control of Elliptical/Hyperbolic mirrors</t>
  </si>
  <si>
    <t>Window Procurement</t>
  </si>
  <si>
    <t>Walls Manufacturing and Installation</t>
  </si>
  <si>
    <t>Divider Modifications Procurement</t>
  </si>
  <si>
    <t>242242165b</t>
  </si>
  <si>
    <t>Procure Cables Procurement</t>
  </si>
  <si>
    <t>Procure Gas Line</t>
  </si>
  <si>
    <t>Install Gas Line (1S)</t>
  </si>
  <si>
    <t>Gas Line Quality Control</t>
  </si>
  <si>
    <t>Installation of FADC, DAQ, Computer, Electronics for 1 Sector</t>
  </si>
  <si>
    <t>242242220a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</si>
  <si>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</si>
  <si>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</si>
  <si>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</si>
  <si>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</si>
  <si>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</si>
  <si>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</si>
  <si>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Online Calibration Test</t>
  </si>
  <si>
    <t>Frame Support FY13</t>
  </si>
  <si>
    <t>242242280a</t>
  </si>
  <si>
    <t>Frame Support FY14</t>
  </si>
  <si>
    <t>Rear Brace Manufacture</t>
  </si>
  <si>
    <t>Rear Brace Installation</t>
  </si>
  <si>
    <t>Spine Refurbish FY13</t>
  </si>
  <si>
    <t>242242325a</t>
  </si>
  <si>
    <t>Spine Refurbish FY14</t>
  </si>
  <si>
    <t>Sector 2 Box Refurbish</t>
  </si>
  <si>
    <t>Sector 2 Mirrors Alignment</t>
  </si>
  <si>
    <t>Sector 2 Windows Installation</t>
  </si>
  <si>
    <t>Sector 2 Gas Leaks Checks</t>
  </si>
  <si>
    <t>Sector 3 Box Refurbish</t>
  </si>
  <si>
    <t>Sector 3 Mirrors Alignment</t>
  </si>
  <si>
    <t>Sector 3 Windows Installation</t>
  </si>
  <si>
    <t>Sector 3 Gas Leaks Checks</t>
  </si>
  <si>
    <t>Sector 4 Box Refurbish</t>
  </si>
  <si>
    <t>Sector 4 Windows Installation</t>
  </si>
  <si>
    <t>Sector 4 Gas Leaks Checks</t>
  </si>
  <si>
    <t>Sector 5 Box Refurbish</t>
  </si>
  <si>
    <t>Sector 5 Mirrors Alignment</t>
  </si>
  <si>
    <t>Sector 5 Windows Installation</t>
  </si>
  <si>
    <t>Sector 5 Gas Leaks Checks</t>
  </si>
  <si>
    <t>Sector 6 Box Refurbish</t>
  </si>
  <si>
    <t>Sector 6 Mirrors Alignment</t>
  </si>
  <si>
    <t>Sector 6 Windows Installation</t>
  </si>
  <si>
    <t>Sector 6 Gas Leaks Checks</t>
  </si>
  <si>
    <t>1.4.2.3.1 TRIGGER SYSTEM (Scintillators)</t>
  </si>
  <si>
    <t>CTP procurement Prep</t>
  </si>
  <si>
    <t>CTP procurement  (22 boards)</t>
  </si>
  <si>
    <t>PRCRMNT&gt;$50K 69.PROCUREMENT&gt;$50K 69</t>
  </si>
  <si>
    <t>1.4.2.3.2 DAQ</t>
  </si>
  <si>
    <t>Procure GE VME controllers (53)</t>
  </si>
  <si>
    <t>Install GE VME controllers (22)</t>
  </si>
  <si>
    <t>1.4.2.3.3 ONLINE COMPUTING</t>
  </si>
  <si>
    <t>Ethernet wiring inside Hall B (10Gbit)</t>
  </si>
  <si>
    <t>Trigger system fibers wiring</t>
  </si>
  <si>
    <t>Procure CISCO 2960S switches (24 Cu ports) (15)</t>
  </si>
  <si>
    <t>Install CISCO 2960S switches (24 Cu ports) (15)</t>
  </si>
  <si>
    <t>Procure 4-port 10GBit Blades for BigIron</t>
  </si>
  <si>
    <t>Install 4-port 10GBit Blades for BigIron</t>
  </si>
  <si>
    <t>Procure Ethernet fibers/Cu wires</t>
  </si>
  <si>
    <t>Install Ethernet fibers/Cu wires</t>
  </si>
  <si>
    <t>Procure Terminal servers (Etherlite32) (10)</t>
  </si>
  <si>
    <t>Install Terminal servers (Etherlite32) (10)</t>
  </si>
  <si>
    <t>Procure daq/online computers</t>
  </si>
  <si>
    <t>Install daq/online computers</t>
  </si>
  <si>
    <t>1.4.2.3.5 SLOW CONTROLS</t>
  </si>
  <si>
    <t>24235010a</t>
  </si>
  <si>
    <t>SLOW CNTL (EPICS software development)</t>
  </si>
  <si>
    <t>1.4.2.4.2 TDC AND DISCRIMINATORS</t>
  </si>
  <si>
    <t>24242005a</t>
  </si>
  <si>
    <t>CAEN v1190 (1) and v1290N (7) TDC's  installation (SF)</t>
  </si>
  <si>
    <t>P ELEC TECH.PLABOR</t>
  </si>
  <si>
    <t>24242030a</t>
  </si>
  <si>
    <t>JLab TDC Fanout (2) test/install (SF)</t>
  </si>
  <si>
    <t>24242040a</t>
  </si>
  <si>
    <t>JLab Discriminator (12) and Flash FADC (12) test/install (SF)</t>
  </si>
  <si>
    <t>ORTEC 935F Discriminators  (24) Test/Install  (SF)</t>
  </si>
  <si>
    <t>1.4.2.4.3 SCALERS</t>
  </si>
  <si>
    <t>SCALERS - Procurement/Install (SF)</t>
  </si>
  <si>
    <t>1.4.2.4.4 HIGH VOLTAGE</t>
  </si>
  <si>
    <t>CAEN 1527 HV mainframes install (12) (FC), (2) (SF)installation</t>
  </si>
  <si>
    <t>1.4.2.4.7 CRATES, RACKS</t>
  </si>
  <si>
    <t>24247005a</t>
  </si>
  <si>
    <t>NIM crates (2) install (SF)</t>
  </si>
  <si>
    <t>Re-locate existing UPS to Hall B</t>
  </si>
  <si>
    <t>1.4.2.5.4 BEAMLINE COMPONENTS</t>
  </si>
  <si>
    <t>Faraday Cup Materials</t>
  </si>
  <si>
    <t>Faraday Cup Labor</t>
  </si>
  <si>
    <t>Downstream Viewer Manufacturing Design</t>
  </si>
  <si>
    <t>Downstream Viewer Procurement</t>
  </si>
  <si>
    <t>Downstream Viewer Assembly</t>
  </si>
  <si>
    <t>Moller polarimeter upgrade Manufacturing Design</t>
  </si>
  <si>
    <t>Moller polarimeter upgrade Procurement</t>
  </si>
  <si>
    <t>Moller polarimeter upgrade Installation</t>
  </si>
  <si>
    <t>Moller Shielding Manufacturing Design</t>
  </si>
  <si>
    <t>Moller Shielding Procurement</t>
  </si>
  <si>
    <t>Moller Shielding Installation</t>
  </si>
  <si>
    <t>Downstream Vacuum System Procurement</t>
  </si>
  <si>
    <t>Downstream Vacuum System Installation</t>
  </si>
  <si>
    <t>Upstream Vacuum System Procurement</t>
  </si>
  <si>
    <t>Upstream Vacuum System Installation</t>
  </si>
  <si>
    <t>Beam Offset Monitor Procurement</t>
  </si>
  <si>
    <t>Beam Offset Monitor Installation</t>
  </si>
  <si>
    <t>2C24 girder move Procurement</t>
  </si>
  <si>
    <t>2C24 girder move Labor</t>
  </si>
  <si>
    <t>Upstream beam blocker and vacuum box Manufacturing Design</t>
  </si>
  <si>
    <t>Upstream beam blocker and vacuum box Procurement</t>
  </si>
  <si>
    <t>Upstream beam blocker and vacuum box Installation</t>
  </si>
  <si>
    <t>Upstream Shielding Wall Procurement</t>
  </si>
  <si>
    <t>Upstream Shielding Wall Installation</t>
  </si>
  <si>
    <t>Procurement of Beamline Devices</t>
  </si>
  <si>
    <t>1.4.2.6.4 INSTALLATION</t>
  </si>
  <si>
    <t>24264003LOE</t>
  </si>
  <si>
    <t>Installation Enginering Support FY14</t>
  </si>
  <si>
    <t>24264005LOE</t>
  </si>
  <si>
    <t>SR STAFF.SR STAFF</t>
  </si>
  <si>
    <t>24264006LOE</t>
  </si>
  <si>
    <t>Installation Engineering Oversight FY16</t>
  </si>
  <si>
    <t>SVT - Design Insertion/service cart and installation arm</t>
  </si>
  <si>
    <t>SVT - Cart/Skid Engineering analysis</t>
  </si>
  <si>
    <t>SVT - Procure SVT mounts and cart</t>
  </si>
  <si>
    <t>HTCC - design transport cart</t>
  </si>
  <si>
    <t>HTCC - procure transport cart</t>
  </si>
  <si>
    <t>Subway Level 1 addition wiring Power Dist.</t>
  </si>
  <si>
    <t>Modify LTCC gas piping</t>
  </si>
  <si>
    <t>Install new gas lines from gas sched to the hall</t>
  </si>
  <si>
    <t>Design modifications to Lead Nose</t>
  </si>
  <si>
    <t>Modify Lead nose</t>
  </si>
  <si>
    <t>Install New Tagger Window</t>
  </si>
  <si>
    <t>Align Goni and Moeller Quads</t>
  </si>
  <si>
    <t>Transport and Install LTCC</t>
  </si>
  <si>
    <t>Survey (as found location) LTCC positions</t>
  </si>
  <si>
    <t>Cable/test/repair LTCC's</t>
  </si>
  <si>
    <t>Transport and Install TOF Panel 2 and align relative to panel 1a</t>
  </si>
  <si>
    <t>Final Survey  TOF panel 2's Positions</t>
  </si>
  <si>
    <t>Cable/test/repair Panel 2 TOFs</t>
  </si>
  <si>
    <t>Mods to CRYO transfer lines</t>
  </si>
  <si>
    <t>Modify Space Frame For Cryo Can</t>
  </si>
  <si>
    <t>Modify Space Frame Level 3 deck For Torus Cryo</t>
  </si>
  <si>
    <t>Distribution Can - Transport and position distribution box</t>
  </si>
  <si>
    <t>Distribution Can - Connect cold piping with fittings and welding</t>
  </si>
  <si>
    <t>Distribution Can - Connect Instrumentation and valves</t>
  </si>
  <si>
    <t>Distribution Can - leak test system</t>
  </si>
  <si>
    <t>Distribution Can - pressure test system</t>
  </si>
  <si>
    <t>Distribution Can - final leak test system</t>
  </si>
  <si>
    <t>Distribution Can - purify system</t>
  </si>
  <si>
    <t>Install and wire up Torus PS</t>
  </si>
  <si>
    <t>Install Torus Control System</t>
  </si>
  <si>
    <t>Install Spit in Hall B</t>
  </si>
  <si>
    <t>Pre-align frames</t>
  </si>
  <si>
    <t>Mount Hub to Spit</t>
  </si>
  <si>
    <t>Align Spit to Beamline</t>
  </si>
  <si>
    <t>Attach Coil A to Hub</t>
  </si>
  <si>
    <t>Rotate Assembly, attach Sector 3 beams</t>
  </si>
  <si>
    <t>Install Coil B, survey &amp; align</t>
  </si>
  <si>
    <t>Rotate Assembly, Sector 3 to bottom, prep.</t>
  </si>
  <si>
    <t>Install hardware on Sector 3 US beam</t>
  </si>
  <si>
    <t>Install hardware on Sector 3 DS beam</t>
  </si>
  <si>
    <t>Rotate Assembly, attach Sector 4 beams</t>
  </si>
  <si>
    <t>Install Coil C, survey &amp; align</t>
  </si>
  <si>
    <t>Rotate Assembly, Sector 4 to bottom, prep.</t>
  </si>
  <si>
    <t>Install hardware on Sector 4 DS beam</t>
  </si>
  <si>
    <t>Rotate Assembly, attach Sector 5 beams</t>
  </si>
  <si>
    <t>Install Coil D, survey &amp; align</t>
  </si>
  <si>
    <t>Rotate Assembly, Sector 5 to bottom, prep.</t>
  </si>
  <si>
    <t>Install hardware on Sector 5 US beam</t>
  </si>
  <si>
    <t>Install hardware on Sector 5 DS beam</t>
  </si>
  <si>
    <t>Rotate Assembly, attach Sector 6 beams</t>
  </si>
  <si>
    <t>Install Coil E, survey &amp; align</t>
  </si>
  <si>
    <t>Rotate Assembly, Sector 6 to bottom, prep.</t>
  </si>
  <si>
    <t>Install  hardware on Sector 6 US beam</t>
  </si>
  <si>
    <t>Install hardware on Sector 6 DS beam</t>
  </si>
  <si>
    <t>Rotate Assembly, attach Sector 1 beams</t>
  </si>
  <si>
    <t>Install Coil F, survey &amp; align</t>
  </si>
  <si>
    <t>Rotate Assembly, attach Sector 2 beams</t>
  </si>
  <si>
    <t>Survey and align entire assembly</t>
  </si>
  <si>
    <t>Rotate Assembly, Sector 1 to bottom, prep.</t>
  </si>
  <si>
    <t>Install  hardware on Sector 1 US beam</t>
  </si>
  <si>
    <t>Install hardware on Sector 1 DS beam</t>
  </si>
  <si>
    <t>Rotate Assembly, Sector 2 to bottom, prep.</t>
  </si>
  <si>
    <t>Install  hardware on Sector 2 US beam</t>
  </si>
  <si>
    <t>Install hardware on Sector 2 DS beam</t>
  </si>
  <si>
    <t>Pressure/leak test. Electrical test.</t>
  </si>
  <si>
    <t>Install cold to warm supports</t>
  </si>
  <si>
    <t>Insulate cold to warm supports</t>
  </si>
  <si>
    <t>Complete shields on hex and hub</t>
  </si>
  <si>
    <t>Install MLI on hex beam to coil connections</t>
  </si>
  <si>
    <t>Complete 4K and 80K shields on coil-to-coil gaps at hub</t>
  </si>
  <si>
    <t>Install U-shape vacumm jacket sections, skip weld</t>
  </si>
  <si>
    <t>Install plates to complete vacuum jacket at hub, skip weld</t>
  </si>
  <si>
    <t>Survey assembly for symmetry</t>
  </si>
  <si>
    <t>Route instrumentation wires, make electrical connections at feedthroughs</t>
  </si>
  <si>
    <t>Install brackets to complete vacuum jacket welding</t>
  </si>
  <si>
    <t>Final leak check, final electrical tests</t>
  </si>
  <si>
    <t>Install and tack weld closure plates on hex</t>
  </si>
  <si>
    <t>Install LN2 Thermosiphon Jumpers</t>
  </si>
  <si>
    <t>Complete all welding to finsih vacuum jacket</t>
  </si>
  <si>
    <t>Orient assembly, survey, and lock rotation</t>
  </si>
  <si>
    <t>Construct legs in Hall B</t>
  </si>
  <si>
    <t>Run Wires, Connect instruments, verify OOPS operation</t>
  </si>
  <si>
    <t>Pre-load vertical supports</t>
  </si>
  <si>
    <t>Adjust OOPS  loads</t>
  </si>
  <si>
    <t>Using threaded holes adjust coil locations</t>
  </si>
  <si>
    <t>Locate/install cryotower</t>
  </si>
  <si>
    <t>Torus Cryotower - Connect cold piping with fittings and welding</t>
  </si>
  <si>
    <t>Leak check, electrical tests</t>
  </si>
  <si>
    <t>Final pressure test</t>
  </si>
  <si>
    <t>Close 1-8" holes, close vacuum jacket</t>
  </si>
  <si>
    <t>Pump vacuum</t>
  </si>
  <si>
    <t>Leak tests while pumping</t>
  </si>
  <si>
    <t>Pump down vacuum</t>
  </si>
  <si>
    <t>IInstall Vacuum pumping system</t>
  </si>
  <si>
    <t>Design Warm Gas Panel and Piping</t>
  </si>
  <si>
    <t>24264762A</t>
  </si>
  <si>
    <t>Cut Back the warm piping</t>
  </si>
  <si>
    <t>24264762B</t>
  </si>
  <si>
    <t>Procure warm gas valves and fittings</t>
  </si>
  <si>
    <t>24264762C</t>
  </si>
  <si>
    <t>Install New warm gas Piping</t>
  </si>
  <si>
    <t>24264762D</t>
  </si>
  <si>
    <t>Leak Test new warm Piping</t>
  </si>
  <si>
    <t>24264762F</t>
  </si>
  <si>
    <t>Pressure Test warm Piping</t>
  </si>
  <si>
    <t>24264762G</t>
  </si>
  <si>
    <t>Final Leak Test system</t>
  </si>
  <si>
    <t>24264762H</t>
  </si>
  <si>
    <t>Purify Entire System</t>
  </si>
  <si>
    <t>Install mounting adapters for drift chambers</t>
  </si>
  <si>
    <t>Solenoid - Install and Align rails and adjustment components for solenoid and HTCC rails</t>
  </si>
  <si>
    <t>Solenoid - procure motion system</t>
  </si>
  <si>
    <t>24264794a</t>
  </si>
  <si>
    <t>Solenoid - Install motion system</t>
  </si>
  <si>
    <t>Solenoid - procure cart</t>
  </si>
  <si>
    <t>Receive and inspect solenoid magnet from Vendor</t>
  </si>
  <si>
    <t>Install Solenoid cart</t>
  </si>
  <si>
    <t>Assemble Solenoid and Piping</t>
  </si>
  <si>
    <t>P LABORER.PLABOR</t>
  </si>
  <si>
    <t>Solenoid instrumentation and current leads</t>
  </si>
  <si>
    <t>Align Solenoid</t>
  </si>
  <si>
    <t>Mount, assemble and cable CTOF system</t>
  </si>
  <si>
    <t>Align CTOF</t>
  </si>
  <si>
    <t>Mount, cable and check SVT system</t>
  </si>
  <si>
    <t>Align SVT</t>
  </si>
  <si>
    <t>Design and install HTCC gas system</t>
  </si>
  <si>
    <t>Rig and Transport HTCC to Hall</t>
  </si>
  <si>
    <t>Install HTCC cart</t>
  </si>
  <si>
    <t>Install HTCC</t>
  </si>
  <si>
    <t>HTCC verify mirror alignment and align detector to beam</t>
  </si>
  <si>
    <t>Cable HTCC</t>
  </si>
  <si>
    <t>Install DC signal cable trays and gas lines</t>
  </si>
  <si>
    <t>EXPNS PURCHASD LABOR.PLABOR</t>
  </si>
  <si>
    <t>Route DC Signal Cables</t>
  </si>
  <si>
    <t>Install DC HV/LV Racks and cable trays</t>
  </si>
  <si>
    <t>Reroute DC gas lines to the distribution panel</t>
  </si>
  <si>
    <t>DC - design mounts and adjusters for DC to Torus</t>
  </si>
  <si>
    <t>DC - mounts and adjusters  Engineering Analysis</t>
  </si>
  <si>
    <t>DC - procure mounts and adjusters for DC to Torus</t>
  </si>
  <si>
    <t>DC - cable trays and gas system mounts Engineering Analysis</t>
  </si>
  <si>
    <t>DC - procure cable trays and gas system mounts</t>
  </si>
  <si>
    <t>DC - design maintenance platforms</t>
  </si>
  <si>
    <t>DC - maintenance platforms Engineering Analysis</t>
  </si>
  <si>
    <t>DC - procure maintenance platforms</t>
  </si>
  <si>
    <t>Install Region 2 Drift Chamber</t>
  </si>
  <si>
    <t>Survey/align R2 Drift chambers</t>
  </si>
  <si>
    <t>Install Region 1 Drift Chamber</t>
  </si>
  <si>
    <t>Survey/align R1 Drift chambers</t>
  </si>
  <si>
    <t>Install Region 3 Drift Chamber</t>
  </si>
  <si>
    <t>Survey/align R3 Drift chambers</t>
  </si>
  <si>
    <t>Connect / Cable Drift Chambers</t>
  </si>
  <si>
    <t>1.4.2.7.10.1 SOLENOID INSTRUMENTATION AND CONTROLS</t>
  </si>
  <si>
    <t>Solenoid  - Instrumentation Magnet Protection System Design</t>
  </si>
  <si>
    <t>ELEC DES.ELEC DES</t>
  </si>
  <si>
    <t>Solenoid -  Instrumentation Magnet Protection System Procurement Prep</t>
  </si>
  <si>
    <t>Solenoid -  Instrumentation  Magnet Protection System Procurement</t>
  </si>
  <si>
    <t>Solenoid - Instrumentation Controls Design FY13</t>
  </si>
  <si>
    <t>242710.1015a</t>
  </si>
  <si>
    <t>Solenoid - Instrumentation Controls Design FY14</t>
  </si>
  <si>
    <t>Solenoid  - Instrumentation Controls Procurement Prep</t>
  </si>
  <si>
    <t>Solenoid -  Instrumentation  Controls Procurement</t>
  </si>
  <si>
    <t>Solenoid - Vend Fab Power Supply - Peg Point #2 - Materials Received and Inspected at Vendor/Fabrication Start</t>
  </si>
  <si>
    <t>Solenoid - Vend Fab Power Supply - Peg Point #3 - Factory Test Completed and Accepted/Shipment</t>
  </si>
  <si>
    <t>Solenoid - Vend Fab Power Supply - Peg Point #4 - Acceptance Test at JLab</t>
  </si>
  <si>
    <t>Solenoid - Vend Fab Power Supply - Peg Point #5 - Receipt of Spares</t>
  </si>
  <si>
    <t>1.4.2.7.11.1 ADDITIONAL FNAL COILS FOR TORUS RISK MITIGATION</t>
  </si>
  <si>
    <t>242711.1005F</t>
  </si>
  <si>
    <t>242711.1010A</t>
  </si>
  <si>
    <t>242711.1010B</t>
  </si>
  <si>
    <t>242711.1010C</t>
  </si>
  <si>
    <t>242711.1010D</t>
  </si>
  <si>
    <t>1.4.2.7.11.3 COIL LN2 TESTING FOR TORUS RISK MITIGATION</t>
  </si>
  <si>
    <t>LN2 TEST - LN2 Testing of CCM #1</t>
  </si>
  <si>
    <t>LN2 TEST - LN2 Testing of CCM #2</t>
  </si>
  <si>
    <t>LN2 TEST - LN2 Testing of CCM #3</t>
  </si>
  <si>
    <t>LN2 TEST - LN2 Testing of CCM #4</t>
  </si>
  <si>
    <t>LN2 TEST - LN2 Testing of CCM #5</t>
  </si>
  <si>
    <t>LN2 TEST - LN2 Testing of CCM #6</t>
  </si>
  <si>
    <t>1.4.2.7.11.5 COIL COLD TESTING FOR TORUS RISK MITIGATION</t>
  </si>
  <si>
    <t>Cold Tests - Kickoff Meeting</t>
  </si>
  <si>
    <t>242711.5010b</t>
  </si>
  <si>
    <t>Cold Tests - Planning Package FY14</t>
  </si>
  <si>
    <t>Cold Tests - Planning Package FY15</t>
  </si>
  <si>
    <t>DUMMY</t>
  </si>
  <si>
    <t>1.4.2.7.1 TOROIDAL MAGNET NEW VENDOR</t>
  </si>
  <si>
    <t>FNAL: Materials and Supplies for CCM#1 Thru CCM#6 (FNAL CCM #2 thru CCM#7)</t>
  </si>
  <si>
    <t>24271695F</t>
  </si>
  <si>
    <t>24271695G</t>
  </si>
  <si>
    <t>24271700A</t>
  </si>
  <si>
    <t>24271700B</t>
  </si>
  <si>
    <t>24271700C</t>
  </si>
  <si>
    <t>24271700D</t>
  </si>
  <si>
    <t>24271705A</t>
  </si>
  <si>
    <t>24271705B</t>
  </si>
  <si>
    <t>24271705C</t>
  </si>
  <si>
    <t>24271705D</t>
  </si>
  <si>
    <t>24271710A</t>
  </si>
  <si>
    <t>24271710B</t>
  </si>
  <si>
    <t>24271710C</t>
  </si>
  <si>
    <t>24271710D</t>
  </si>
  <si>
    <t>24271715A</t>
  </si>
  <si>
    <t>24271715B</t>
  </si>
  <si>
    <t>24271715C</t>
  </si>
  <si>
    <t>24271715D</t>
  </si>
  <si>
    <t>24271720A</t>
  </si>
  <si>
    <t>24271720B</t>
  </si>
  <si>
    <t>24271720C</t>
  </si>
  <si>
    <t>24271720D</t>
  </si>
  <si>
    <t>FNAL:Break down tooling and ship to JLab</t>
  </si>
  <si>
    <t>24271724A</t>
  </si>
  <si>
    <t>Shipping of First 4 CCMs</t>
  </si>
  <si>
    <t>24271724B</t>
  </si>
  <si>
    <t>Shipping of Last 4 CCMs</t>
  </si>
  <si>
    <t>24271725 LOE</t>
  </si>
  <si>
    <t>Consultant Fees WS LQ</t>
  </si>
  <si>
    <t>1.4.2.7.2 SOLENOID MAGNET NEW VENDOR</t>
  </si>
  <si>
    <t>24272075k</t>
  </si>
  <si>
    <t>Vend Fab Solenoid - Line Item #10 - Correction Coil Design &amp; Analysis Complete</t>
  </si>
  <si>
    <t>24272075p</t>
  </si>
  <si>
    <t>Vend Fab Solenoid - Line Item #12 - Practice Winding Complete (1/2 height - Inner Coil)</t>
  </si>
  <si>
    <t>24272075q</t>
  </si>
  <si>
    <t>Vend Fab Solenoid - Line Item #13 - Pre-MRR (Review manufacturing and QA for prototype coil winding)</t>
  </si>
  <si>
    <t>24272075r</t>
  </si>
  <si>
    <t>Vend Fab Solenoid - Line Item #14 - Prototype Inner Coil Winding Setup (PSMM)</t>
  </si>
  <si>
    <t>24272075s</t>
  </si>
  <si>
    <t>Vend Fab Solenoid - Line Item #15 - Winding and Potting Tooling - Inner Coils</t>
  </si>
  <si>
    <t>24272075t</t>
  </si>
  <si>
    <t>Vend Fab Solenoid - Line Item #16 - Materials for Cold Mass Received (Bobbin, Coils, Thermal Shield, etc.)</t>
  </si>
  <si>
    <t>24272075u</t>
  </si>
  <si>
    <t>Vend Fab Solenoid - Line Item #17 - QA/QC Plan Acceptance</t>
  </si>
  <si>
    <t>24272075v</t>
  </si>
  <si>
    <t>Vend Fab Solenoid - Line Item #18 - Prototype Inner Coil Winding Complete (PSMM)</t>
  </si>
  <si>
    <t>24272075x</t>
  </si>
  <si>
    <t>Vend Fab Solenoid - Line Item #20 - Materials for Final Assembly Received</t>
  </si>
  <si>
    <t>24272075y</t>
  </si>
  <si>
    <t>Vend Fab Solenoid - Line Item #21 - Winding and Potting Tooling - Intermediate Coils</t>
  </si>
  <si>
    <t>24272075z</t>
  </si>
  <si>
    <t>Vend Fab Solenoid - Line Item #22 - Inner Coils Wound &amp; Potted</t>
  </si>
  <si>
    <t>24272075za</t>
  </si>
  <si>
    <t>Vend Fab Solenoid - Line Item #23 - Winding and Potting Tooling - Shield Coil</t>
  </si>
  <si>
    <t>24272075zb</t>
  </si>
  <si>
    <t>Vend Fab Solenoid - Line Item #24 - Intermediate Coils Wound &amp; Potted</t>
  </si>
  <si>
    <t>24272075zc</t>
  </si>
  <si>
    <t>Vend Fab Solenoid - Line Item #25 - Shield Coil Wound &amp; Potted</t>
  </si>
  <si>
    <t>24272075zd</t>
  </si>
  <si>
    <t>Vend Fab Solenoid - Line Item #26 - Cold Mass Assembly Complete (Bobbin, Coils, Thermal Shield, etc.)</t>
  </si>
  <si>
    <t>24272075zf</t>
  </si>
  <si>
    <t>Vend Fab Solenoid - Line Item #27 - Correction Coils Wound &amp; Potted</t>
  </si>
  <si>
    <t>24272075zg</t>
  </si>
  <si>
    <t>Vend Fab Solenoid - Line Item #28 - Solenoid Magnet Final Assembly Complete</t>
  </si>
  <si>
    <t>24272075zh</t>
  </si>
  <si>
    <t>Vend Fab Solenoid - Line Item #29 - Solenoid Magnet Acceptance Testing Complete at ETI</t>
  </si>
  <si>
    <t>24272075zj</t>
  </si>
  <si>
    <t>Vend Fab Solenoid - Line Item #30 - Solenoid Magnet Received on-site at Jefferson Lab</t>
  </si>
  <si>
    <t>24272075zk</t>
  </si>
  <si>
    <t>Vend Fab Solenoid - Line Item #31 - Final Acceptance Complete at Jefferson Lab</t>
  </si>
  <si>
    <t>24272075zn</t>
  </si>
  <si>
    <t>Vend Fab Solenoid - Line Item #32 - Final Documentation Package Acceptance</t>
  </si>
  <si>
    <t>Solenoid Outside Consulting FY14</t>
  </si>
  <si>
    <t>Purchase Additional Trim Coils</t>
  </si>
  <si>
    <t>Consultant Fees WS</t>
  </si>
  <si>
    <t>1.4.2.7.3 MAGNET INFRASTRUCTURE</t>
  </si>
  <si>
    <t>24273012a</t>
  </si>
  <si>
    <t>Wave Solder of Torus and Solenoid Magnets Travel FY14</t>
  </si>
  <si>
    <t>Twente Cable Testing</t>
  </si>
  <si>
    <t>Vend Fab Solder of Solenoid Conductor Peg Point #7-Delivery of 3rd set of Solenoid Conductor Lengths 1-9</t>
  </si>
  <si>
    <t>Vend Fab Solder of Solenoid Conductor Peg Point #8-Delivery of 4th set of Solenoid Conductor Lengths 1-9</t>
  </si>
  <si>
    <t>Vend Fab Solder of Longer Solenoid Conductor Peg Point #9</t>
  </si>
  <si>
    <t>Vend Fab Post Cleaning/Buffing of Conductor Peg Point #14</t>
  </si>
  <si>
    <t>Vend Fab Solder of Torus Conductor - Delivery of Torus Coil T8 - Peg Points 15, 16, 17 &amp; 18</t>
  </si>
  <si>
    <t>Vend Fab Solder of Torus Conductor - Delivery of Torus Coil T9 - Peg Point #19</t>
  </si>
  <si>
    <t>1.4.2.7.4.2 PROTOTYPE</t>
  </si>
  <si>
    <t>Cryostat Factory - Pre-Assemble Seven Coil case shields</t>
  </si>
  <si>
    <t>Cryostat Factory - Pre-Assemble Seven Vacuum Jackets</t>
  </si>
  <si>
    <t>Cryostat Factory - Assemble 1st Article (CCM #1) Coil Cryostat with cold mass (Receive, QA and Pre-assembly)</t>
  </si>
  <si>
    <t>Cryostat Factory - Assemble 1st Article (CCM #1) Coil Cryostat with cold mass (MLI and LN2 shield assembly)</t>
  </si>
  <si>
    <t>Cryostat Factory - Assemble 1st Article (CCM #1) Coil Cryostat with cold mass (Vac jacket weld up)</t>
  </si>
  <si>
    <t>1.4.2.7.4.3 PRODUCTION</t>
  </si>
  <si>
    <t>Cryostat Factory - Assemble Coil Cryostat #2 with cold mass (Receive, QA and Pre-assembly)</t>
  </si>
  <si>
    <t>Cryostat Factory - Assemble Coil Cryostat #2 with cold mass (MLI and LN2 shield assembly)</t>
  </si>
  <si>
    <t>Cryostat Factory - Assemble Coil Cryostat #2 with cold mass (Vac jacket weld up)</t>
  </si>
  <si>
    <t>Cryostat Factory - Assemble Coil Cryostat #3 with cold mass (Receive, QA and Pre-assembly)</t>
  </si>
  <si>
    <t>Cryostat Factory - Assemble Coil Cryostat #3 with cold mass (MLI and LN2 shield assembly)</t>
  </si>
  <si>
    <t>Cryostat Factory - Assemble Coil Cryostat #3 with cold mass (Vac jacket weld up)</t>
  </si>
  <si>
    <t>Cryostat Factory - Assemble Coil Cryostat #4 with cold mass (Receive, QA and Pre-assembly)</t>
  </si>
  <si>
    <t>Cryostat Factory - Assemble Coil Cryostat #4 with cold mass (MLI and LN2 shield assembly)</t>
  </si>
  <si>
    <t>Cryostat Factory - Assemble Coil Cryostat #5 with cold mass (Receive, QA and Pre-assembly)</t>
  </si>
  <si>
    <t>Cryostat Factory - Assemble Coil Cryostat #5 with cold mass (Vac jacket weld up)</t>
  </si>
  <si>
    <t>Cryostat Factory - Assemble Coil Cryostat #6 with cold mass (MLI and LN2 shield assembly)</t>
  </si>
  <si>
    <t>Cryostat Factory - Assemble Coil Cryostat #6 with cold mass (Vac jacket weld up)</t>
  </si>
  <si>
    <t>Cryostat Factory - Assemble Coil Cryostat #7 with cold mass (Receive, QA and Pre-assembly)</t>
  </si>
  <si>
    <t>Cryostat Factory - Assemble Coil Cryostat #7 with cold mass (MLI and LN2 shield assembly)</t>
  </si>
  <si>
    <t>Cryostat Factory - Assemble Coil Cryostat #7 with cold mass (Vac jacket weld up)</t>
  </si>
  <si>
    <t>Cryostat Factory - Clean up  And ship to site</t>
  </si>
  <si>
    <t>1.4.2.7.5.1 TORUS MAGNET DESIGN/PARTS</t>
  </si>
  <si>
    <t>242751005LOE</t>
  </si>
  <si>
    <t>Torus - Engineering Oversight FY14</t>
  </si>
  <si>
    <t>242751010LOE</t>
  </si>
  <si>
    <t>Torus - Engineering Oversight FY15</t>
  </si>
  <si>
    <t>Torus - Vacuum Vessel Assembly Parts Procurement</t>
  </si>
  <si>
    <t>Torus - Cold Hub - Hub Shield straping for cooling design FY13</t>
  </si>
  <si>
    <t>242751165a</t>
  </si>
  <si>
    <t>Torus - Cold Hub - Hub Shield straping for cooling design FY14</t>
  </si>
  <si>
    <t>Torus - Cold Hub - Hub shield final drafting</t>
  </si>
  <si>
    <t>Torus - Upstream Hex - Splice design and tooling design FY13</t>
  </si>
  <si>
    <t>242751215a</t>
  </si>
  <si>
    <t>Torus - Upstream Hex - Splice design and tooling design FY14</t>
  </si>
  <si>
    <t>Torus - Upstream Hex Assembly Parts  Procurement</t>
  </si>
  <si>
    <t>Torus - Recooler Procurement</t>
  </si>
  <si>
    <t>Torus - Upstream Hex MLI Procurement Prep</t>
  </si>
  <si>
    <t>Torus - Upstream Hex MLI Procurement</t>
  </si>
  <si>
    <t>Torus - Downstream Hex Assembly Parts  Procurement</t>
  </si>
  <si>
    <t>Torus - Downstream Hex MLI Procurement Prep</t>
  </si>
  <si>
    <t>Torus - Downstream Hex MLI Procurement</t>
  </si>
  <si>
    <t>Torus - Misc Hex MLI Procurement Prep</t>
  </si>
  <si>
    <t>Torus - Misc Hex MLI Procurement</t>
  </si>
  <si>
    <t>Torus - Supply-Return Header to DS ring - Modeling/Drafting</t>
  </si>
  <si>
    <t>Torus - Supply-Return Header Procurement Prep</t>
  </si>
  <si>
    <t>Torus - Supply-Return Header Procurement</t>
  </si>
  <si>
    <t>Torus - Main Cold mass support system - Attachment to Floor Engineering</t>
  </si>
  <si>
    <t>Torus - Main Cold mass support system - Attachment to Floor Modeling and Drafting</t>
  </si>
  <si>
    <t>Torus - CM Support Assembly Parts Procurement Prep</t>
  </si>
  <si>
    <t>Torus - CM Support Assembly Parts  Procurement</t>
  </si>
  <si>
    <t>Torus - Torus Support to Hall floor Assembly  Procurement Prep</t>
  </si>
  <si>
    <t>Torus - Torus Support to Hall floor Assembly Procurement</t>
  </si>
  <si>
    <t>Torus - Installation Design - Develop Scaffolding Design</t>
  </si>
  <si>
    <t>Torus - Installation Design - Develop procedures and safety documentation</t>
  </si>
  <si>
    <t>Torus - Installation Parts Procurement Prep</t>
  </si>
  <si>
    <t>Torus - Installation Parts  Procurement (90K Accounted for Cryo Jumpers)</t>
  </si>
  <si>
    <t>Vend Fab 1 Set of Additional  Hardware for Cryostat (Cold Mass Shiled, OOPS, Axial Support, MLI, Vacuum Jacket)</t>
  </si>
  <si>
    <t>1.4.2.7.6.1 CRYO DISTRIBUTION CAN</t>
  </si>
  <si>
    <t>Hall B - Distribution Can - ProjectMgt FY13</t>
  </si>
  <si>
    <t>242761010a</t>
  </si>
  <si>
    <t>Hall B - Distribution Can - ProjectMgt FY14</t>
  </si>
  <si>
    <t>Hall B - Distribution Can - QA</t>
  </si>
  <si>
    <t>Hall B - Distribution Can - Bid and select vendor</t>
  </si>
  <si>
    <t>Hall B -  Distribution Can Procurement</t>
  </si>
  <si>
    <t>1.4.2.7.6.2 CRYO CONTROL CAN</t>
  </si>
  <si>
    <t>Torus - Cryogenic Tower - Mechanical Engineering FY13</t>
  </si>
  <si>
    <t>242762000a</t>
  </si>
  <si>
    <t>Torus - Cryogenic Tower - Mechanical Engineering FY14</t>
  </si>
  <si>
    <t>Torus - Cryogenic Tower - Structural Engineering</t>
  </si>
  <si>
    <t>Torus - Cryogenic Tower - Electrical/Instrumentation Engineering</t>
  </si>
  <si>
    <t>Torus - Cryogenic Tower - Drafting Mechanical</t>
  </si>
  <si>
    <t>Torus - Cryogenic Tower - Drafting Structural</t>
  </si>
  <si>
    <t>Torus - Cryogenic Tower - ProjectMgt</t>
  </si>
  <si>
    <t>Torus - Cryogenic Tower - Drawing review and sign-off</t>
  </si>
  <si>
    <t>Torus - Cryogenic Tower - Write Specs</t>
  </si>
  <si>
    <t>Torus - Cryogenic Tower - Bid and select vendor</t>
  </si>
  <si>
    <t>Torus -  Cryogenic Tower Procurement</t>
  </si>
  <si>
    <t>1.4.2.7.7.1 TORUS INSTUMENTATION AND CONTROL</t>
  </si>
  <si>
    <t>Torus - Instrumentation Controls Design</t>
  </si>
  <si>
    <t>Torus - Instrumentation Magnet Protection System Design</t>
  </si>
  <si>
    <t>Torus -  Instrumentation  Sensors Procurement</t>
  </si>
  <si>
    <t>Torus -  Instrumentation Controls Procurement Prep</t>
  </si>
  <si>
    <t>Torus -  Instrumentation  Controls Procurement</t>
  </si>
  <si>
    <t>Torus -  Instrumentation Magnet Protection System Procurement Prep</t>
  </si>
  <si>
    <t>Torus -  Instrumentation  Magnet Protection System Procurement</t>
  </si>
  <si>
    <t>Torus -  Instrumentation Controls Assembly</t>
  </si>
  <si>
    <t>Torus - Vend Fab Power Supply - Peg Point #2 - Materials Received and Inspected at Vendor/Fabrication Start</t>
  </si>
  <si>
    <t>Torus - Vend Fab Power Supply - Peg Point #3 - Factory Test Completed and Accepted/Shipment</t>
  </si>
  <si>
    <t>Torus - Vend Fab Power Supply - Peg Point #4 - Acceptance Test at JLab</t>
  </si>
  <si>
    <t>Torus - Vend Fab Power Supply - Peg Point #5 - Receipt of Spares</t>
  </si>
  <si>
    <t>1.4.2.7.8.1 SOLENOID MAGNET DESIGN/PARTS</t>
  </si>
  <si>
    <t>242781005LOE</t>
  </si>
  <si>
    <t>Solenoid - Technical Support &amp; Oversite FY14</t>
  </si>
  <si>
    <t>242781010LOE</t>
  </si>
  <si>
    <t>Solenoid - Technical Support &amp; Oversite FY15</t>
  </si>
  <si>
    <t>Solenoid - Magent  Installation Design</t>
  </si>
  <si>
    <t>Solenoid - Magent  Installation Procurements</t>
  </si>
  <si>
    <t>1.4.2.7.9.1 SOLENOID CRYOGENICS</t>
  </si>
  <si>
    <t>Solenoid - Thermal Analysis FY13</t>
  </si>
  <si>
    <t>242791000a</t>
  </si>
  <si>
    <t>Solenoid - Thermal Analysis FY14</t>
  </si>
  <si>
    <t>Solenoid - Process P&amp;Is</t>
  </si>
  <si>
    <t>Solenoid - Cryogenic Modes of Operation</t>
  </si>
  <si>
    <t>Solenoid - PDR</t>
  </si>
  <si>
    <t>Solenoid - Evaluation of Process Components</t>
  </si>
  <si>
    <t>Solenoid - Current Leads</t>
  </si>
  <si>
    <t>Solenoid - Mechanical Design of the cryogenic can</t>
  </si>
  <si>
    <t>Solenoid - FDR</t>
  </si>
  <si>
    <t>Solenoid Cryogenics - Bid cycle, review and award</t>
  </si>
  <si>
    <t>Solenoid Cryogenics - Procurement</t>
  </si>
  <si>
    <t>Solenoid cryogenics - Installation and Commissioning</t>
  </si>
  <si>
    <t>Solenoid cryogenics - Test of system</t>
  </si>
  <si>
    <t>1.8.2.2.3 HALL B TRIGGER, DAQ AND ONLINE SOFTWARE CHECKOUT</t>
  </si>
  <si>
    <t>CTP testing of 22 boards</t>
  </si>
  <si>
    <t>Trigger system commissioning</t>
  </si>
  <si>
    <t>1.8.2.2.6 HALL B MAGNET INSTALLATION TESTING</t>
  </si>
  <si>
    <t>Commission Cryogenic System</t>
  </si>
  <si>
    <t>Cooldown</t>
  </si>
  <si>
    <t>Torus Operational Tests</t>
  </si>
  <si>
    <t>Map CLAS12 Torus Field both polarities</t>
  </si>
  <si>
    <t>Solenoid Cool Down</t>
  </si>
  <si>
    <t>Solenoid Acceptance Tests and Mapping</t>
  </si>
  <si>
    <t>1.8.2.2.X HALL B COMMISSIONING WITH BEAM</t>
  </si>
  <si>
    <t>2822X000</t>
  </si>
  <si>
    <t>H-B PRE-OPS Cmmssn with Beam</t>
  </si>
  <si>
    <t>Row Labels</t>
  </si>
  <si>
    <t>Grand Total</t>
  </si>
  <si>
    <t>Column Labels</t>
  </si>
  <si>
    <t>Sum of Budgeted Units</t>
  </si>
  <si>
    <t>EVMS Code</t>
  </si>
  <si>
    <t>Start</t>
  </si>
  <si>
    <t>Finish</t>
  </si>
  <si>
    <t>Percent Complete</t>
  </si>
  <si>
    <t>Budgeted Material Cost</t>
  </si>
  <si>
    <t>Budgeted Non-Labor Cost (Expenses)</t>
  </si>
  <si>
    <t>Budgeted Total Cost</t>
  </si>
  <si>
    <t>EVMS Reporting Codes</t>
  </si>
  <si>
    <t>Physical % Complete</t>
  </si>
  <si>
    <t>BL Project Total Cost</t>
  </si>
  <si>
    <t>BL Project Material Cost</t>
  </si>
  <si>
    <t>BL Project Nonlabor Cost</t>
  </si>
  <si>
    <t>E</t>
  </si>
  <si>
    <t>D</t>
  </si>
  <si>
    <t>U</t>
  </si>
  <si>
    <t>S</t>
  </si>
  <si>
    <t>H</t>
  </si>
  <si>
    <t>Z</t>
  </si>
  <si>
    <t>Connect Solenoid Cryo lines</t>
  </si>
  <si>
    <t>Install CND</t>
  </si>
  <si>
    <t>P</t>
  </si>
  <si>
    <t>24272075w</t>
  </si>
  <si>
    <t>Vend Fab Solenoid - Line Item #19 - MRR (Review manufacturing and QA for all coils, assembly and testing)</t>
  </si>
  <si>
    <t>Labor Resources in Person Weeks</t>
  </si>
  <si>
    <t>SLOW CNTL (EPICS device drivers development) FY14</t>
  </si>
  <si>
    <t>Install  hardware on Sector 4 US beam FY14</t>
  </si>
  <si>
    <t>SVT - Design mounts for SVT to cart</t>
  </si>
  <si>
    <t>SVT - Design transportation cart/skid FY14</t>
  </si>
  <si>
    <t>DC - design cable trays and gas system mounts FY14</t>
  </si>
  <si>
    <t>Wiener VME64x crates install (2) (SF) FY14</t>
  </si>
  <si>
    <t>P-#5 String Chambers FY14</t>
  </si>
  <si>
    <t>P-#3 Build Boxes and Associated Hardware FY13</t>
  </si>
  <si>
    <t>HBI - Module Reception tests at JLAB - Labor FY14</t>
  </si>
  <si>
    <t>Quality control of the final mirror assembly - Lab FY14</t>
  </si>
  <si>
    <t>Sector 4 Mirrors Alignment FY14</t>
  </si>
  <si>
    <t>Installation of Elliptical mirrors FY14</t>
  </si>
  <si>
    <t>Mirrors Laser Alignments FY14</t>
  </si>
  <si>
    <t>PMT Installation FY14</t>
  </si>
  <si>
    <t>Windows Installation 6 sectors FY14</t>
  </si>
  <si>
    <t>Gas Leak Check 6 sectors FY14</t>
  </si>
  <si>
    <t>Al/Mg Deposit Procurement WC Labor FY14</t>
  </si>
  <si>
    <t>Online HV Matching Test FY14</t>
  </si>
  <si>
    <t>Divider Modifications Labor FY14</t>
  </si>
  <si>
    <t>Divider Modifications Implementation FY14</t>
  </si>
  <si>
    <t>Patch Panel Installation FY14</t>
  </si>
  <si>
    <t>Nose Extension Installation FY14</t>
  </si>
  <si>
    <t>Gas Line Refurbish FY14</t>
  </si>
  <si>
    <t>Install  shield  disks  onto  the Light guides FY14</t>
  </si>
  <si>
    <t>Install Middle. Mag. Shields onto PMT FY14</t>
  </si>
  <si>
    <t>Install compensation coils and check polarity FY14</t>
  </si>
  <si>
    <t>Assemble the Setup for Magnetic Shields Tests FY14</t>
  </si>
  <si>
    <t>Final drawings for counter installation arm - cart and transport rack FY14</t>
  </si>
  <si>
    <t>Solenoid Commissioning - Design &amp; Documentation FY14</t>
  </si>
  <si>
    <t>Solenoid Cryogenics - Write Specifications FY14</t>
  </si>
  <si>
    <t>Solenoid -  Instrumentation Controls Assembly FY14</t>
  </si>
  <si>
    <t>FNAL: Transfer and Clean Cable for CCM#7 (FNAL CCM #9)</t>
  </si>
  <si>
    <t>FNAL: Wind, Test and Compress for CCM#7 (FNAL CCM #9)</t>
  </si>
  <si>
    <t>FNAL: Solder Copper Shields for CCM#7 (FNAL CCM #9)</t>
  </si>
  <si>
    <t>FNAL: Impregnate, cure and clean-up for CCM#7 (FNAL CCM #9)</t>
  </si>
  <si>
    <t>FNAL:Pot coil in case and ship for CCM#7 (FNAL CCM #9)</t>
  </si>
  <si>
    <t>242711.1005A</t>
  </si>
  <si>
    <t>FNAL: Transfer and Clean Cable for  CCM #8 (FNAL CCM #10)</t>
  </si>
  <si>
    <t>242711.1005B</t>
  </si>
  <si>
    <t>FNAL: Wind, Test and Compress for  CCM #8 (FNAL CCM #10)</t>
  </si>
  <si>
    <t>242711.1005C</t>
  </si>
  <si>
    <t>FNAL: Solder Copper Shields for  CCM #8 (FNAL CCM #10)</t>
  </si>
  <si>
    <t>242711.1005D</t>
  </si>
  <si>
    <t>FNAL: Impregnate, cure and clean-up for  CCM #8 (FNAL CCM #10)</t>
  </si>
  <si>
    <t>FNAL:Pot coil in case and ship for Prototype CCM (FNAL CCM #10)</t>
  </si>
  <si>
    <t>LN2 TEST - LN2 Testing of CCM #7 FY14</t>
  </si>
  <si>
    <t>FNAL: Impregnate, cure and clean-up for CCM#4 (FNAL CCM #6)</t>
  </si>
  <si>
    <t>FNAL:Pot coil in case and ship for CCM#4 (FNAL CCM #6)</t>
  </si>
  <si>
    <t>FNAL: Transfer and Clean Cable for CCM#5 (FNAL CCM #7)</t>
  </si>
  <si>
    <t>FNAL: Wind, Test and Compress for CCM#5 (FNAL CCM #7)</t>
  </si>
  <si>
    <t>FNAL: Solder Copper Shields for CCM#5 (FNAL CCM #7)</t>
  </si>
  <si>
    <t>FNAL: Impregnate, cure and clean-up for CCM#5 (FNAL CCM #7)</t>
  </si>
  <si>
    <t>FNAL:Pot coil in case and ship for CCM#5 (FNAL CCM #7)</t>
  </si>
  <si>
    <t>FNAL: Transfer and Clean Cable for CCM#6 (FNAL CCM #8)</t>
  </si>
  <si>
    <t>FNAL: Wind, Test and Compress for CCM#6 (FNAL CCM #8)</t>
  </si>
  <si>
    <t>FNAL: Solder Copper Shields for CCM#6 (FNAL CCM #8)</t>
  </si>
  <si>
    <t>FNAL: Impregnate, cure and clean-up for CCM#6 (FNAL CCM #8)</t>
  </si>
  <si>
    <t>FNAL:Pot coil in case and ship for CCM#6 (FNAL CCM #8)</t>
  </si>
  <si>
    <t>24271695D</t>
  </si>
  <si>
    <t>FNAL: Solder Copper Shields for CCM#1 (FNAL CCM #3)</t>
  </si>
  <si>
    <t>FNAL: Impregnate, cure and clean-up for CCM#1 (FNAL CCM #3)</t>
  </si>
  <si>
    <t>FNAL:Pot coil in case and ship for CCM#1 (FNAL CCM #3)</t>
  </si>
  <si>
    <t>FNAL: Wind, Test and Compress for CCM#2 (FNAL CCM #4)</t>
  </si>
  <si>
    <t>FNAL: Solder Copper Shields for CCM#2 (FNAL CCM #4)</t>
  </si>
  <si>
    <t>FNAL: Impregnate, cure and clean-up for CCM#2 (FNAL CCM #4)</t>
  </si>
  <si>
    <t>FNAL:Pot coil in case and ship for CCM#2 (FNAL CCM #4)</t>
  </si>
  <si>
    <t>FNAL: Transfer and Clean Cable for CCM#3 (FNAL CCM #5)</t>
  </si>
  <si>
    <t>FNAL: Wind, Test and Compress for CCM#3 (FNAL CCM #5)</t>
  </si>
  <si>
    <t>FNAL: Solder Copper Shields for CCM#3 (FNAL CCM #5)</t>
  </si>
  <si>
    <t>FNAL: Impregnate, cure and clean-up for CCM#3 (FNAL CCM #5)</t>
  </si>
  <si>
    <t>FNAL:Pot coil in case and ship for CCM#3 (FNAL CCM #5)</t>
  </si>
  <si>
    <t>FNAL: Transfer and Clean Cable for CCM#4 (FNAL CCM #6)</t>
  </si>
  <si>
    <t>FNAL: Wind, Test and Compress for CCM#4 (FNAL CCM #6)</t>
  </si>
  <si>
    <t>FNAL: Solder Copper Shields for CCM#4 (FNAL CCM #6)</t>
  </si>
  <si>
    <t>Cryostat Factory - Assemble Coil Cryostat #5 with cold mass (MLI and LN2 shield assembly) FY14</t>
  </si>
  <si>
    <t>Cryostat Factory - Assemble Coil Cryostat #6 with cold mass (Receive, QA and Pre-assembly) FY14</t>
  </si>
  <si>
    <t>Cryostat Factory - Assemble Coil Cryostat #4 with cold mass (Vac jacket weld up) FY14</t>
  </si>
  <si>
    <t>1.4.3.2.8 DETECTOR FRAME</t>
  </si>
  <si>
    <t>24328010ba</t>
  </si>
  <si>
    <t>Rigging Fixtures for individual Detctr's Procurement Part B</t>
  </si>
  <si>
    <t>Assemble HGC Gas System &amp; Leak-check tank</t>
  </si>
  <si>
    <t>1.4.3.2.3 NOBLE GAS CERENKOV</t>
  </si>
  <si>
    <t>24323005b</t>
  </si>
  <si>
    <t>Fab Noble Gas Cerenkov Procurement</t>
  </si>
  <si>
    <t>1.4.3.1.5 MAGNET COMPONENTS PROCURED BY JLAB</t>
  </si>
  <si>
    <t>Test &amp; Integrate DC Pwr Sys for all magnets</t>
  </si>
  <si>
    <t>1.4.3.1.4 DIPOLE</t>
  </si>
  <si>
    <t>24314P6LOE</t>
  </si>
  <si>
    <t>Dipole- P-6 Contract Mngmnt for Dipole</t>
  </si>
  <si>
    <t>Vend Fab Dipole Outer Vessel Completed Peg Point #5 (F-12)</t>
  </si>
  <si>
    <t>Dipole Drawing Validation</t>
  </si>
  <si>
    <t>24314035a</t>
  </si>
  <si>
    <t>Dipole HC Test</t>
  </si>
  <si>
    <t>Vend Fab Dipole Factory Test Completed Peg Point #6</t>
  </si>
  <si>
    <t>Vend Fab Dipole Magnet Accepted Peg Point #7</t>
  </si>
  <si>
    <t>Dipole Inspect Cold Mass FY14</t>
  </si>
  <si>
    <t>Dipole Witness Final Factory Tests</t>
  </si>
  <si>
    <t>1.4.3.1.1 HB MAGNET</t>
  </si>
  <si>
    <t>HB- Factory Mag Test of HB Mag</t>
  </si>
  <si>
    <t>243118P6LOE</t>
  </si>
  <si>
    <t>HB Contract Mngmnt for HB Mag</t>
  </si>
  <si>
    <t>Vend Fab HB Magnet Peg Point #14 Suspend He Vessel/Shield; Complete Vac. Walls 2,3</t>
  </si>
  <si>
    <t>Vend Fab HB Magnet Peg Point #15 Finish Vac Wall &amp; Support Links</t>
  </si>
  <si>
    <t>Vend Fab HB Magnet Peg Point #17 Assemble CCR to Magnet</t>
  </si>
  <si>
    <t>Vend Fab HB Magnet Peg Point #18 Connect Leads, Instr. He Vessel, Leak Check Cryo, Finish Shield Conn.</t>
  </si>
  <si>
    <t>Vend Fab HB Magnet Peg Point #19 Finish Insul &amp; Vac; Leak Check; Fab shipping structure</t>
  </si>
  <si>
    <t>Vend Fab HB Magnet Peg Point #20 Crate &amp; Deliver HB Magnet to JLab</t>
  </si>
  <si>
    <t>Vend Fab HB Magnet Peg Point #21 Acceptance, Setup, Testing, and Mapping at JLab</t>
  </si>
  <si>
    <t>Vend Fab HB Magnet Contract Closeout</t>
  </si>
  <si>
    <t>HB Drawing Validation FY14</t>
  </si>
  <si>
    <t>Finducialize Magnet CL of SHMS HB Magnet</t>
  </si>
  <si>
    <t>1.4.3.1.2 Q-1 QUADRUPOLE</t>
  </si>
  <si>
    <t>Q1 Schedule Acceleration Incentives</t>
  </si>
  <si>
    <t>Vend Fab Q1 Completion of Factory Tests by Vendor</t>
  </si>
  <si>
    <t>Vend Fab Q1 Magnet System Delivery</t>
  </si>
  <si>
    <t>24312050c</t>
  </si>
  <si>
    <t>Vend Fab Q1 Magnet Acceptance</t>
  </si>
  <si>
    <t>24312050d</t>
  </si>
  <si>
    <t>Q1 Drawing Validation FY14</t>
  </si>
  <si>
    <t>24312915LOE</t>
  </si>
  <si>
    <t>Q1- FY15 Proj Mngmnt H-C upgrade</t>
  </si>
  <si>
    <t>243128P6LOE5</t>
  </si>
  <si>
    <t>Q1- P-7 Contract Mngmnt for Q1</t>
  </si>
  <si>
    <t>24312915LOE5</t>
  </si>
  <si>
    <t>Q1- FY16 Proj Mngmnt H-C upgrade</t>
  </si>
  <si>
    <t>1.4.3.1.3 Q2-3 QUADRUPOLE</t>
  </si>
  <si>
    <t>Q2 and Q3 witness Pressure Tests</t>
  </si>
  <si>
    <t>Q2&amp;Q3 Drawing Validation</t>
  </si>
  <si>
    <t>Vend Fab Q2&amp;3 Peg Point #3 Cryostat Component Complete</t>
  </si>
  <si>
    <t>Q2 and Q3- Insp Cold Mass</t>
  </si>
  <si>
    <t>24313P6LOE</t>
  </si>
  <si>
    <t>Q2&amp;3- P-6 Contract Mngmnt for Q2-3</t>
  </si>
  <si>
    <t>24313P6LOE5</t>
  </si>
  <si>
    <t>Q2&amp;3- P-7 Contract Mngmnt for Q2-3</t>
  </si>
  <si>
    <t>Q2/Q3 portion of consolodation equipment and processing</t>
  </si>
  <si>
    <t>Vend Fab Q2&amp;3 Peg Point #4 Cold Mass Fiducialitzation</t>
  </si>
  <si>
    <t>24313019a</t>
  </si>
  <si>
    <t>Vend Fab Q2&amp;3 Peg Point #5 Shipment</t>
  </si>
  <si>
    <t>24313019b</t>
  </si>
  <si>
    <t>Vend Fab Q2&amp;3 Peg Point #6 Final Acceptance</t>
  </si>
  <si>
    <t>Q2 and Q3 Coil Inspection</t>
  </si>
  <si>
    <t>1.4.3.1.6.1 CONSTRUCTION HALL C SPARE COILS</t>
  </si>
  <si>
    <t>Vendor wind Spare Q2/Q3 Coil</t>
  </si>
  <si>
    <t>Vendor Prepare Tooling to wind Spare Dipole Coil</t>
  </si>
  <si>
    <t>Vendor wind Spare Dipole Coil</t>
  </si>
  <si>
    <t>Vendor storage of Spare Coils</t>
  </si>
  <si>
    <t>Vendor ship spare coils to JLab</t>
  </si>
  <si>
    <t>243161030LOE</t>
  </si>
  <si>
    <t>Oversight of Spare Coil Winding</t>
  </si>
  <si>
    <t>Buy 8 Workstations/Monitors (COMP)</t>
  </si>
  <si>
    <t>1.4.3.5.3 MAPPING</t>
  </si>
  <si>
    <t>Refurb Existing Harmonic Coil for SHMS Mags</t>
  </si>
  <si>
    <t>1.4.3.5.4 SCATTERING CHAMBER</t>
  </si>
  <si>
    <t>Procure Seal Supplies FY14</t>
  </si>
  <si>
    <t>24354015a</t>
  </si>
  <si>
    <t>Fabricate New Seals / Flanges Expenses FY14</t>
  </si>
  <si>
    <t>Specify &amp; Order Valves, Adapters, Flanges, Gauges</t>
  </si>
  <si>
    <t>24354030b</t>
  </si>
  <si>
    <t>Procure Gate Valves, BL Adapters, Gauges, Fittings</t>
  </si>
  <si>
    <t>Fabricate, Install, Test Seal and Windows</t>
  </si>
  <si>
    <t>Detail Replacement Seal</t>
  </si>
  <si>
    <t>24354030b5</t>
  </si>
  <si>
    <t>Install Valves, Gauges, Fittings on SC</t>
  </si>
  <si>
    <t>1.4.3.5.5 BEAM PIPE &amp; STANDS</t>
  </si>
  <si>
    <t>Proc 1st Pipe (Beam Pipe)</t>
  </si>
  <si>
    <t>Proc Windows &amp; Window Spool (Beam Pipe)</t>
  </si>
  <si>
    <t>Produce Manufacturing Drawings for Beam Pipe, Stands, Fittings FY14</t>
  </si>
  <si>
    <t>Proc Beam Stands (Beam Pipe)</t>
  </si>
  <si>
    <t>Proc Vac Fittings (Beam Pipe)</t>
  </si>
  <si>
    <t>Proc 3rd Section of Beam Pipe (Beam Pipe)</t>
  </si>
  <si>
    <t>Proc 2nd Section of Beam Pipe (Beam Pipe)</t>
  </si>
  <si>
    <t>1.4.3.6.5 VACUUM SYSTEM</t>
  </si>
  <si>
    <t>Proc Valves &amp; Plumbing and Reliefs Part B</t>
  </si>
  <si>
    <t>Proc Spool &amp; Bellows for All Magnets Part B</t>
  </si>
  <si>
    <t>Proc Windows &amp; Flanges Part B</t>
  </si>
  <si>
    <t>Proc Sieve Slit Sys Part B</t>
  </si>
  <si>
    <t>Fab Slit Controls Labor FY14</t>
  </si>
  <si>
    <t>1.4.3.6.6 CABLING</t>
  </si>
  <si>
    <t>Terminate Cables</t>
  </si>
  <si>
    <t>1.4.3.6.8 INSTALLATION</t>
  </si>
  <si>
    <t>Fiducialize Magnet CL of SHMS Dipole Magnet</t>
  </si>
  <si>
    <t>Install Drift Gas Manifold</t>
  </si>
  <si>
    <t>Install Roof Beams and Wall Blocks in Shield House</t>
  </si>
  <si>
    <t>Hot Check-out of Detctr's in Shield House</t>
  </si>
  <si>
    <t>Install Sieve Slit Sys</t>
  </si>
  <si>
    <t>Install Beam Stands (Beam Pipe)</t>
  </si>
  <si>
    <t>Leak Test Beam Pipe Vac Sys</t>
  </si>
  <si>
    <t>Install Beam Pipe and Vac Fittings</t>
  </si>
  <si>
    <t>Install Spool &amp; Bellows for All Magnets</t>
  </si>
  <si>
    <t>Assemble Upper Iron Yoke &amp; Stands for Q3 magnet</t>
  </si>
  <si>
    <t>Install Cables &amp; Produce Final Drawings (CABLING) FY14</t>
  </si>
  <si>
    <t>Inspect &amp; Assemble Upper Iron Yoke &amp; Stands for Dipole magnet</t>
  </si>
  <si>
    <t>Assemble Upper Iron Yoke &amp; Stands for Q2 magnet</t>
  </si>
  <si>
    <t>Install Cable Tray &amp; Conduits (SHIELD HOUSE)</t>
  </si>
  <si>
    <t>Install Fire Protection and Flamm Gas det. (SHIELD HOUSE)</t>
  </si>
  <si>
    <t>Install Electrnc's (FAST Electrnc's) FY14</t>
  </si>
  <si>
    <t>Connect Additional Quad for Moeller polarimeter</t>
  </si>
  <si>
    <t>Connect PMTs &amp; Cables  (SHOWER COUNTER)</t>
  </si>
  <si>
    <t>Stack Calorimeter Blocks  (SHOWER COUNTER)</t>
  </si>
  <si>
    <t>Test Calorimeter  (SHOWER COUNTER)</t>
  </si>
  <si>
    <t>Install Slit Controls</t>
  </si>
  <si>
    <t>Install Windows &amp; Flanges</t>
  </si>
  <si>
    <t>Install Shutter Exit Window</t>
  </si>
  <si>
    <t>Mount Q2 on Supprt Carriage</t>
  </si>
  <si>
    <t>Final Assemble &amp; Mount Dipole on Supprt Carriage</t>
  </si>
  <si>
    <t>Mount HB on Supprt Carriage</t>
  </si>
  <si>
    <t>Fiducialize SHMS Drift Ch's, Hodoscopes, Cerenkovs, Preshower (front Dets)</t>
  </si>
  <si>
    <t>Mount Q3 on Supprt Carriage</t>
  </si>
  <si>
    <t>Mount Q1 on Supprt Carriage</t>
  </si>
  <si>
    <t>Prep for Vac &amp; pressure systems Safety Review</t>
  </si>
  <si>
    <t>Install Detctr's in Shield House FWD</t>
  </si>
  <si>
    <t>Install Doors in Shield House</t>
  </si>
  <si>
    <t>Finucialize Magnet CL of SHMS Q2 Magnet</t>
  </si>
  <si>
    <t>Finucialize Magnet CL of SHMS Q3 Magnet</t>
  </si>
  <si>
    <t>Install Detctr's in Shield House REAR</t>
  </si>
  <si>
    <t>24368590LOE</t>
  </si>
  <si>
    <t>Installation Management P4</t>
  </si>
  <si>
    <t>Install &amp; Connect Spectrometer Vac system</t>
  </si>
  <si>
    <t>Install &amp; Connect Magnet Insulating Vac system</t>
  </si>
  <si>
    <t>Install SHMS Position Readback System</t>
  </si>
  <si>
    <t>Install Fire Protection &amp; Detection Sys of Supprt Struct</t>
  </si>
  <si>
    <t>PLANT ENG.PLANT ENG</t>
  </si>
  <si>
    <t>Install Rotation Controls of Supprt Struct</t>
  </si>
  <si>
    <t>Fiducialize Magnet CL of SHMS Q1 Magnet</t>
  </si>
  <si>
    <t>Install &amp; Align SHMS Angle Scribe Plates</t>
  </si>
  <si>
    <t>24368585LOE</t>
  </si>
  <si>
    <t>Installation Management P3</t>
  </si>
  <si>
    <t>1.6.1.1.2 NORTH &amp; SOUTH ACCESS BUILDING UTILITIES</t>
  </si>
  <si>
    <t>Redundant Cooling Towers Construction Management</t>
  </si>
  <si>
    <t>OFFICE (admn supprt).OFFICE</t>
  </si>
  <si>
    <t>Redundant Cooling Towers Contract Progress</t>
  </si>
  <si>
    <t>1.6.1.1.4 TUNNEL AIR CONDITIONING</t>
  </si>
  <si>
    <t>Tunnel A/C Award Contract</t>
  </si>
  <si>
    <t>Tunnel A/C Beneficial Occupancy</t>
  </si>
  <si>
    <t>Tunnel A/C Constrctn Mngmnt</t>
  </si>
  <si>
    <t>Tunnel A/C Constrctn Contract Progress</t>
  </si>
  <si>
    <t>Tunnel A/C Bldng Cmmssng</t>
  </si>
  <si>
    <t>1.8.2.3.1 HALL C HB AND Q1 TESTING</t>
  </si>
  <si>
    <t>HB-Acceptance Test</t>
  </si>
  <si>
    <t>Q1 Harmonic Coil Test</t>
  </si>
  <si>
    <t>Q1 Cooldown and Acceptance Test</t>
  </si>
  <si>
    <t>1.8.2.3.6 HALL C DIPOLE AND Q2Q3 MAGNET TESTING</t>
  </si>
  <si>
    <t>Cool Down Dipole Magnet</t>
  </si>
  <si>
    <t>Dipole Acceptance Test</t>
  </si>
  <si>
    <t>Power all Magnets together</t>
  </si>
  <si>
    <t>Q2  HC &amp; FF Test</t>
  </si>
  <si>
    <t>Q3- HC &amp; FF Test</t>
  </si>
  <si>
    <t>Q2 Cooldown and Acceptance Test</t>
  </si>
  <si>
    <t>Q3 Cooldown and Acceptance Test</t>
  </si>
  <si>
    <t>1.8.2.3.X HALL C COMMISSIONG WITH BEAM</t>
  </si>
  <si>
    <t>2823X000</t>
  </si>
  <si>
    <t>H-C PRE-OPS Cmmssn with Beam</t>
  </si>
  <si>
    <t>1.8.2.4.X HALL D COMMISSIONING WITH BEAM</t>
  </si>
  <si>
    <t>2824X000</t>
  </si>
  <si>
    <t>H-D PRE-OPS Cmmssn with Beam</t>
  </si>
  <si>
    <t>CLAS12 DAQ/online software updates FY14</t>
  </si>
  <si>
    <t>DAQ Commissioning FY14</t>
  </si>
  <si>
    <t>1.8.3.1 PRE-OPS SUPPORT - PROJECT OFFICE</t>
  </si>
  <si>
    <t>2831915LOE</t>
  </si>
  <si>
    <t>FY15 Pre-Ops Supprt - Proj Office</t>
  </si>
  <si>
    <t>DIRECTORATE.DIRECTORATE</t>
  </si>
  <si>
    <t>ADMIN.ADMIN</t>
  </si>
  <si>
    <t>2831916LOE</t>
  </si>
  <si>
    <t>FY16 Pre-Ops Supprt - Proj Office</t>
  </si>
  <si>
    <t>1.8.1.2 CONSTRUCTION ACCELERATOR PRE-OPS UTILITIES</t>
  </si>
  <si>
    <t>H-C Beam Cmmssng (Utilities)</t>
  </si>
  <si>
    <t>H-D Beam Cmmssng (Utilities)</t>
  </si>
  <si>
    <t>H-B Beam Cmmssng (Utilities)</t>
  </si>
  <si>
    <t>1.8.1.1 CONSTRUCTION ACCELERATOR PRE-OPS BEAM COMMISIONING</t>
  </si>
  <si>
    <t>H-D Beam Cmmssng</t>
  </si>
  <si>
    <t>COMP SCIENT.COMP SCIENT</t>
  </si>
  <si>
    <t>H-B Beam Cmmssng</t>
  </si>
  <si>
    <t>H-C Beam Cmmssng</t>
  </si>
  <si>
    <t>1.5.5.3 BEAMLINE COMPONENTS</t>
  </si>
  <si>
    <t>Design Install Feedback System for Active Collimator (Accelerator Grp) FY13</t>
  </si>
  <si>
    <t>Install polarimeter</t>
  </si>
  <si>
    <t>2553010a</t>
  </si>
  <si>
    <t>Thinning-Characterization-Mounting of Radiator Diamond Crystals (BL Compnts)</t>
  </si>
  <si>
    <t>2553095a</t>
  </si>
  <si>
    <t>Design Install Feedback System for Active Collimator (Accelerator Grp) FY14</t>
  </si>
  <si>
    <t>Thinning-Characterization-Mounting of Radiator Diamond Crystals (BL Compnts) Phase 1</t>
  </si>
  <si>
    <t>242211645A</t>
  </si>
  <si>
    <t>HBI - Module Reception tests at JLAB - Labor FY15</t>
  </si>
  <si>
    <t>242213347A</t>
  </si>
  <si>
    <t>P-#5 String Chambers FY15</t>
  </si>
  <si>
    <t>242231270A</t>
  </si>
  <si>
    <t>Final drawings for counter installation arm - cart and transport rack FY15</t>
  </si>
  <si>
    <t>242231325A</t>
  </si>
  <si>
    <t>Assemble the Setup for Magnetic Shields Tests FY15</t>
  </si>
  <si>
    <t>242231395A</t>
  </si>
  <si>
    <t>Install  shield  disks  onto  the Light guides FY15</t>
  </si>
  <si>
    <t>242231400A</t>
  </si>
  <si>
    <t>Install compensation coils and check polarity FY15</t>
  </si>
  <si>
    <t>242231405A</t>
  </si>
  <si>
    <t>Install Middle. Mag. Shields onto PMT FY15</t>
  </si>
  <si>
    <t>242241425A</t>
  </si>
  <si>
    <t>Quality control of the final mirror assembly - Lab FY15</t>
  </si>
  <si>
    <t>242242092A</t>
  </si>
  <si>
    <t>Al/Mg Deposit Procurement WC  Labor FY15</t>
  </si>
  <si>
    <t>242242092B</t>
  </si>
  <si>
    <t>Al/Mg Deposit Procurement WC Procurement</t>
  </si>
  <si>
    <t>242242115A</t>
  </si>
  <si>
    <t>Installation of Elliptical mirrors FY15</t>
  </si>
  <si>
    <t>242242163A</t>
  </si>
  <si>
    <t>Divider Modifications Labor FY15</t>
  </si>
  <si>
    <t>242242163B</t>
  </si>
  <si>
    <t>242242164A</t>
  </si>
  <si>
    <t>Divider Modifications Implementation FY15</t>
  </si>
  <si>
    <t>242242205A</t>
  </si>
  <si>
    <t>Mirrors Laser Alignments FY15</t>
  </si>
  <si>
    <t>242242223A</t>
  </si>
  <si>
    <t>Online HV Matching Test FY15</t>
  </si>
  <si>
    <t>242242230A</t>
  </si>
  <si>
    <t>PMT Installation FY15</t>
  </si>
  <si>
    <t>242242235A</t>
  </si>
  <si>
    <t>Windows Installation 6 sectors FY15</t>
  </si>
  <si>
    <t>242242240A</t>
  </si>
  <si>
    <t>Gas Leak Check 6 sectors FY15</t>
  </si>
  <si>
    <t>242242315A</t>
  </si>
  <si>
    <t>Patch Panel Installation FY15</t>
  </si>
  <si>
    <t>242242320A</t>
  </si>
  <si>
    <t>Nose Extension Installation FY15</t>
  </si>
  <si>
    <t>242242325B</t>
  </si>
  <si>
    <t>Spine Refusrbish FY15</t>
  </si>
  <si>
    <t>242242330A</t>
  </si>
  <si>
    <t>Gas Line Refurbish FY15</t>
  </si>
  <si>
    <t>242242400A</t>
  </si>
  <si>
    <t>Sector 4 Mirrors Alignment FY15</t>
  </si>
  <si>
    <t>24235010aB</t>
  </si>
  <si>
    <t>SLOW CNTL (EPICS device drivers development) FY15</t>
  </si>
  <si>
    <t>24247005aB</t>
  </si>
  <si>
    <t>Wiener VME64x crates install (2) (SF) FY15</t>
  </si>
  <si>
    <t>24264115A</t>
  </si>
  <si>
    <t>SVT - Design transportation cart/skid FY15</t>
  </si>
  <si>
    <t>24264547A</t>
  </si>
  <si>
    <t>Labor to Support The Torus Installation, Cooldown and Test FY15</t>
  </si>
  <si>
    <t>24264547B</t>
  </si>
  <si>
    <t>Labor to Support The Torus Installation, Cooldown and Test FY16</t>
  </si>
  <si>
    <t>24264582A</t>
  </si>
  <si>
    <t>Install  hardware on Sector 4 US beam FY15</t>
  </si>
  <si>
    <t>24264905A</t>
  </si>
  <si>
    <t>DC - design cable trays and gas system mounts FY15</t>
  </si>
  <si>
    <t>PRCRMNT&lt;$50K60NESC16.PROCUREMENT&lt;$50K 60 NO ESCALATION FY16</t>
  </si>
  <si>
    <t>242710.1030A</t>
  </si>
  <si>
    <t>Solenoid -  Instrumentation Controls Assembly FY15</t>
  </si>
  <si>
    <t>242711.1000A</t>
  </si>
  <si>
    <t>Additional FNAL Oversight FY15</t>
  </si>
  <si>
    <t>242711.3065A</t>
  </si>
  <si>
    <t>LN2 TEST - LN2 Testing of CCM #7 FY15</t>
  </si>
  <si>
    <t>242743055A</t>
  </si>
  <si>
    <t>Cryostat Factory - Assemble Coil Cryostat #4 with cold mass (Vac jacket weld up) FY15</t>
  </si>
  <si>
    <t>242743070A</t>
  </si>
  <si>
    <t>Cryostat Factory - Assemble Coil Cryostat #5 with cold mass (MLI and LN2 shield assembly) FY15</t>
  </si>
  <si>
    <t>242743085A</t>
  </si>
  <si>
    <t>Cryostat Factory - Assemble Coil Cryostat #6 with cold mass (Receive, QA and Pre-assembly) FY15</t>
  </si>
  <si>
    <t>242743125A</t>
  </si>
  <si>
    <t>Cryostat Factory - Rework FY15</t>
  </si>
  <si>
    <t>242781025A</t>
  </si>
  <si>
    <t>Solenoid Commissioning - Design &amp; Documentation FY15</t>
  </si>
  <si>
    <t>242791040A</t>
  </si>
  <si>
    <t>Solenoid Cryogenics - Write Specifications FY15</t>
  </si>
  <si>
    <t>24311071A</t>
  </si>
  <si>
    <t>HB Drawing Validation FY15</t>
  </si>
  <si>
    <t>24312050dA</t>
  </si>
  <si>
    <t>Q1 Drawing Validation FY15</t>
  </si>
  <si>
    <t>24314048A</t>
  </si>
  <si>
    <t>Dipole Inspect Cold Mass FY15</t>
  </si>
  <si>
    <t>PRCRMNT&gt;$50K69NESC16.PROCUREMENT&gt;$50K 69 NO ESCALATION FY16</t>
  </si>
  <si>
    <t>24354015C</t>
  </si>
  <si>
    <t>Fabricate New Seals / Flanges Procurement</t>
  </si>
  <si>
    <t>24354015B</t>
  </si>
  <si>
    <t>Fabricate New Seals / Flanges Expenses FY15</t>
  </si>
  <si>
    <t>24354020A</t>
  </si>
  <si>
    <t>Procure Seal Supplies FY15</t>
  </si>
  <si>
    <t>24355000A</t>
  </si>
  <si>
    <t>Produce Manufacturing Drawings for Beam Pipe, Stands, Fittings FY15</t>
  </si>
  <si>
    <t>24365050A</t>
  </si>
  <si>
    <t>Fab Slit Controls Labor FY15</t>
  </si>
  <si>
    <t>24365050B</t>
  </si>
  <si>
    <t>Fab Slit Controls Procurement</t>
  </si>
  <si>
    <t>24368155A</t>
  </si>
  <si>
    <t>Install Cables &amp; Produce Final Drawings (CABLING) FY15</t>
  </si>
  <si>
    <t>24368420A</t>
  </si>
  <si>
    <t>Install Electrnc's (FAST Electrnc's) FY15</t>
  </si>
  <si>
    <t>28223025A</t>
  </si>
  <si>
    <t>DAQ Commissioning FY15</t>
  </si>
  <si>
    <t>28223025B</t>
  </si>
  <si>
    <t>DAQ Commissioning FY16</t>
  </si>
  <si>
    <t>28223030A</t>
  </si>
  <si>
    <t>CLAS12 DAQ/online software updates FY15</t>
  </si>
  <si>
    <t>28223030B</t>
  </si>
  <si>
    <t>CLAS12 DAQ/online software updates FY16</t>
  </si>
  <si>
    <t>1.7.1 PROJECT OFFICE</t>
  </si>
  <si>
    <t>271915LOE</t>
  </si>
  <si>
    <t>FY15 Constrctn Proj Office Proj Mngmnt</t>
  </si>
  <si>
    <t>271916LOE</t>
  </si>
  <si>
    <t>FY16 Constrctn Proj Office Proj Mngmnt</t>
  </si>
  <si>
    <t>1-7M</t>
  </si>
  <si>
    <t>M</t>
  </si>
  <si>
    <t>CD-4A ( Approve Accelerator Completion  &amp; Start of Operations)</t>
  </si>
  <si>
    <t>31-Jul-14 16:00 A</t>
  </si>
  <si>
    <t>1-8M</t>
  </si>
  <si>
    <t>CD-4B (Approve Proj Compltn &amp; Start of Operations)</t>
  </si>
  <si>
    <t>29-Sep-17 16:00*</t>
  </si>
  <si>
    <t>2-03M</t>
  </si>
  <si>
    <t>Accelerator Commissioned</t>
  </si>
  <si>
    <t>07-May-14 16:00 A</t>
  </si>
  <si>
    <t>2-08M</t>
  </si>
  <si>
    <t>Installation of Experimental Equipment into H-A is Completed</t>
  </si>
  <si>
    <t>18-Nov-13 16:00 A</t>
  </si>
  <si>
    <t>2-09M</t>
  </si>
  <si>
    <t>Hall-A Beam Commissioning Completed</t>
  </si>
  <si>
    <t>01-Apr-14 16:00 A</t>
  </si>
  <si>
    <t>2-12M</t>
  </si>
  <si>
    <t>Hall-D Equipment Installation Completed</t>
  </si>
  <si>
    <t>2-13M</t>
  </si>
  <si>
    <t>Hall-D Beam Commissioning Completed</t>
  </si>
  <si>
    <t>21-Nov-14 16:00*</t>
  </si>
  <si>
    <t>2-25M</t>
  </si>
  <si>
    <t>Box Supply Installtn Comptd</t>
  </si>
  <si>
    <t>2-26M</t>
  </si>
  <si>
    <t>Accel Installtn Comptd Except for All Power Supplies</t>
  </si>
  <si>
    <t>08-Apr-14 16:00 A</t>
  </si>
  <si>
    <t>2-27M</t>
  </si>
  <si>
    <t>Hall C Q1 Magnet Delivered</t>
  </si>
  <si>
    <t>15-Jan-15 16:00*</t>
  </si>
  <si>
    <t>2-28M</t>
  </si>
  <si>
    <t>Hall C HB Magnet Delivered</t>
  </si>
  <si>
    <t>15-May-15 16:00*</t>
  </si>
  <si>
    <t>2-29M</t>
  </si>
  <si>
    <t>Hall C Dipole Delivered</t>
  </si>
  <si>
    <t>04-Nov-15 16:00*</t>
  </si>
  <si>
    <t>2-30M</t>
  </si>
  <si>
    <t>Hall C Q2 Magnet Delivered</t>
  </si>
  <si>
    <t>18-Nov-15 08:00*</t>
  </si>
  <si>
    <t>2-31M</t>
  </si>
  <si>
    <t>Hall C Q3 Magnet Delivered</t>
  </si>
  <si>
    <t>10-Feb-16 16:00*</t>
  </si>
  <si>
    <t>2-32M</t>
  </si>
  <si>
    <t>Installation of Expermentall Equipment into H-C is Completed</t>
  </si>
  <si>
    <t>13-Jun-16 16:00*</t>
  </si>
  <si>
    <t>2-33M</t>
  </si>
  <si>
    <t>Hall C Beam Commissioning Complete</t>
  </si>
  <si>
    <t>19-Jul-16 16:00*</t>
  </si>
  <si>
    <t>2-34M</t>
  </si>
  <si>
    <t>Hall B Torus Cold Mass Delivered</t>
  </si>
  <si>
    <t>2-35M</t>
  </si>
  <si>
    <t>Hall B Solenoid Cryostated Coil Delivered</t>
  </si>
  <si>
    <t>2-36M</t>
  </si>
  <si>
    <t>Installation of Expermentall Equipment into H-B is Completed</t>
  </si>
  <si>
    <t>2-37M</t>
  </si>
  <si>
    <t>Hall B Beam Commissioning Complete</t>
  </si>
  <si>
    <t>2-38M</t>
  </si>
  <si>
    <t>Conventional Facilt's Comptd</t>
  </si>
  <si>
    <t>07-Aug-15 16:00*</t>
  </si>
  <si>
    <t>232111914LOE</t>
  </si>
  <si>
    <t>Proj Admin ongoing (Klystrons)</t>
  </si>
  <si>
    <t>30-Sep-13 16:00 A</t>
  </si>
  <si>
    <t>Test and Reinstall SL Circulators</t>
  </si>
  <si>
    <t>06-Sep-13 16:00 A</t>
  </si>
  <si>
    <t>23213020M</t>
  </si>
  <si>
    <t>Comp Cavity Tests (INSTALL &amp; SYS COMMIS)</t>
  </si>
  <si>
    <t>20-Jan-14 16:00 A</t>
  </si>
  <si>
    <t>23221022b</t>
  </si>
  <si>
    <t>Magnet Box Power Supply Contract Oversight FY13</t>
  </si>
  <si>
    <t>23221022c</t>
  </si>
  <si>
    <t>Magnet Box Power Supply Contract Oversight FY14</t>
  </si>
  <si>
    <t>02-Jun-14 16:00 A</t>
  </si>
  <si>
    <t>23221023C</t>
  </si>
  <si>
    <t>Vend Fab Magnet Box Power Supplies Peg Point #4 - ARC 3, 4, 5, 6 and LAM 1 Delivered and accepted at JLab</t>
  </si>
  <si>
    <t>23221023D</t>
  </si>
  <si>
    <t>Vend Fab Magnet Box Power Supplies Peg Point #4 *** Delivery Incentive Bonus******</t>
  </si>
  <si>
    <t>23221023Da</t>
  </si>
  <si>
    <t>DeObligation of Vend Fab Magnet Box Power Supplies Peg Point #4 *** Delivery Incentive Bonus ****</t>
  </si>
  <si>
    <t>23221023F</t>
  </si>
  <si>
    <t>Vend Fab Magnet Box Power Supplies Peg Point #5 - ARC 7, 8, 9, 10, RSEP 8 and XSEP 10  Delivered and accepted at JLab</t>
  </si>
  <si>
    <t>17-Mar-14 16:00 A</t>
  </si>
  <si>
    <t>23221023G</t>
  </si>
  <si>
    <t>Vend Fab Magnet Box Power Supplies Peg Point #5 *** Delivery Incentive Bonus******</t>
  </si>
  <si>
    <t>23221023Ga</t>
  </si>
  <si>
    <t>Partial DeObligation of Vend Fab Magnet Box Power Supplies Peg Point #5 *** Delivery Incentive Bonus******</t>
  </si>
  <si>
    <t>21-Jan-14 16:00 A</t>
  </si>
  <si>
    <t>23221023H</t>
  </si>
  <si>
    <t>Vend Fab Magnet Box Power Supplies Peg Point #6 - LAM 3, XSEP 8 and RSEP 9 Delivered and accepted at JLab</t>
  </si>
  <si>
    <t>17-Feb-14 16:00 A</t>
  </si>
  <si>
    <t>23221023J</t>
  </si>
  <si>
    <t>Vend Fab Magnet Box Power Supplies Peg Point #6 *** Delivery Incentive Bonus******</t>
  </si>
  <si>
    <t>23221023K</t>
  </si>
  <si>
    <t>Vend Fab Magnet Box Power Supplies Peg Point #7 Acceptance Test at JLab</t>
  </si>
  <si>
    <t>16-Jun-14 16:00 A</t>
  </si>
  <si>
    <t>23221023L</t>
  </si>
  <si>
    <t>Vend Fab Magnet Box Power Supplies Peg Point #8 Delivery of Spares</t>
  </si>
  <si>
    <t>21-Apr-14 16:00 A</t>
  </si>
  <si>
    <t>Receive &amp; Inpect Magnet System Box Power Supplies Part A FY13 (FY14 @ 23221029)</t>
  </si>
  <si>
    <t>23221024a</t>
  </si>
  <si>
    <t>Receive &amp; Inpect Magnet System Box Power Supplies Part B</t>
  </si>
  <si>
    <t>23221024b</t>
  </si>
  <si>
    <t>Place/Connect Magnet System Box Power Supplies Part A Procurement</t>
  </si>
  <si>
    <t>23221024ba</t>
  </si>
  <si>
    <t>Place/Connect Magnet System Box Power Supplies Part B</t>
  </si>
  <si>
    <t>19-May-14 16:00 A</t>
  </si>
  <si>
    <t>23221024c</t>
  </si>
  <si>
    <t>Place/Connect Magnet System Box Power Supplies Part A Labor/Expenses FY13</t>
  </si>
  <si>
    <t>20-Dec-13 16:00 A</t>
  </si>
  <si>
    <t>23221024d</t>
  </si>
  <si>
    <t>Place/Connect Magnet System Box Power Supplies Part A  Labor/Expenses FY14</t>
  </si>
  <si>
    <t>Receive &amp; Inpect Magnet System Box Power Supplies Part A FY14 (FY13 @ 23221024)</t>
  </si>
  <si>
    <t>Production &amp; Delivery of Arc 1 and Hall A PS</t>
  </si>
  <si>
    <t>21-Oct-13 16:00 A</t>
  </si>
  <si>
    <t>Receive, Inspect and Install Arc 1 and Hall A PS FY13</t>
  </si>
  <si>
    <t>23221133a</t>
  </si>
  <si>
    <t>Receive, Inspect and Install Arc 1 and Hall A PS FY14</t>
  </si>
  <si>
    <t>23221140LOE</t>
  </si>
  <si>
    <t>Proj Admin ongoing FY14 Part A</t>
  </si>
  <si>
    <t>27-Nov-13 16:00 A</t>
  </si>
  <si>
    <t>23221140LOEa</t>
  </si>
  <si>
    <t>Proj Admin ongoing FY14 Part B</t>
  </si>
  <si>
    <t>30-Sep-14 16:00 A</t>
  </si>
  <si>
    <t>Installation and Testing - Single Channel Shunt Chassis FY13</t>
  </si>
  <si>
    <t>23-Sep-13 16:00 A</t>
  </si>
  <si>
    <t>23222030a</t>
  </si>
  <si>
    <t>Installation and Testing - Single Channel Shunt Chassis FY14</t>
  </si>
  <si>
    <t>Data Entry / Paperwork - Single Channel Shunt Chassis FY13</t>
  </si>
  <si>
    <t>23222035a</t>
  </si>
  <si>
    <t>Data Entry / Paperwork - Single Channel Shunt Chassis FY14</t>
  </si>
  <si>
    <t>Installation - Shunt Resistor Plates Part A FY13</t>
  </si>
  <si>
    <t>23222064a</t>
  </si>
  <si>
    <t>Installation - Shunt Resistor Plates Part B</t>
  </si>
  <si>
    <t>Installation - Shunt Resistor Plates Part A FY14</t>
  </si>
  <si>
    <t>Update Machine Documentation - Shunt Resistor Plates Part A FY13</t>
  </si>
  <si>
    <t>23222067a</t>
  </si>
  <si>
    <t>Update Machine Documentation - Shunt Resistor Plates Part B</t>
  </si>
  <si>
    <t>Update Machine Documentation - Shunt Resistor Plates Part A FY14</t>
  </si>
  <si>
    <t>23222070A</t>
  </si>
  <si>
    <t>Engineering, Drafting and Software - Track Regulator and 30/80 Part A FY13</t>
  </si>
  <si>
    <t>23222070Aa</t>
  </si>
  <si>
    <t>Engineering, Drafting and Software - Track Regulator and 30/80 Part B</t>
  </si>
  <si>
    <t>21-Jul-14 16:00 A</t>
  </si>
  <si>
    <t>23222070Ab</t>
  </si>
  <si>
    <t>Engineering, Drafting and Software - Track Regulator and 30/80 Part A FY14</t>
  </si>
  <si>
    <t>23222075A</t>
  </si>
  <si>
    <t>Oversight (Labor) - Track Regulator and 30/80</t>
  </si>
  <si>
    <t>23222075Aa</t>
  </si>
  <si>
    <t>18-Aug-14 16:00 A</t>
  </si>
  <si>
    <t>23222075Ab</t>
  </si>
  <si>
    <t>Oversight (Labor) - Track Regulator and 30/80 FY14</t>
  </si>
  <si>
    <t>23222080A</t>
  </si>
  <si>
    <t>Procurement (Parts) - Track Regulator and 30/80 Part A - Procurement</t>
  </si>
  <si>
    <t>23222080Aa</t>
  </si>
  <si>
    <t>Procurement (Parts) - Track Regulator and 30/80 Part B</t>
  </si>
  <si>
    <t>23222080Ab</t>
  </si>
  <si>
    <t>Procurement (Parts) - Track Regulator and 30/80 Part A Expenses FY13</t>
  </si>
  <si>
    <t>23222080Ac</t>
  </si>
  <si>
    <t>Procurement (Parts) - Track Regulator and 30/80 Part A Expenses FY14</t>
  </si>
  <si>
    <t>23222085A</t>
  </si>
  <si>
    <t>Assembly and Testing - Track Regulator and 30/80 Part A FY13</t>
  </si>
  <si>
    <t>23222085Aa</t>
  </si>
  <si>
    <t>Assembly and Testing - Track Regulator and 30/80 Part B</t>
  </si>
  <si>
    <t>23222085Ab</t>
  </si>
  <si>
    <t>Assembly and Testing - Track Regulator and 30/80 Part A FY14</t>
  </si>
  <si>
    <t>Installation and Testing - Track Regulator and 30/80</t>
  </si>
  <si>
    <t>22-Sep-14 16:00 A</t>
  </si>
  <si>
    <t>23222100A</t>
  </si>
  <si>
    <t>Data Entry/Paperwork - Track Regulator and 30/80</t>
  </si>
  <si>
    <t>Update Machine Documentation  - 75 Amp Shunt Upgrade</t>
  </si>
  <si>
    <t>Pull and Modify - 12GEV Shunt Shuffle FY13</t>
  </si>
  <si>
    <t>20-Jan-14 15:17 A</t>
  </si>
  <si>
    <t>23222170a</t>
  </si>
  <si>
    <t>Pull and Modify - 12GEV Shunt Shuffle FY14</t>
  </si>
  <si>
    <t>Clean and Modify Racks - 12GEV Shunts FY13</t>
  </si>
  <si>
    <t>23222175a</t>
  </si>
  <si>
    <t>Clean and Modify Racks - 12GEV Shunts FY14</t>
  </si>
  <si>
    <t>Reinstall Chassis' in Racks - 12GEV Shunts FY13</t>
  </si>
  <si>
    <t>23222180a</t>
  </si>
  <si>
    <t>Reinstall Chassis' in Racks - 12GEV Shunts FY14</t>
  </si>
  <si>
    <t>New Screens for 12 GEV Shunts FY13</t>
  </si>
  <si>
    <t>23222185a</t>
  </si>
  <si>
    <t>New Screens for 12 GEV Shunts FY14</t>
  </si>
  <si>
    <t>Reconfiguration and Testing - 12GEV Shunts FY13</t>
  </si>
  <si>
    <t>23222190a</t>
  </si>
  <si>
    <t>Reconfiguration and Testing - 12GEV Shunts FY14</t>
  </si>
  <si>
    <t>Update Machine Documentation - 12GEV Shunts FY13</t>
  </si>
  <si>
    <t>23222195a</t>
  </si>
  <si>
    <t>Update Machine Documentation - 12GEV Shunts FY14</t>
  </si>
  <si>
    <t>Installation and Testing - 25 Amp Shunt Upgrade FY13</t>
  </si>
  <si>
    <t>23222220a</t>
  </si>
  <si>
    <t>Installation and Testing - 25 Amp Shunt Upgrade FY14</t>
  </si>
  <si>
    <t>Drafting (Update Machine Drawings) FY13</t>
  </si>
  <si>
    <t>23222230a</t>
  </si>
  <si>
    <t>Drafting (Update Machine Drawings) FY14</t>
  </si>
  <si>
    <t>Test Trim Rack Hardware (10 ATRIMS) FY13</t>
  </si>
  <si>
    <t>23223015a</t>
  </si>
  <si>
    <t>Test Trim Rack Hardware (10 ATRIMS) FY14</t>
  </si>
  <si>
    <t>Assemble &amp; Test 10 amp Trim System (10 A TRIMS) FY13</t>
  </si>
  <si>
    <t>23223025a</t>
  </si>
  <si>
    <t>Assemble &amp; Test 10 amp Trim System (10 A TRIMS) FY14</t>
  </si>
  <si>
    <t>23223051H</t>
  </si>
  <si>
    <t>Vend Fab 20 Amp Trim Power Supplies - Peg Point #7 Fifth Delivery and Acceptance of 30 units</t>
  </si>
  <si>
    <t>23223051J</t>
  </si>
  <si>
    <t>Vend Fab 20 Amp Trim Power Supplies - Peg Point #8 Sixth Delivery and Acceptance of 30 units</t>
  </si>
  <si>
    <t>23223051K</t>
  </si>
  <si>
    <t>Vend Fab 20 Amp Trim Power Supplies - Peg Point #9 Seventh Delivery and Acceptance of 30 units</t>
  </si>
  <si>
    <t>23223051N</t>
  </si>
  <si>
    <t>Vend Fab 20 Amp Trim Power Supplies - Peg Point #10 Eighth Delivery and Acceptance of 30 units</t>
  </si>
  <si>
    <t>23223051P</t>
  </si>
  <si>
    <t>Vend Fab 20 Amp Trim Power Supplies - Peg Point #11 Final Delivery and Acceptance of 20 units</t>
  </si>
  <si>
    <t>23223051Q</t>
  </si>
  <si>
    <t>** Option** Vend Fab 20 Amp Trim Power Supplies - Peg Point #12  Delivery and Acceptance of 10 units</t>
  </si>
  <si>
    <t>23223052A</t>
  </si>
  <si>
    <t>Receive , Inspect, Test PS (20 A Trims) P1 FY13</t>
  </si>
  <si>
    <t>23223052Aa</t>
  </si>
  <si>
    <t>Receive , Inspect, Test PS (20 A Trims) P1 FY14</t>
  </si>
  <si>
    <t>Receive , Inspect, Test PS (20 A Trims) P2 Procurement</t>
  </si>
  <si>
    <t>23223053a</t>
  </si>
  <si>
    <t>Receive , Inspect, Test PS (20 A Trims) P3</t>
  </si>
  <si>
    <t>Receive , Inspect, Test PS (20 A Trims) P2 Labor/Expenses FY13</t>
  </si>
  <si>
    <t>23223054a</t>
  </si>
  <si>
    <t>Receive , Inspect, Test PS (20 A Trims) P2 Labor/Expenses FY14</t>
  </si>
  <si>
    <t>Install  PS in Racks (20 A Trims) Part A FY13</t>
  </si>
  <si>
    <t>23223055A</t>
  </si>
  <si>
    <t>Install  PS in Racks (20 A Trims) Part B</t>
  </si>
  <si>
    <t>23223055b</t>
  </si>
  <si>
    <t>Install  PS in Racks (20 A Trims) Part A FY14</t>
  </si>
  <si>
    <t>Integration Testing of PS (20 A Trims) Part A</t>
  </si>
  <si>
    <t>23223060a</t>
  </si>
  <si>
    <t>Integration Testing of PS (20 A Trims) Part B</t>
  </si>
  <si>
    <t>SRCC 20 Amp PS PS Procurement</t>
  </si>
  <si>
    <t>SRCC System Q.A., Testing and Documentation Part A FY13</t>
  </si>
  <si>
    <t>23223125a</t>
  </si>
  <si>
    <t>SRCC System Q.A., Testing and Documentation Part B</t>
  </si>
  <si>
    <t>23223125b</t>
  </si>
  <si>
    <t>SRCC System Q.A., Testing and Documentation Part A FY14</t>
  </si>
  <si>
    <t>23224003LOE</t>
  </si>
  <si>
    <t>Installation Coordination FY13</t>
  </si>
  <si>
    <t>23224045A</t>
  </si>
  <si>
    <t>Pull/Terminate Box PS Load Cable (Installtn) East Arc, S/R,BSY and Extraction - Procurement</t>
  </si>
  <si>
    <t>23224045Aa</t>
  </si>
  <si>
    <t>Pull/Terminate Box PS Load Cable (Installtn) East Arc, S/R,BSY and Extraction Labor/Expenses FY13</t>
  </si>
  <si>
    <t>23224045Ab</t>
  </si>
  <si>
    <t>Pull/Terminate Box PS Load Cable (Installtn) East Arc, S/R,BSY and Extraction Labor/Expenses FY14</t>
  </si>
  <si>
    <t>Connect Arc &amp; Hall Mag Load &amp; Klixon Cables (Installtn) FY13</t>
  </si>
  <si>
    <t>23224055a</t>
  </si>
  <si>
    <t>Connect Arc &amp; Hall Mag Load &amp; Klixon Cables (Installtn) FY14</t>
  </si>
  <si>
    <t>23224085A</t>
  </si>
  <si>
    <t>Pull/Terminate Trim Mag (Installtn) East Arc , S/R and BSY FY13</t>
  </si>
  <si>
    <t>23224085Aa</t>
  </si>
  <si>
    <t>Pull/Terminate Trim Mag (Installtn) East Arc , S/R and BSY FY14</t>
  </si>
  <si>
    <t>BSY Serv. Bldg Infrastructure Installation- Tray, Power, Water, Controls FY13</t>
  </si>
  <si>
    <t>23224087a</t>
  </si>
  <si>
    <t>BSY Serv. Bldg Infrastructure Installation- Tray, Power, Water, Controls FY14</t>
  </si>
  <si>
    <t>14-Mar-14 16:00 A</t>
  </si>
  <si>
    <t>Update/Install/Test Mag Controls Software (Installtn) FY13</t>
  </si>
  <si>
    <t>23224100a</t>
  </si>
  <si>
    <t>Update/Install/Test Mag Controls Software (Installtn) FY14</t>
  </si>
  <si>
    <t>Install CHL Cold Box Transfer Line to Linac Labor</t>
  </si>
  <si>
    <t>23411087N</t>
  </si>
  <si>
    <t>Vend Fab Septa (S/R Dipoles) Peg Point #5 Delivery and Acceptance of ZA Spare Coil Set</t>
  </si>
  <si>
    <t>23411087Q</t>
  </si>
  <si>
    <t>Vend Fab Septa (S/R Dipoles) Peg Point #7 Delivery and Acceptance of Quantity 2 ZB Coil Sets</t>
  </si>
  <si>
    <t>23411090M</t>
  </si>
  <si>
    <t>Delivery Complete for Septa (S/R DIPOLES)</t>
  </si>
  <si>
    <t>Mag Measurement of Septa's (S/R Dipoles) FY13</t>
  </si>
  <si>
    <t>23411145a</t>
  </si>
  <si>
    <t>Mag Measurement of Septa's (S/R Dipoles) FY14</t>
  </si>
  <si>
    <t>WR - Install magnets &amp; girders</t>
  </si>
  <si>
    <t>WS - Install magnets and girders</t>
  </si>
  <si>
    <t>WS - Final align</t>
  </si>
  <si>
    <t>TR - Install stands</t>
  </si>
  <si>
    <t>TR - Install magnets and girders FY13</t>
  </si>
  <si>
    <t>23417140a</t>
  </si>
  <si>
    <t>TR - Install magnets and girders FY14</t>
  </si>
  <si>
    <t>TR - Final align FY13</t>
  </si>
  <si>
    <t>23417145a</t>
  </si>
  <si>
    <t>TR - Final align FY14</t>
  </si>
  <si>
    <t>Alignment complete</t>
  </si>
  <si>
    <t>Procure S/R plumbing materials</t>
  </si>
  <si>
    <t>Procure S/R Vacuum materials</t>
  </si>
  <si>
    <t>23427016LOE</t>
  </si>
  <si>
    <t>Installation Team Engineering Support FY13 (12 Month Down)</t>
  </si>
  <si>
    <t>23427016LOEa</t>
  </si>
  <si>
    <t>Installation Team Engineering Support FY14 (12 Month Down)</t>
  </si>
  <si>
    <t>15-Nov-13 16:00 A</t>
  </si>
  <si>
    <t>Hall A - Install FY13</t>
  </si>
  <si>
    <t>20-Jan-14 14:11 A</t>
  </si>
  <si>
    <t>23427040a</t>
  </si>
  <si>
    <t>Hall A - Install FY14</t>
  </si>
  <si>
    <t>Hall B - Install FY13</t>
  </si>
  <si>
    <t>23427047a</t>
  </si>
  <si>
    <t>Hall B - Install FY14</t>
  </si>
  <si>
    <t>Hall C - Upstairs FY13</t>
  </si>
  <si>
    <t>23427052a</t>
  </si>
  <si>
    <t>Hall C - Upstairs FY14</t>
  </si>
  <si>
    <t>Hall C - Install</t>
  </si>
  <si>
    <t>Material Handling costs (Vehicle)</t>
  </si>
  <si>
    <t>Material Handling costs DeObligation</t>
  </si>
  <si>
    <t>28-Oct-13 16:00 A</t>
  </si>
  <si>
    <t>45 MeV Dump - Re-install</t>
  </si>
  <si>
    <t>100 kW dump Modifications (ARC10/H-D Stands) Procurement</t>
  </si>
  <si>
    <t>23454055a</t>
  </si>
  <si>
    <t>100 kW dump Modifications (ARC10/H-D Stands) Labor/Expenses FY13</t>
  </si>
  <si>
    <t>23454055b</t>
  </si>
  <si>
    <t>100 kW dump Modifications (ARC10/H-D Stands) Labor/Expenses FY14</t>
  </si>
  <si>
    <t>Arc 10 Installation Completion FY13</t>
  </si>
  <si>
    <t>23458040a</t>
  </si>
  <si>
    <t>Arc 10 Installation Completion FY14</t>
  </si>
  <si>
    <t>Hall D - Tagger dump installation FY13</t>
  </si>
  <si>
    <t>23458045a</t>
  </si>
  <si>
    <t>Hall D - Tagger dump installation FY14</t>
  </si>
  <si>
    <t>Hall D - Install magnets and girders FY13</t>
  </si>
  <si>
    <t>23458060a</t>
  </si>
  <si>
    <t>Hall D - Install magnets and girders FY14</t>
  </si>
  <si>
    <t>Hall D - Final align FY13</t>
  </si>
  <si>
    <t>23458065a</t>
  </si>
  <si>
    <t>Hall D - Final align FY14</t>
  </si>
  <si>
    <t>23463035a</t>
  </si>
  <si>
    <t>Extraction - Upstairs</t>
  </si>
  <si>
    <t>Extraction - Install magnets and girders</t>
  </si>
  <si>
    <t>Extraction - Final align FY13</t>
  </si>
  <si>
    <t>23463050a</t>
  </si>
  <si>
    <t>Extraction - Final align FY14</t>
  </si>
  <si>
    <t>23611014B</t>
  </si>
  <si>
    <t>Procurement Labor - SPM BPMs ELECTRONICS FY13</t>
  </si>
  <si>
    <t>23611014Ba</t>
  </si>
  <si>
    <t>Procurement Labor - SPM BPMs ELECTRONICS FY14</t>
  </si>
  <si>
    <t>23611014D</t>
  </si>
  <si>
    <t>Prcrmnt - SPM BPMs ELECTRONICS</t>
  </si>
  <si>
    <t>23611014D5</t>
  </si>
  <si>
    <t>Prcrmnt - SPM BPMs ELECTRONICS (Previously Obligated)</t>
  </si>
  <si>
    <t>23611015A</t>
  </si>
  <si>
    <t>Labor - Fab &amp; Assy - SPM BPMs ELECTRONICS</t>
  </si>
  <si>
    <t>23611015B</t>
  </si>
  <si>
    <t>Procrmnt - Fab/Assy &amp; Testing - SPM BPMs ELECTRONICS</t>
  </si>
  <si>
    <t>System Installation - Electronics SPM BPMs Part A</t>
  </si>
  <si>
    <t>23611025a</t>
  </si>
  <si>
    <t>System Installation - Electronics SPM BPMs Part B</t>
  </si>
  <si>
    <t>23611025b</t>
  </si>
  <si>
    <t>System Installation Contract Labor - Electronics SPM BPMs</t>
  </si>
  <si>
    <t>23611025c</t>
  </si>
  <si>
    <t>System Installation Software Support - Electronics SPM BPMs Part A</t>
  </si>
  <si>
    <t>23611025ca</t>
  </si>
  <si>
    <t>System Installation Software Support - Electronics SPM BPMs Part B</t>
  </si>
  <si>
    <t>23611026b</t>
  </si>
  <si>
    <t>Hook-up &amp; Check-out Arc 10 BPMs</t>
  </si>
  <si>
    <t>Hook-up &amp; Check-out H-D B/L BPMs</t>
  </si>
  <si>
    <t>23611035M</t>
  </si>
  <si>
    <t>SPM BPMs Comp</t>
  </si>
  <si>
    <t>First Article Cavities - nA BPM Sys</t>
  </si>
  <si>
    <t>Procurement Labor for Cavities - nA BPM Sys</t>
  </si>
  <si>
    <t>23611037a</t>
  </si>
  <si>
    <t>Procurement  Cavities - nA BPM Sys</t>
  </si>
  <si>
    <t>First Article Unit RF Receiver - nA BPM Sys</t>
  </si>
  <si>
    <t>15-Sep-14 16:00 A</t>
  </si>
  <si>
    <t>23611038a</t>
  </si>
  <si>
    <t>First Article Unit Digital IF - nA BPM Sys</t>
  </si>
  <si>
    <t>23611038b</t>
  </si>
  <si>
    <t>First Article Enclosure nA Receiver - nA BPM Sys</t>
  </si>
  <si>
    <t>Procurement Labor Electronics - nA BPM Sys</t>
  </si>
  <si>
    <t>Procurements Electronics - nA BPM Sys</t>
  </si>
  <si>
    <t>Assembly Electronics Labor - nA BPM Sys FY14</t>
  </si>
  <si>
    <t>23611045A</t>
  </si>
  <si>
    <t>Assembly Electronics Labor - nA BPM Sys FY15</t>
  </si>
  <si>
    <t>Assembly &amp; Testing Procurement - nA BPM Sys</t>
  </si>
  <si>
    <t>System Installation Electronics -  nA BPM Sytem (BPM) FY14</t>
  </si>
  <si>
    <t>22-Sep-14 15:48 A</t>
  </si>
  <si>
    <t>23611055a</t>
  </si>
  <si>
    <t>System Installation Electronics Contract Labor -  nA BPM Sytem (BPM)</t>
  </si>
  <si>
    <t>23611055B</t>
  </si>
  <si>
    <t>System Installation Electronics -  nA BPM Sytem (BPM) FY15</t>
  </si>
  <si>
    <t>Software support -  nA BPMs</t>
  </si>
  <si>
    <t>23611065a</t>
  </si>
  <si>
    <t>System Documentation -   BPMs FY13</t>
  </si>
  <si>
    <t>23611065a5</t>
  </si>
  <si>
    <t>System Documentation -   nA BPMs FY14</t>
  </si>
  <si>
    <t>23611065a5a</t>
  </si>
  <si>
    <t>System Documentation -   nA BPMs FY15</t>
  </si>
  <si>
    <t>23611065aa</t>
  </si>
  <si>
    <t>System Documentation -   BPMs FY14</t>
  </si>
  <si>
    <t>23611065M</t>
  </si>
  <si>
    <t>nA BPMs Comp</t>
  </si>
  <si>
    <t>First Article Unit - Power Supplies/PC104/Timing Modules SPM BPMs</t>
  </si>
  <si>
    <t>16-Sep-13 16:00 A</t>
  </si>
  <si>
    <t>Procurement Labor - Power Supplies/PC104/Timing Modules SPM BPMs FY13</t>
  </si>
  <si>
    <t>23611075a</t>
  </si>
  <si>
    <t>Procurement Labor - Power Supplies/PC104/Timing Modules SPM BPMs FY14</t>
  </si>
  <si>
    <t>Procurement - Power Supplies/PC104/Timing Modules SPM BPMs</t>
  </si>
  <si>
    <t>Assembly Labor - Power Supplies/PC104/Timing Modules SPM BPMs Part A</t>
  </si>
  <si>
    <t>23611085a</t>
  </si>
  <si>
    <t>Assembly Labor - Power Supplies/PC104/Timing Modules SPM BPMs Part b</t>
  </si>
  <si>
    <t>Assembly Procurement  - Power Supplies/PC104/Timing Modules SPM BPMs</t>
  </si>
  <si>
    <t>Installation Labor  - Power Supplies/PC104/Timing Modules SPM BPMs Part A</t>
  </si>
  <si>
    <t>23611095a</t>
  </si>
  <si>
    <t>Installation Labor  - Power Supplies/PC104/Timing Modules SPM BPMs Part B</t>
  </si>
  <si>
    <t>Installation Procurement  - Power Supplies/PC104/Timing Modules SPM BPMs</t>
  </si>
  <si>
    <t>23611913LOE</t>
  </si>
  <si>
    <t>FY13 Mngmnt Effort for BPMs</t>
  </si>
  <si>
    <t>23611914LOE</t>
  </si>
  <si>
    <t>FY14 Mngmnt Effort for BPMs Part A</t>
  </si>
  <si>
    <t>23611914LOEa</t>
  </si>
  <si>
    <t>FY14 Mngmnt Effort for BPMs Part B</t>
  </si>
  <si>
    <t>26-Aug-14 16:00 A</t>
  </si>
  <si>
    <t>Harp Sys Implementn Labor</t>
  </si>
  <si>
    <t>Harp Systems Software Implementn &amp; Cmmssng</t>
  </si>
  <si>
    <t>28-Sep-13 16:00 A</t>
  </si>
  <si>
    <t>23612035M</t>
  </si>
  <si>
    <t>Harp Sys Comp</t>
  </si>
  <si>
    <t>23612913LOE</t>
  </si>
  <si>
    <t>FY13 Mngmnt Effort for Harps</t>
  </si>
  <si>
    <t>23613025a</t>
  </si>
  <si>
    <t>Implementn of Viewer Syss Labor</t>
  </si>
  <si>
    <t>Software Implementn Viewer Systems</t>
  </si>
  <si>
    <t>23613035M</t>
  </si>
  <si>
    <t>Viewers Sys Comp</t>
  </si>
  <si>
    <t>SLM System Controls</t>
  </si>
  <si>
    <t>23613913LOE</t>
  </si>
  <si>
    <t>FY13 Mngmnt Effort for Viewer Syss</t>
  </si>
  <si>
    <t>FFB Sys Procurement Prep</t>
  </si>
  <si>
    <t>23614014A</t>
  </si>
  <si>
    <t>FFB Sys Prcrmnts</t>
  </si>
  <si>
    <t>22-Sep-14 13:40 A</t>
  </si>
  <si>
    <t>FFB Sys Fabrication &amp; Assy</t>
  </si>
  <si>
    <t>17-Sep-14 16:00 A</t>
  </si>
  <si>
    <t>FFB Sys Component &amp; VME Testing</t>
  </si>
  <si>
    <t>FFB Sys Hardware Implementn</t>
  </si>
  <si>
    <t>FFB Software Implementn</t>
  </si>
  <si>
    <t>FFB Slow Lock Implementn</t>
  </si>
  <si>
    <t>FFB Slow Lock &amp; FFB Cmmssng</t>
  </si>
  <si>
    <t>23614045M</t>
  </si>
  <si>
    <t>FFB Sys Comp</t>
  </si>
  <si>
    <t>23614050LOE</t>
  </si>
  <si>
    <t>FY14 Mngmnt Effort for FFB</t>
  </si>
  <si>
    <t>2363015aa</t>
  </si>
  <si>
    <t>Update Hi-Level Applications Labor</t>
  </si>
  <si>
    <t>2363913LOE</t>
  </si>
  <si>
    <t>FY13 CSS Sys Mngmnt Effort</t>
  </si>
  <si>
    <t>Test/QA FSD Hardware (MPS)</t>
  </si>
  <si>
    <t>27-Sep-13 16:00 A</t>
  </si>
  <si>
    <t>Install FSD Wire &amp; Cable (MPS) FY13</t>
  </si>
  <si>
    <t>23641025a</t>
  </si>
  <si>
    <t>Install FSD Wire &amp; Cable (MPS) FY14</t>
  </si>
  <si>
    <t>Install/Test FSD Hardware (MPS) FY13</t>
  </si>
  <si>
    <t>23641030a</t>
  </si>
  <si>
    <t>Install/Test FSD Hardware for RF Installation(MPS) FY13</t>
  </si>
  <si>
    <t>23641030aa</t>
  </si>
  <si>
    <t>Install/Test FSD Hardware for RF Installation(MPS) FY14</t>
  </si>
  <si>
    <t>23641030b</t>
  </si>
  <si>
    <t>Install/Test FSD Hardware (MPS) FY14</t>
  </si>
  <si>
    <t>Develop/Install/Test FSD Software (MPS) FY13</t>
  </si>
  <si>
    <t>23641040a</t>
  </si>
  <si>
    <t>Develop/Install/Test FSD Software (MPS) FY14</t>
  </si>
  <si>
    <t>23641045M</t>
  </si>
  <si>
    <t>FSD Sys Comp (MPS)</t>
  </si>
  <si>
    <t>Test/QA BLM Hardware (MPS) FY13</t>
  </si>
  <si>
    <t>23641055a</t>
  </si>
  <si>
    <t>Test/QA BLM Hardware (MPS) FY14</t>
  </si>
  <si>
    <t>Install BLM Wire &amp; Cable (MPS) FY13</t>
  </si>
  <si>
    <t>23641060a</t>
  </si>
  <si>
    <t>Install BLM Wire &amp; Cable (MPS) FY14</t>
  </si>
  <si>
    <t>Install BLM Hardware (MPS) FY13</t>
  </si>
  <si>
    <t>23641065a</t>
  </si>
  <si>
    <t>Install BLM Hardware (MPS) FY14</t>
  </si>
  <si>
    <t>Develop/Install/Test BLM Software (MPS)</t>
  </si>
  <si>
    <t>23641080M</t>
  </si>
  <si>
    <t>BLM Sys Comp (MPS)</t>
  </si>
  <si>
    <t>Proc Tagger/Hall D Beam Loss Monitoring Hardware (MPS)</t>
  </si>
  <si>
    <t>Install BLM Wire &amp; Cable (MPS) Tagger Hall D FY13</t>
  </si>
  <si>
    <t>23641087a</t>
  </si>
  <si>
    <t>Install BLM Wire &amp; Cable (MPS) Tagger Hall D FY14</t>
  </si>
  <si>
    <t>Test/QA Tagger/Hall D Beam Loss Monitoring Hardware (MPS) FY13</t>
  </si>
  <si>
    <t>23641090a</t>
  </si>
  <si>
    <t>Test/QA Tagger/Hall D Beam Loss Monitoring Hardware (MPS) FY14</t>
  </si>
  <si>
    <t>Install/Test Tagger/Hall D Beam Loss Monitoring Sys (MPS)</t>
  </si>
  <si>
    <t>15-Mar-14 16:00 A</t>
  </si>
  <si>
    <t>Rework FSD Cards</t>
  </si>
  <si>
    <t>23641100M</t>
  </si>
  <si>
    <t>Beam Loss Ion Chamb Sys Comp (MPS)</t>
  </si>
  <si>
    <t>23641913LOE</t>
  </si>
  <si>
    <t>FY13 Mngmnt &amp; Elect Dsgn Supprt Effort for MPS</t>
  </si>
  <si>
    <t>23641914LOE</t>
  </si>
  <si>
    <t>FY14 Mngmnt &amp; Elect Dsgn Supprt Effort for MPS</t>
  </si>
  <si>
    <t>Develop/Install/Test BELS Software</t>
  </si>
  <si>
    <t>Proc BELS Hardware</t>
  </si>
  <si>
    <t>Test/QA BELS Compnts</t>
  </si>
  <si>
    <t>Proc Remaining BELS Hardware</t>
  </si>
  <si>
    <t>Install BELS Hardware</t>
  </si>
  <si>
    <t>23642030M</t>
  </si>
  <si>
    <t>BELS Sys Comp</t>
  </si>
  <si>
    <t>23642913LOE</t>
  </si>
  <si>
    <t>FY13 Mngmnt &amp; Elect Dsgn Supprt Effort for BELS</t>
  </si>
  <si>
    <t>23642914LOE</t>
  </si>
  <si>
    <t>FY14 Mngmnt &amp; Elect Dsgn Supprt Effort for BELS</t>
  </si>
  <si>
    <t>23643020b</t>
  </si>
  <si>
    <t>Proc Remaining Cable and PLC Systems</t>
  </si>
  <si>
    <t>Install Linac Cable Conduit, Infrastructure (PSS) FY13</t>
  </si>
  <si>
    <t>17-Feb-14 13:03 A</t>
  </si>
  <si>
    <t>23643045a</t>
  </si>
  <si>
    <t>Install Linac Cable Conduit, Infrastructure (PSS) FY14</t>
  </si>
  <si>
    <t>Fab &amp; Test Beam Transport Monitor (PSS)</t>
  </si>
  <si>
    <t>Install Beam Transport Monitor (PSS)</t>
  </si>
  <si>
    <t>23643070a</t>
  </si>
  <si>
    <t>Install Beam Transport Monitor - EPICS Interface (PSS)</t>
  </si>
  <si>
    <t>Fab &amp; Test Beam Stoppers &amp; Diffusers (PSS) FY13</t>
  </si>
  <si>
    <t>23643100a</t>
  </si>
  <si>
    <t>Fab &amp; Test Beam Stoppers &amp; Diffusers (PSS) FY14</t>
  </si>
  <si>
    <t>Update Stopper/Diffuser Software (PSS)</t>
  </si>
  <si>
    <t>Install Beam Stoppers &amp; Diffusers (PSS) FY13</t>
  </si>
  <si>
    <t>23643105a</t>
  </si>
  <si>
    <t>Install Beam Stoppers &amp; Diffusers (PSS) FY14</t>
  </si>
  <si>
    <t>Test/QA PSS Beam Current Monitor Compnts</t>
  </si>
  <si>
    <t>Proc BCM Cavity Components- (PSS) - Procurement</t>
  </si>
  <si>
    <t>23643117a</t>
  </si>
  <si>
    <t>Proc BCM Cavity Components- (PSS) Expenses FY13</t>
  </si>
  <si>
    <t>23643117b</t>
  </si>
  <si>
    <t>Proc BCM Cavity Components- (PSS) Expenses FY14</t>
  </si>
  <si>
    <t>Install &amp; Test PSS Beam Current Monitor</t>
  </si>
  <si>
    <t>Upgrade MCC Console (PSS) FY13</t>
  </si>
  <si>
    <t>21-Apr-14 14:19 A</t>
  </si>
  <si>
    <t>23643140a</t>
  </si>
  <si>
    <t>Upgrade MCC Console (PSS) FY14</t>
  </si>
  <si>
    <t>Install &amp; Test Tagger Access Control Sys (PSS) FY13</t>
  </si>
  <si>
    <t>21-Apr-14 15:48 A</t>
  </si>
  <si>
    <t>23643145a</t>
  </si>
  <si>
    <t>Install &amp; Test Tagger Access Control Sys (PSS) FY14</t>
  </si>
  <si>
    <t>23643145b</t>
  </si>
  <si>
    <t>Install &amp; Test Hall D-MCC Access Control Sys (PSS) FY13</t>
  </si>
  <si>
    <t>23643145ba</t>
  </si>
  <si>
    <t>Install &amp; Test Hall D-MCC Access Control Sys (PSS) FY14</t>
  </si>
  <si>
    <t>Proc Equipment for H-A, B, C Upgrades (PSS)</t>
  </si>
  <si>
    <t>Install &amp; Test H-A, B, C Upgrades (PSS)</t>
  </si>
  <si>
    <t>Create &amp; Simulate PSS Logic Programs</t>
  </si>
  <si>
    <t>Install &amp; Test PSS Logic Programs</t>
  </si>
  <si>
    <t>07-Apr-14 16:00 A</t>
  </si>
  <si>
    <t>23643170M</t>
  </si>
  <si>
    <t>Linac PSS Systems Comp</t>
  </si>
  <si>
    <t>23643175M</t>
  </si>
  <si>
    <t>Halls A, B, C PSS Systems Comp</t>
  </si>
  <si>
    <t>23643180M</t>
  </si>
  <si>
    <t>Tagger Bldng PSS Systems Comp</t>
  </si>
  <si>
    <t>23643185M</t>
  </si>
  <si>
    <t>H-D PSS Systems Comp</t>
  </si>
  <si>
    <t>Install Public Address Sys (PSS)</t>
  </si>
  <si>
    <t>EPICS Interface Development</t>
  </si>
  <si>
    <t>PSS PLC Communications - Labor FY13</t>
  </si>
  <si>
    <t>23643350a</t>
  </si>
  <si>
    <t>PSS PLC Communications - Labor FY14</t>
  </si>
  <si>
    <t>PSS PLC Communications - Procurements</t>
  </si>
  <si>
    <t>C-100 RF Commissioning PSS Support</t>
  </si>
  <si>
    <t>23643913LOE</t>
  </si>
  <si>
    <t>FY13 Mngmnt &amp; Supprt Effort for PSS</t>
  </si>
  <si>
    <t>23643914LOE</t>
  </si>
  <si>
    <t>FY14 Mngmnt &amp; Supprt Effort for PSS</t>
  </si>
  <si>
    <t>HD Dump Sys Prcrmnts</t>
  </si>
  <si>
    <t>HD Dump Sys Fab &amp; Assy</t>
  </si>
  <si>
    <t>HD Dump Component Testing</t>
  </si>
  <si>
    <t>HD Dump Sys Implementn</t>
  </si>
  <si>
    <t>HD Dump Software Implementn &amp; Cmmssng</t>
  </si>
  <si>
    <t>2365035M</t>
  </si>
  <si>
    <t>HD Dump Comp</t>
  </si>
  <si>
    <t>Insertable  Dump Sys Fab &amp; Assy</t>
  </si>
  <si>
    <t>Insertable  Dump Component Testing</t>
  </si>
  <si>
    <t>Insertable Dump Sys Implementn</t>
  </si>
  <si>
    <t>Insertable Dump Software Implementn &amp; Cmmssng</t>
  </si>
  <si>
    <t>2365065M</t>
  </si>
  <si>
    <t>Insertable Dump Comp</t>
  </si>
  <si>
    <t>2365913LOE</t>
  </si>
  <si>
    <t>FY13 Mngmnt Effort for Dump</t>
  </si>
  <si>
    <t>2366050a</t>
  </si>
  <si>
    <t>ARC  Vac Controls Software Implementn</t>
  </si>
  <si>
    <t>ARC  Vac Controls Hardware Implementation &amp; Testing</t>
  </si>
  <si>
    <t>2366055M</t>
  </si>
  <si>
    <t>ARC Vacuum Controls Sys Comp</t>
  </si>
  <si>
    <t>2367025a</t>
  </si>
  <si>
    <t>Mag Instrmenttn Software Implementn &amp; Cmmssng FY13</t>
  </si>
  <si>
    <t>17-Feb-14 14:32 A</t>
  </si>
  <si>
    <t>2367025aa</t>
  </si>
  <si>
    <t>Mag Instrmenttn Software Implementn &amp; Cmmssng FY14</t>
  </si>
  <si>
    <t>Magnet Communication New I/O IP design - Labor FY13</t>
  </si>
  <si>
    <t>21-Oct-13 13:04 A</t>
  </si>
  <si>
    <t>2367030a</t>
  </si>
  <si>
    <t>Magnet Communication New I/O IP design - Labor FY14</t>
  </si>
  <si>
    <t>Magnet Communication New I/O IP design - Proc.</t>
  </si>
  <si>
    <t>Magnet Communication New I/O IP Fabrication</t>
  </si>
  <si>
    <t>Magnet Communication New I/O IP Testing</t>
  </si>
  <si>
    <t>Magnet Communication New I/O IP Installation</t>
  </si>
  <si>
    <t>Magnet Communication New I/O IP Software -Labor</t>
  </si>
  <si>
    <t>Proc motion sys, Stands &amp; Beam Line (COMP POLAR) Re-Baseline Obligation Split</t>
  </si>
  <si>
    <t>Proc motion sys, Stands &amp; Beam Line (COMP POLAR)</t>
  </si>
  <si>
    <t>Install &amp; Test (COMP POLAR)</t>
  </si>
  <si>
    <t>Install  Rebuilt 9th Dipole in Shed (MAPPER)</t>
  </si>
  <si>
    <t>14-Oct-13 16:00 A</t>
  </si>
  <si>
    <t>Wang Torus Settlement</t>
  </si>
  <si>
    <t>Wang Torus Settlement Final</t>
  </si>
  <si>
    <t>Wang Solenoid Settlement</t>
  </si>
  <si>
    <t>Wang Solenoid Settlement Final</t>
  </si>
  <si>
    <t>242211013E</t>
  </si>
  <si>
    <t>SVT-FY13 Travel</t>
  </si>
  <si>
    <t>HBI - SVT Engineering and Construction Oversight FY13</t>
  </si>
  <si>
    <t>242211160t</t>
  </si>
  <si>
    <t>FNAL Construction and test (Jlab/FNAL) of R1-R3 production modules (60 modules) Part A</t>
  </si>
  <si>
    <t>16-Dec-13 16:00 A</t>
  </si>
  <si>
    <t>MECH GRP - Modules:  asssembly table, mounting, and alignment fixture procurement - Proc</t>
  </si>
  <si>
    <t>10-Sep-13 16:00 A</t>
  </si>
  <si>
    <t>MECH GRP -  Modules:  assembly table, mounting, and alignment fixture construction - Labor</t>
  </si>
  <si>
    <t>HBI - Electronics  HFCB R1-R4 - Proc   First Article 6 cables</t>
  </si>
  <si>
    <t>242211365a</t>
  </si>
  <si>
    <t>HBI - Cable assemblies:  HV, LV, and data - Proc</t>
  </si>
  <si>
    <t>HBI - Cable assemblies:  Pulser</t>
  </si>
  <si>
    <t>HBI - Cable assemblies:  HV, LV, and data fabrication and testing R1-R4 - Labor FY13</t>
  </si>
  <si>
    <t>242211370a</t>
  </si>
  <si>
    <t>HBI - Cable assemblies:  HV, LV, and data fabrication and testing R1-R4 - Labor FY14</t>
  </si>
  <si>
    <t>HBI - Sloco: HV, LV, PS distribution system (fabricate) - Labor</t>
  </si>
  <si>
    <t>HBI - Sloco: Slow controls for monitoring and charge calibration system:  component procurement - Proc</t>
  </si>
  <si>
    <t>MECH GRP - Faraday cage protective enclosure system Manufacturing Drawings - Labor</t>
  </si>
  <si>
    <t>242211405a</t>
  </si>
  <si>
    <t>Obligated Procured Labor for Activity 242211405</t>
  </si>
  <si>
    <t>MECH GRP - Faraday cage protective enclosure system specifications and procurement prep - Labor FY13</t>
  </si>
  <si>
    <t>242211410a</t>
  </si>
  <si>
    <t>MECH GRP - Faraday cage protective enclosure system specifications and procurement prep - Labor FY14</t>
  </si>
  <si>
    <t>HBI - DAq-VSCM develop program and test - Labor</t>
  </si>
  <si>
    <t>MECH GRP - Cooling system:  procurement - proc</t>
  </si>
  <si>
    <t>MECH GRP - Support, cooling, coldplate, and alignment of stave: manufacturing Drawings - Labor</t>
  </si>
  <si>
    <t>20-Sep-13 16:00 A</t>
  </si>
  <si>
    <t>MECH GRP - Support, cooling, coldplate, and alignment of stave: procurement prep - Labor</t>
  </si>
  <si>
    <t>MECH GRP - Support, cooling, coldplate, and alignment of stave - Proc</t>
  </si>
  <si>
    <t>MECH GRP - Support, cooling, coldplate, and alignment of stave Faraday Cage inner: construct and assemble - Labor</t>
  </si>
  <si>
    <t>242211495M</t>
  </si>
  <si>
    <t>End of BST R1-R4 Production</t>
  </si>
  <si>
    <t>HBI - Compunetics HFCB Bend Test  - Proc</t>
  </si>
  <si>
    <t>HBI - Bus cable PCB production - Proc</t>
  </si>
  <si>
    <t>18-Aug-14 14:37 A</t>
  </si>
  <si>
    <t>FNAL Tooling</t>
  </si>
  <si>
    <t>HBI - LV cards - Proc</t>
  </si>
  <si>
    <t>HBI - VXS crate - Proc</t>
  </si>
  <si>
    <t>INFRA STR - Backup Environmental and power system for SVT Clean Room - Proc</t>
  </si>
  <si>
    <t>INFRA STR - Integrated Humidity Reduction System for SVT Control room - Proc</t>
  </si>
  <si>
    <t>MECH GRP - Region 4 Support, cooling, coldplate, and alignment structure: manufacturing Drawings - Labor</t>
  </si>
  <si>
    <t>MECH GRP - Region 4 Support, cooling, coldplate, and alignment structure: procurement prep - Labor</t>
  </si>
  <si>
    <t>MECH GRP - Tooling  for assembly and repairs: manufacturing Drawings - Labor/Expenses FY13</t>
  </si>
  <si>
    <t>242211705a</t>
  </si>
  <si>
    <t>MECH GRP - Tooling  for assembly and repairs: manufacturing Drawings - Labor/Expenses FY14</t>
  </si>
  <si>
    <t>MECH GRP - Tooling  for assembly and repairs: procurement prep - Labor FY13</t>
  </si>
  <si>
    <t>242211710a</t>
  </si>
  <si>
    <t>MECH GRP - Tooling  for assembly and repairs: procurement prep - Labor FY14</t>
  </si>
  <si>
    <t>MECH GRP - Tooling  for assembly and repairs - Proc</t>
  </si>
  <si>
    <t>MECH GRP - Tooling  for assembly and repairs construct and assemble - Labor</t>
  </si>
  <si>
    <t>MECH GRP - Tooling for dissassembly, and repairs : manufacturing Drawings - Labor</t>
  </si>
  <si>
    <t>MECH GRP - Tooling for disassembly and repairs: procurement prep - Labor</t>
  </si>
  <si>
    <t>HBI - Additional HFCB - Proc</t>
  </si>
  <si>
    <t>Installation MECH GRP - Support and alignment tube,  MFG Drawings  - Labor</t>
  </si>
  <si>
    <t>Installation MECH GRP - Purging system: procurement prep - Labor</t>
  </si>
  <si>
    <t>MECH GRP -  Construct silicon  module shipping containers -Proc Part A</t>
  </si>
  <si>
    <t>242211875a</t>
  </si>
  <si>
    <t>MECH GRP -  Construct silicon  module shipping containers -Proc Part B</t>
  </si>
  <si>
    <t>MECH GRP -  Module inserts Copper/PEEK Part A</t>
  </si>
  <si>
    <t>MECH GRP -  Module inserts Copper/PEEK Part B</t>
  </si>
  <si>
    <t>242211918M</t>
  </si>
  <si>
    <t>SVT Ready for Installation</t>
  </si>
  <si>
    <t>ODU Contract Mount Electronics on Chambers</t>
  </si>
  <si>
    <t>De-Obligation of ODU Contract</t>
  </si>
  <si>
    <t>ISU Contract Phase 4b - String wires and test chamber 5</t>
  </si>
  <si>
    <t>ISU Contract Phase 5b - String wires and test chamber 6</t>
  </si>
  <si>
    <t>ISU Contract Phase 6 - Ship chambers, fixtures and equipment to JLab</t>
  </si>
  <si>
    <t>242213133C</t>
  </si>
  <si>
    <t>P-#2 Build Boxes and Associated Hardware FY13</t>
  </si>
  <si>
    <t>242213133Ca</t>
  </si>
  <si>
    <t>P-#2 Build Boxes and Associated Hardware FY14</t>
  </si>
  <si>
    <t>242213232a</t>
  </si>
  <si>
    <t>P-#3 Build Boxes and Associated Hardware FY14</t>
  </si>
  <si>
    <t>242213330PA</t>
  </si>
  <si>
    <t>Proc LVHV Distribution Cables and Boxes</t>
  </si>
  <si>
    <t>HV Dist Box Construction and Testing Labor</t>
  </si>
  <si>
    <t>242213335Pa</t>
  </si>
  <si>
    <t>P-#4 Proc Cleanroom Fixtures and Equipment Part B</t>
  </si>
  <si>
    <t>P-#4 String Chambers FY13</t>
  </si>
  <si>
    <t>242213342a</t>
  </si>
  <si>
    <t>P-#4 String Chambers FY14</t>
  </si>
  <si>
    <t>242213355M</t>
  </si>
  <si>
    <t>Chambers Complete</t>
  </si>
  <si>
    <t>Procured Labor for Modules 5 &amp; 6</t>
  </si>
  <si>
    <t>Testing #6 FY13</t>
  </si>
  <si>
    <t>21-Oct-13 14:06 A</t>
  </si>
  <si>
    <t>242223520a</t>
  </si>
  <si>
    <t>Testing #6 FY14</t>
  </si>
  <si>
    <t>Disassemble #6</t>
  </si>
  <si>
    <t>Move #6  to storage</t>
  </si>
  <si>
    <t>Store module #6</t>
  </si>
  <si>
    <t>242223563M</t>
  </si>
  <si>
    <t>PCAL Complete</t>
  </si>
  <si>
    <t>Repair Calorimeter PMT's</t>
  </si>
  <si>
    <t>Forklift Rental for ESB</t>
  </si>
  <si>
    <t>242231013E</t>
  </si>
  <si>
    <t>CTOF-FY13 Travel</t>
  </si>
  <si>
    <t>Refurbish Laser Calibration System FY 13 Obligated Procurement</t>
  </si>
  <si>
    <t>Final Drawings of Tooling for wrapping</t>
  </si>
  <si>
    <t>Fabricate Tooling for Wrapping</t>
  </si>
  <si>
    <t>Purchase 900 shts, 12 sqin, VM2002, for wrapping</t>
  </si>
  <si>
    <t>Polishing/finishing LG</t>
  </si>
  <si>
    <t>Wrapping and Transmittance test of LG</t>
  </si>
  <si>
    <t>Two-side glue Counters in Support Arm</t>
  </si>
  <si>
    <t>Counter-in-rack storage and wrapping</t>
  </si>
  <si>
    <t>Transmittance test of assembled Counters in Rack FY14</t>
  </si>
  <si>
    <t>242231255A</t>
  </si>
  <si>
    <t>Transmittance test of assembled Counters in Rack FY15</t>
  </si>
  <si>
    <t>CTOF Support and Solenoid Harness Engineer analysis</t>
  </si>
  <si>
    <t>Magnetic Shield Engineering Analysis</t>
  </si>
  <si>
    <t>Purchase DCPS  6030A  200V/17A Ext.Magn. Shield</t>
  </si>
  <si>
    <t>Purchase stabilized dividers for H2431 PMTs</t>
  </si>
  <si>
    <t>Soldering the stabilized dividers for H2431 PMTs</t>
  </si>
  <si>
    <t>242231470M</t>
  </si>
  <si>
    <t>CTOF Ready for Installation</t>
  </si>
  <si>
    <t>FTOF Travel FY13</t>
  </si>
  <si>
    <t>FTOF Travel FY14</t>
  </si>
  <si>
    <t>Forward carriage patch panels procurement</t>
  </si>
  <si>
    <t>242232265a</t>
  </si>
  <si>
    <t>High Voltage Cable Procurement (Patch Panel Plates/Brackets)</t>
  </si>
  <si>
    <t>242232320Q</t>
  </si>
  <si>
    <t>Peg Point #11 - Counter baseline measurements complete</t>
  </si>
  <si>
    <t>242232320R</t>
  </si>
  <si>
    <t>Peg Point #12 - Panel-1b assembly and testing complete</t>
  </si>
  <si>
    <t>242232320S</t>
  </si>
  <si>
    <t>De-Obligation of USC Contract</t>
  </si>
  <si>
    <t>Calibration test equipment Procurement</t>
  </si>
  <si>
    <t>Panel 1-b QA and baseline measurements FY13</t>
  </si>
  <si>
    <t>242232546a</t>
  </si>
  <si>
    <t>Panel 1-b QA and baseline measurements FY14</t>
  </si>
  <si>
    <t>Misc. Repair Parts</t>
  </si>
  <si>
    <t>Panel 2 Support Frame Procurement</t>
  </si>
  <si>
    <t>242232685M</t>
  </si>
  <si>
    <t>FTOF Complete</t>
  </si>
  <si>
    <t>Tooling manufacturing for Quality Control of combined mirror assembly</t>
  </si>
  <si>
    <t>Assembly, tests and QA of additional substrates (up to 10 substrates total) FY13</t>
  </si>
  <si>
    <t>242241370a</t>
  </si>
  <si>
    <t>Assembly, tests and QA of additional substrates (up to 10 substrates total) FY14</t>
  </si>
  <si>
    <t>Precision trimming of additional substrates (up to 10 substrates total)  - Labor/Expenses FY13</t>
  </si>
  <si>
    <t>242241372a</t>
  </si>
  <si>
    <t>Precision trimming of additional substrates (up to 10 substrates total)  - Labor/Expenses FY14</t>
  </si>
  <si>
    <t>Coating of 60 substrates with Al + MgF2 - Proc</t>
  </si>
  <si>
    <t>Quality control of 60 coated substrates - Proc</t>
  </si>
  <si>
    <t>242241395a</t>
  </si>
  <si>
    <t>Quality control of 60 coated substrates - Lab</t>
  </si>
  <si>
    <t>UCONN Quality control of 60 coated substrates - Lab</t>
  </si>
  <si>
    <t>Dry Fit of Preformed Mirror facets into rings - Lab</t>
  </si>
  <si>
    <t>Checks of geometry of mirror half-sectors - Expenses FY13</t>
  </si>
  <si>
    <t>242241415a</t>
  </si>
  <si>
    <t>Checks of geometry of mirror half-sectors - Expenses FY14</t>
  </si>
  <si>
    <t>Manufacturing of modified HV-dividers for the 5" PMTs (50 units)-Lab</t>
  </si>
  <si>
    <t>Procurement of HEPA filters for the HTCC Clean Room</t>
  </si>
  <si>
    <t>Change Out of HEPA filters for the HTCC Clean Room FY14</t>
  </si>
  <si>
    <t>242241435A</t>
  </si>
  <si>
    <t>Change Out of HEPA filters for the HTCC Clean Room FY15</t>
  </si>
  <si>
    <t>242241450aa</t>
  </si>
  <si>
    <t>Manufacturing of top level assembly parts of the CV construction FY13</t>
  </si>
  <si>
    <t>242241450aaa</t>
  </si>
  <si>
    <t>Manufacturing of top level assembly parts of the CV construction FY14</t>
  </si>
  <si>
    <t>Vend Fab HTCC Support Cart</t>
  </si>
  <si>
    <t>Quality control fo the CV construction - Lab FY13</t>
  </si>
  <si>
    <t>242241455a</t>
  </si>
  <si>
    <t>Quality control fo the CV construction - Lab FY14</t>
  </si>
  <si>
    <t>HTCC Winston Cone Fabricate finals</t>
  </si>
  <si>
    <t>HTCC Consumables</t>
  </si>
  <si>
    <t>Assembly of the photo tube housing unit (PMT, HV divider, Winston Cone, Magnetic Shield) - Lab FY14</t>
  </si>
  <si>
    <t>242241585A</t>
  </si>
  <si>
    <t>Assembly of the photo tube housing unit (PMT, HV divider, Winston Cone, Magnetic Shield) - Lab FY15</t>
  </si>
  <si>
    <t>Assembly of the composite carbon cone - Lab</t>
  </si>
  <si>
    <t>31-Dec-13 16:00 A</t>
  </si>
  <si>
    <t>Installation of the assembled carbon cone - Lab</t>
  </si>
  <si>
    <t>242241647a</t>
  </si>
  <si>
    <t>Proc of components for the HTCC Light Monitoring System</t>
  </si>
  <si>
    <t>242241650M</t>
  </si>
  <si>
    <t>HTCC Ready for Installation in the Hall</t>
  </si>
  <si>
    <t>Quality Control of PMTs</t>
  </si>
  <si>
    <t>Wavelength Shifting tests Labor/Expenses FY13</t>
  </si>
  <si>
    <t>17-Feb-14 14:03 A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</si>
  <si>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</si>
  <si>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</si>
  <si>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</si>
  <si>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</si>
  <si>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</si>
  <si>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</si>
  <si>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</si>
  <si>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</si>
  <si>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</si>
  <si>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</si>
  <si>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Alignment Tool and Lasers Installation</t>
  </si>
  <si>
    <t>Dimensions check of  Elliptical/Hyperbolic mirrors FY14</t>
  </si>
  <si>
    <t>22-Sep-14 15:14 A</t>
  </si>
  <si>
    <t>242242090A</t>
  </si>
  <si>
    <t>Dimensions check of  Elliptical/Hyperbolic mirrors FY15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</si>
  <si>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</si>
  <si>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</si>
  <si>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</si>
  <si>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</si>
  <si>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</si>
  <si>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</si>
  <si>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Al/Mg Lexan/Acrylic Re-Coating Test Procurement Labor FY13</t>
  </si>
  <si>
    <t>242242107a</t>
  </si>
  <si>
    <t>Al/Mg Lexan/Acrylic Re-Coating Test Procurement Labor FY14</t>
  </si>
  <si>
    <t>Lexan/Acrylic/Over- Coating Procurement (all sectors) FY14</t>
  </si>
  <si>
    <t>242242108A</t>
  </si>
  <si>
    <t>Lexan/Acrylic/Over- Coating Procurement (all sectors) FY15</t>
  </si>
  <si>
    <t>Al/Mg Deposit Procurement (Lexan Strips)</t>
  </si>
  <si>
    <t>Glue Procurement</t>
  </si>
  <si>
    <t>242242145a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</si>
  <si>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</si>
  <si>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</si>
  <si>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</si>
  <si>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</si>
  <si>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</si>
  <si>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</si>
  <si>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</si>
  <si>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HV Cables Catalog and Tagging</t>
  </si>
  <si>
    <t>Divider Modifications Design and Test</t>
  </si>
  <si>
    <t>New Patch Panel Fabrication</t>
  </si>
  <si>
    <t>Patch Panel Connectors Procurement</t>
  </si>
  <si>
    <t>Simulation of Sagging Test</t>
  </si>
  <si>
    <t>Procurement Sagging Test Tools</t>
  </si>
  <si>
    <t>Manufacture Sagging Test Tools</t>
  </si>
  <si>
    <t>Sagging Test</t>
  </si>
  <si>
    <t>Cut Line Mark</t>
  </si>
  <si>
    <t>Wall Cut-Off FY13</t>
  </si>
  <si>
    <t>242242295a</t>
  </si>
  <si>
    <t>Wall Cut-Off FY14</t>
  </si>
  <si>
    <t>PMTS, Mirrors Holes Drill</t>
  </si>
  <si>
    <t>Box Refurbish Consumables FY14</t>
  </si>
  <si>
    <t>242242335A</t>
  </si>
  <si>
    <t>Box Refurbish Consumables FY15</t>
  </si>
  <si>
    <t>242242500M</t>
  </si>
  <si>
    <t>LTCC Complete</t>
  </si>
  <si>
    <t>AVAGO QSFP OPTIC TRANS</t>
  </si>
  <si>
    <t>GTP procurement  (2 boards)</t>
  </si>
  <si>
    <t>02-Dec-13 16:00 A</t>
  </si>
  <si>
    <t>25-Aug-14 16:00 A</t>
  </si>
  <si>
    <t>24233070M</t>
  </si>
  <si>
    <t>Online computing infrastructure complete</t>
  </si>
  <si>
    <t>CAEN v1190 (30) and v1290 (24) TDC's installation (FC)</t>
  </si>
  <si>
    <t>CAEN v1290 TDC's (1) procurement</t>
  </si>
  <si>
    <t>JLab TDC Fanout (18) test/install (FC)</t>
  </si>
  <si>
    <t>JLab Discriminator (240) and Flash FADC (240) test/install (FC)</t>
  </si>
  <si>
    <t>Radial Connectors and Sockets for HV Distribution Boxes</t>
  </si>
  <si>
    <t>24242060M</t>
  </si>
  <si>
    <t>TDC and Discriminators Complete</t>
  </si>
  <si>
    <t>HV mainframes SY4525 (5) Procurements</t>
  </si>
  <si>
    <t>Wiener VME64x crates install (20) (FC)</t>
  </si>
  <si>
    <t>NIM crates (10) install (FC)</t>
  </si>
  <si>
    <t>Uninterruptible PowerSupply (16kVA)</t>
  </si>
  <si>
    <t>11-Nov-13 16:00 A</t>
  </si>
  <si>
    <t>24247060M</t>
  </si>
  <si>
    <t>Crates and Racks Complete</t>
  </si>
  <si>
    <t>24264002LOE</t>
  </si>
  <si>
    <t>Installation Procurement Support FY13</t>
  </si>
  <si>
    <t>24264010M</t>
  </si>
  <si>
    <t>SVT Ready For Installation</t>
  </si>
  <si>
    <t>24264015M</t>
  </si>
  <si>
    <t>24264020M</t>
  </si>
  <si>
    <t>R3 Drift Chambers Ready for Installation</t>
  </si>
  <si>
    <t>24264025M</t>
  </si>
  <si>
    <t>R2 Drift Chambers Ready for Installation</t>
  </si>
  <si>
    <t>24264030M</t>
  </si>
  <si>
    <t>R1 Drift Chambers Ready for Installation</t>
  </si>
  <si>
    <t>24264035M</t>
  </si>
  <si>
    <t>ToF Panel 1a - First 3 units Ready for Installation</t>
  </si>
  <si>
    <t>24264045M</t>
  </si>
  <si>
    <t>ToF Panel 2 Ready for Installation</t>
  </si>
  <si>
    <t>24264050M</t>
  </si>
  <si>
    <t>ToF Panel 1b - First 3 units Ready for Installation</t>
  </si>
  <si>
    <t>24264055M</t>
  </si>
  <si>
    <t>ToF Panel 1b - Last 3 units Ready for Installation</t>
  </si>
  <si>
    <t>24264065M</t>
  </si>
  <si>
    <t>LTCC - Last 3 units Ready for Installation</t>
  </si>
  <si>
    <t>24264080M</t>
  </si>
  <si>
    <t>HTCC Ready for Installation</t>
  </si>
  <si>
    <t>24264085M</t>
  </si>
  <si>
    <t>First Torus Cryostat Ready</t>
  </si>
  <si>
    <t>24264090M</t>
  </si>
  <si>
    <t>Last Torus Cryostat Ready</t>
  </si>
  <si>
    <t>24264095M</t>
  </si>
  <si>
    <t>Torus Control System Ready for Installation</t>
  </si>
  <si>
    <t>PCAL - Procure PCAL installation stand</t>
  </si>
  <si>
    <t>Add AC power to Level 0 FC</t>
  </si>
  <si>
    <t>Install Fwd Carriage Mods</t>
  </si>
  <si>
    <t>24264297M</t>
  </si>
  <si>
    <t>Start Forward Carriage Precabling</t>
  </si>
  <si>
    <t>Precable forward carriage FY13</t>
  </si>
  <si>
    <t>24264300a</t>
  </si>
  <si>
    <t>Precable forward carriage FY14</t>
  </si>
  <si>
    <t>24264340M</t>
  </si>
  <si>
    <t>Start Beamline Modifications</t>
  </si>
  <si>
    <t>Move Moeller Quads and Table</t>
  </si>
  <si>
    <t>Move GONI</t>
  </si>
  <si>
    <t>23-Jun-14 16:00 A</t>
  </si>
  <si>
    <t>Vend Fab Fwd. Detector Installation Tooling</t>
  </si>
  <si>
    <t>24264364M</t>
  </si>
  <si>
    <t>Start Installation of FWD Detectors</t>
  </si>
  <si>
    <t>Transport and install  PCAL</t>
  </si>
  <si>
    <t>Check PCAL positions</t>
  </si>
  <si>
    <t>Cable/test/repair Preshower calorimeters</t>
  </si>
  <si>
    <t>Cable/test/repair EC</t>
  </si>
  <si>
    <t>Transport and Install ToF 1a</t>
  </si>
  <si>
    <t>Survey (as found location) TOF 1a positions</t>
  </si>
  <si>
    <t>Cable/test/repair 1a's TOF's</t>
  </si>
  <si>
    <t>Transport and install ToF 1b</t>
  </si>
  <si>
    <t>Survey (as found location)  TOF 1b's</t>
  </si>
  <si>
    <t>02-Apr-14 16:00 A</t>
  </si>
  <si>
    <t>Cable/test/repair 1b's TOF's</t>
  </si>
  <si>
    <t>Labor to Support The Torus Installation, Cooldown and Test FY14</t>
  </si>
  <si>
    <t>24264548M</t>
  </si>
  <si>
    <t>Start Torus Installation</t>
  </si>
  <si>
    <t>24264788M</t>
  </si>
  <si>
    <t>Torus Assembled and Tested</t>
  </si>
  <si>
    <t>Solenoid - design adjustment system for solenoid and HTCC rails</t>
  </si>
  <si>
    <t>Solenoid - procure rails and adjustment components for solenoid and HTCC rails</t>
  </si>
  <si>
    <t>Solenoid - design motion system</t>
  </si>
  <si>
    <t>Solenoid - design cart</t>
  </si>
  <si>
    <t>Solenoid - cart Engineering Analysis</t>
  </si>
  <si>
    <t>24264798M</t>
  </si>
  <si>
    <t>Start Installation of Solenoid</t>
  </si>
  <si>
    <t>24264860M</t>
  </si>
  <si>
    <t>Central Detector Ready</t>
  </si>
  <si>
    <t>Vend Fab Drift Chambers Installation tooling</t>
  </si>
  <si>
    <t>Widen the corners of the Hall access walls to allow R3 to pass through horizontal</t>
  </si>
  <si>
    <t>24264960M</t>
  </si>
  <si>
    <t>Start Installation of Drift Chambers</t>
  </si>
  <si>
    <t>Solenoid - Vend Fab Power Supply - Peg Point #1 - Approval of Design</t>
  </si>
  <si>
    <t>27-Jun-14 16:00 A</t>
  </si>
  <si>
    <t>Additional FNAL Oversight FY14</t>
  </si>
  <si>
    <t>FNAL: Materials and Supplies for Prototype CCM and CCM #7  (FNAL CCM #1 and CCM #8)</t>
  </si>
  <si>
    <t>01-May-14 16:00 A</t>
  </si>
  <si>
    <t>Reverse Entry Per CR 14-015</t>
  </si>
  <si>
    <t>LN2 TEST - Procurements Preperation FY13</t>
  </si>
  <si>
    <t>242711.3000a</t>
  </si>
  <si>
    <t>LN2 TEST - Procurements Preperation FY14</t>
  </si>
  <si>
    <t>LN2 TEST - Preliminary system set up and integration (One coil LN2 Test) Procurements</t>
  </si>
  <si>
    <t>LN2 TEST - Mounting of Q heaters and wiring</t>
  </si>
  <si>
    <t>LN2 TEST - Instrumentation general and wiring layout and cabling</t>
  </si>
  <si>
    <t>LN2 TEST - HV/LV Feedthrough and wirng</t>
  </si>
  <si>
    <t>LN2 TEST - Preliminary system set up and integration (One coil LN2 Test) Labor</t>
  </si>
  <si>
    <t>LN2 TEST - LN2 Testing of Prototype Coil</t>
  </si>
  <si>
    <t>Solder conductor for Torus Coil  #7 Coil - Procurement</t>
  </si>
  <si>
    <t>242711.4005a</t>
  </si>
  <si>
    <t>Solder conductor for Torus Coil  #7 and #8 Coil Labor FY13</t>
  </si>
  <si>
    <t>242711.4005b</t>
  </si>
  <si>
    <t>Solder conductor for Torus Coil  #7 and #8 Coil Labor FY14</t>
  </si>
  <si>
    <t>Solder conductor for Torus Coil #8</t>
  </si>
  <si>
    <t>Cold Tests - Contract Preparation</t>
  </si>
  <si>
    <t>Cold Tests - Oversight Expenses and Labor FY13</t>
  </si>
  <si>
    <t>242711.5010a</t>
  </si>
  <si>
    <t>Cold Tests - Oversight Expenses and Labor FY14</t>
  </si>
  <si>
    <t>31-Mar-14 16:00 A</t>
  </si>
  <si>
    <t>FNAL: Tooling Fabrication and Installation at FNAL Part B</t>
  </si>
  <si>
    <t>FNAL: Prototype CCM winding and tests</t>
  </si>
  <si>
    <t>FNAL: Update design with lessons learned from prototype</t>
  </si>
  <si>
    <t>FNAL: Production CCM readiness review</t>
  </si>
  <si>
    <t>24271695A</t>
  </si>
  <si>
    <t>FNAL: Transfer and Clean Cable for CCM#1 Part A (FNAL CCM #3)</t>
  </si>
  <si>
    <t>24271695B</t>
  </si>
  <si>
    <t>FNAL: Transfer and Clean Cable for CCM#1 Part B (FNAL CCM #3)</t>
  </si>
  <si>
    <t>24271695C</t>
  </si>
  <si>
    <t>FNAL: Wind, Test and Compress for CCM#1  (FNAL CCM #3)</t>
  </si>
  <si>
    <t>FNAL: Transfer and Clean Cable for CCM#2 (FNAL CCM #4)</t>
  </si>
  <si>
    <t>Prepare Shipping Containers</t>
  </si>
  <si>
    <t>Existing Coil Case Storage</t>
  </si>
  <si>
    <t>24271730LOE</t>
  </si>
  <si>
    <t>JLab support of FNAL Torus CCM effort FY13</t>
  </si>
  <si>
    <t>Contractor Training TW</t>
  </si>
  <si>
    <t>24271735LOE</t>
  </si>
  <si>
    <t>JLab support of FNAL Torus CCM effort FY14</t>
  </si>
  <si>
    <t>01-Jul-14 16:00 A</t>
  </si>
  <si>
    <t>Additional Torus Copper Stabilizer and SSC Cable tests for Coil #7</t>
  </si>
  <si>
    <t>01-Nov-13 16:00 A</t>
  </si>
  <si>
    <t>24271740M</t>
  </si>
  <si>
    <t>FNAL Torus work complete</t>
  </si>
  <si>
    <t>Vend Fab Solenoid - Peg Point #2 - Intermediate Design Review (Frozen Per CR14-007)</t>
  </si>
  <si>
    <t>24272075a</t>
  </si>
  <si>
    <t>Vend Fab Solenoid - Peg Point #3 - Final Design Review (Frozen Per CR14-007)</t>
  </si>
  <si>
    <t>24272075b</t>
  </si>
  <si>
    <t>Vend Fab Solenoid - Final Design Review Incetive Fee (Frozen Per CR14-007)</t>
  </si>
  <si>
    <t>24272075ba</t>
  </si>
  <si>
    <t>De-Obligation of Vend Fab Solenoid - Final Design Review Incetive Fee (Frozen Per CR14-007)</t>
  </si>
  <si>
    <t>24272075ba5</t>
  </si>
  <si>
    <t>Reverse Entry/DeObligation per Contract Mod CR14-007</t>
  </si>
  <si>
    <t>24272075ba55</t>
  </si>
  <si>
    <t>Original Obligation (Frozen Per CR14-007)</t>
  </si>
  <si>
    <t>24272075c</t>
  </si>
  <si>
    <t>Vend Fab Solenoid - Line Item #4 Additional Design Work (Trim-coils, Temp-margin &amp; ANSYS analysis)</t>
  </si>
  <si>
    <t>24272075d</t>
  </si>
  <si>
    <t>Vend Fab Solenoid - Line Item #5 - Epoxy Coil Stack Samples for Mechanical Testing</t>
  </si>
  <si>
    <t>24272075f</t>
  </si>
  <si>
    <t>Vend Fab Solenoid -  Line Item #6 Magnetic Design &amp; Analysis Complete</t>
  </si>
  <si>
    <t>24272075g</t>
  </si>
  <si>
    <t>Vend Fab Solenoid - Line Item #7 - Quench Design &amp; Analysis Complete</t>
  </si>
  <si>
    <t>24272075h</t>
  </si>
  <si>
    <t>Vend Fab Solenoid - Line Item #8 - Cryogenic Design &amp; Analysis Complete</t>
  </si>
  <si>
    <t>24272075j</t>
  </si>
  <si>
    <t>Vend Fab Solenoid - Line Item #9 - Structural Design &amp; Analysis Complete</t>
  </si>
  <si>
    <t>24272075n</t>
  </si>
  <si>
    <t>Vend Fab Solenoid - Line Item #11 - Final Design Review (FDR)---{All presentation material provide two weeks prior}</t>
  </si>
  <si>
    <t>Solenoid Outside Consulting FY13</t>
  </si>
  <si>
    <t>24272125M</t>
  </si>
  <si>
    <t>Solenoid Assembled</t>
  </si>
  <si>
    <t>Solenoid - Cable Testing</t>
  </si>
  <si>
    <t>Shipping of Coductor to AES</t>
  </si>
  <si>
    <t>24273010B</t>
  </si>
  <si>
    <t>Vend Fab Wave Solder of Torus and Solenoid Magnets Peg Point #2-Procurement of Materials and</t>
  </si>
  <si>
    <t>24273010H</t>
  </si>
  <si>
    <t>Vend Fab Wave Solder of Torus and Solenoid Magnets Peg Point #6-Delivery of 2nd set of Solenoid Conductor Lengths 1-9</t>
  </si>
  <si>
    <t>24273010J</t>
  </si>
  <si>
    <t>Vend Fab Wave Solder of Torus and Solenoid Magnets Peg Point #7-Delivery of 3rd set of Solenoid Conductor Lengths 1-9</t>
  </si>
  <si>
    <t>24273010K</t>
  </si>
  <si>
    <t>Vend Fab Wave Solder of Torus and Solenoid Magnets Peg Point #8-Delivery of 4th set of Solenoid Conductor Lengths 1-9</t>
  </si>
  <si>
    <t>24273010N</t>
  </si>
  <si>
    <t>Vend Fab Wave Solder of Torus and Solenoid Magnets Peg Point #9-Additional length and splicing required for Solenoid</t>
  </si>
  <si>
    <t>24273010P</t>
  </si>
  <si>
    <t>Vend Fab Wave Solder of Torus and Solenoid Magnets Peg Point #10-Additional Reels for Solenoid</t>
  </si>
  <si>
    <t>24273010Q</t>
  </si>
  <si>
    <t>Vend Fab Wave Solder of Torus and Solenoid Magnets Peg Point #10-Conductor Cleaning</t>
  </si>
  <si>
    <t>24273010R</t>
  </si>
  <si>
    <t>Vend Fab Wave Solder of Torus and Solenoid Magnets New Scope</t>
  </si>
  <si>
    <t>24273010S</t>
  </si>
  <si>
    <t>24273010T</t>
  </si>
  <si>
    <t>Wave Solder of Torus and Solenoid Magnets Travel FY13</t>
  </si>
  <si>
    <t>Additional Cu for solenoid conductor - Procurment</t>
  </si>
  <si>
    <t>Reverse Entry Per Contract Mod CR 14-012</t>
  </si>
  <si>
    <t>Vend Fab Solder of Solenoid Conductor Peg Point #6-Delivery of 2nd set of Solenoid Conductor Lengths 1-9</t>
  </si>
  <si>
    <t>POST CLEANING OF CONDUCTOR TO MEET "FILM TEST" REQUIREMENT - Peg Point #22</t>
  </si>
  <si>
    <t>MODIFY TOOLING TO 'FLIP' SOLENOID CONDUCTOR AND SHIPMENT COSTS TO VENDOR - Peg Point #23</t>
  </si>
  <si>
    <t>COMPLETE CLEANING AND BUFFING OF TORUS REEL T2 - Peg Point #24</t>
  </si>
  <si>
    <t>Cryostat Factory - Design lifting Fixtures and Procurement Prep (Historical)</t>
  </si>
  <si>
    <t>Cryostat Factory - Perform tests for Torus Design - labor</t>
  </si>
  <si>
    <t>14-Sep-13 16:00 A</t>
  </si>
  <si>
    <t>Cryostat Factory - Write, review and sign welding Procedures</t>
  </si>
  <si>
    <t>Cryostat Factory - Write, review and sign Incoming material QA Procedures  FY13</t>
  </si>
  <si>
    <t>242741035a</t>
  </si>
  <si>
    <t>Cryostat Factory - Write, review and sign Incoming material QA Procedures FY14</t>
  </si>
  <si>
    <t>Cryostat Factory - Write, review and sign material handling Procedures FY13</t>
  </si>
  <si>
    <t>242741040a</t>
  </si>
  <si>
    <t>Cryostat Factory - Write, review and sign material handling Procedures FY14</t>
  </si>
  <si>
    <t>Cryostat Factory - Write, review and sign MLI application Procedures</t>
  </si>
  <si>
    <t>Cryostat Factory - Write, review and sign OSP FY13</t>
  </si>
  <si>
    <t>16-Dec-13 13:24 A</t>
  </si>
  <si>
    <t>242741050a</t>
  </si>
  <si>
    <t>Cryostat Factory - Write, review and sign OSP FY14</t>
  </si>
  <si>
    <t>Cryostat Factory - Write, review and sign assembly procedures FY13</t>
  </si>
  <si>
    <t>17-Feb-14 13:15 A</t>
  </si>
  <si>
    <t>242741055a</t>
  </si>
  <si>
    <t>Cryostat Factory - Write, review and sign assembly procedures FY14</t>
  </si>
  <si>
    <t>Cryostat Factory - Orderfixtures, tables, tools, etc. for assembly Procurement</t>
  </si>
  <si>
    <t>Cryostat Stand and Axle</t>
  </si>
  <si>
    <t>242741070M</t>
  </si>
  <si>
    <t>Cryostat factory fixtures and tooling in-house</t>
  </si>
  <si>
    <t>242741075M</t>
  </si>
  <si>
    <t>Torus Cryostat Factory Procedures In-place</t>
  </si>
  <si>
    <t>Cryostat Factory - Test Lifting Fixtures and Procedures with Wang Coil Case FY13</t>
  </si>
  <si>
    <t>Cryostat Factory - Layout Assembly area for equipment and fixtures</t>
  </si>
  <si>
    <t>Cryostat Factory - Install equipment and fixtures in factory area</t>
  </si>
  <si>
    <t>Cryostat Factory - Test Lifting Fixtures and Procedures with Wang Coil Case FY14</t>
  </si>
  <si>
    <t>242742015M</t>
  </si>
  <si>
    <t>Cryostat Factory - Receive parts for proto cryostat</t>
  </si>
  <si>
    <t>Cryostat Factory - Engineering oversight (Legg) FY13</t>
  </si>
  <si>
    <t>242742020a</t>
  </si>
  <si>
    <t>Cryostat Factory - Engineering oversight (Legg) FY14</t>
  </si>
  <si>
    <t>03-Mar-14 16:00 A</t>
  </si>
  <si>
    <t>Cryostat Factory - Mock-up of one quarter CCM</t>
  </si>
  <si>
    <t>Cryostat Factory - Pre-assembly of CCM using Wang Coil case FY13</t>
  </si>
  <si>
    <t>21-Oct-13 15:47 A</t>
  </si>
  <si>
    <t>242742030a</t>
  </si>
  <si>
    <t>Cryostat Factory - Pre-assembly of CCM using Wang Coil case FY14</t>
  </si>
  <si>
    <t>Cryostat Factory - Initial reciept inspection of Coil Case MLI</t>
  </si>
  <si>
    <t>Cryostat Factory - Initial receipt inspection (QA) of Coil case shields</t>
  </si>
  <si>
    <t>Cryostat Factory - Initial receipt inspection (QA) of Vacuum Vessel Parts</t>
  </si>
  <si>
    <t>242742060M</t>
  </si>
  <si>
    <t>Cryostat Factory - Receive 1st Article (CCM #1) coil cold case</t>
  </si>
  <si>
    <t>Cryostat Factory - Rewrite procedures and lessons learned from Proto</t>
  </si>
  <si>
    <t>04-Mar-14 16:00 A</t>
  </si>
  <si>
    <t>242743000M</t>
  </si>
  <si>
    <t>Cryostat Factory - Receive production coil case #2</t>
  </si>
  <si>
    <t>242743020M</t>
  </si>
  <si>
    <t>Cryostat Factory - Receive production coil case #3</t>
  </si>
  <si>
    <t>242743040M</t>
  </si>
  <si>
    <t>Cryostat Factory - Receive production coil case #4</t>
  </si>
  <si>
    <t>242743060M</t>
  </si>
  <si>
    <t>Cryostat Factory - Receive production coil case #5</t>
  </si>
  <si>
    <t>242743080M</t>
  </si>
  <si>
    <t>Cryostat Factory - Receive production coil case #6</t>
  </si>
  <si>
    <t>242743100M</t>
  </si>
  <si>
    <t>Cryostat Factory - Receive production coil case #7</t>
  </si>
  <si>
    <t>Cryostat Factory - Rework FY14</t>
  </si>
  <si>
    <t>242751000LOE</t>
  </si>
  <si>
    <t>Torus - Engineering Oversight FY13</t>
  </si>
  <si>
    <t>Vend Fab Additional Coil Case for Coil # 7</t>
  </si>
  <si>
    <t>Torus - 1st Article Coil Case Procurement</t>
  </si>
  <si>
    <t>Torus - 6 Production Coil Cases Procurement</t>
  </si>
  <si>
    <t>Torus - 4K MLI Modeling and Drafting</t>
  </si>
  <si>
    <t>Torus - Vacuum Vessel Instrumentation Drafting</t>
  </si>
  <si>
    <t>Torus - Coil Case Shields Procurement Prep FY13</t>
  </si>
  <si>
    <t>242751110a</t>
  </si>
  <si>
    <t>Torus - Coil Case Shields Procurement Prep FY14</t>
  </si>
  <si>
    <t>Torus - Coil Case Shields Procurement</t>
  </si>
  <si>
    <t>Torus - Coil Case MLI Procurement Prep FY13</t>
  </si>
  <si>
    <t>242751120a</t>
  </si>
  <si>
    <t>Torus - Coil Case MLI Procurement Prep FY14</t>
  </si>
  <si>
    <t>Torus - Coil Case MLI Procurement</t>
  </si>
  <si>
    <t>Torus - Out Of Plane Supports - OOPS Procurement</t>
  </si>
  <si>
    <t>Torus - Cold Hub - Magnet construction analysis</t>
  </si>
  <si>
    <t>Torus - Cold Hub - Hub analysis with off design loads</t>
  </si>
  <si>
    <t>Torus - Cold Hub - Hub Shield Modeling FY13</t>
  </si>
  <si>
    <t>17-Mar-14 14:02 A</t>
  </si>
  <si>
    <t>242751160a</t>
  </si>
  <si>
    <t>Torus - Cold Hub - Hub Shield Modeling FY14</t>
  </si>
  <si>
    <t>Torus - Cold Hub  Procurement Prep</t>
  </si>
  <si>
    <t>Torus - Cold Hub Procurement</t>
  </si>
  <si>
    <t>Torus - Upstream Hex - 4K Beam Stress Analysis</t>
  </si>
  <si>
    <t>Torus - Upstream Hex - Piping mounting design FY13</t>
  </si>
  <si>
    <t>242751190a</t>
  </si>
  <si>
    <t>Torus - Upstream Hex - Piping mounting design FY14</t>
  </si>
  <si>
    <t>Torus - Upstream Hex - Coil to Coil lead force analysis and flexibility analysis</t>
  </si>
  <si>
    <t>Torus - Upstream Hex - Recooler final design FY13</t>
  </si>
  <si>
    <t>18-Nov-13 14:11 A</t>
  </si>
  <si>
    <t>242751200a</t>
  </si>
  <si>
    <t>Torus - Upstream Hex - Recooler final design FY14</t>
  </si>
  <si>
    <t>Torus - Upstream Hex - Recooler Mounting FY13</t>
  </si>
  <si>
    <t>242751205a</t>
  </si>
  <si>
    <t>Torus - Upstream Hex - Recooler Mounting FY14</t>
  </si>
  <si>
    <t>Torus - Upstream Hex - Recooler Drafting</t>
  </si>
  <si>
    <t>Torus - Upstream Hex - Piping flexibility analysis</t>
  </si>
  <si>
    <t>Torus - Upstream Hex - Shield final design and Drafting</t>
  </si>
  <si>
    <t>Torus - Upstream Hex - VJ final design and Drafting</t>
  </si>
  <si>
    <t>Torus - Upstream Hex Assembly Parts Procurement Prep</t>
  </si>
  <si>
    <t>Torus - Recooler Procurement Prep</t>
  </si>
  <si>
    <t>Torus - Downstream Hex - 4K beam Stress Analysis</t>
  </si>
  <si>
    <t>Torus - Downstream Hex - 4K piping analysis</t>
  </si>
  <si>
    <t>Torus - Downstream Hex - Shield final design and Drafting</t>
  </si>
  <si>
    <t>Torus - Downstream Hex - VJ final design and Drafting</t>
  </si>
  <si>
    <t>Torus - Downstream Hex Assembly Parts Procurement Prep</t>
  </si>
  <si>
    <t>Torus - Supply-Return Header to DS ring -  Modeling</t>
  </si>
  <si>
    <t>Torus - Supply-Return Header to DS ring - Piping flexibility analysis</t>
  </si>
  <si>
    <t>Torus - Main Cold mass support system - Supports Analyses</t>
  </si>
  <si>
    <t>Torus - Main Cold mass support system - Supports Modeling FY13</t>
  </si>
  <si>
    <t>242751350a</t>
  </si>
  <si>
    <t>Torus - Main Cold mass support system - Supports Modeling FY14</t>
  </si>
  <si>
    <t>Torus - Main Cold mass support system - Supports Drafting FY13</t>
  </si>
  <si>
    <t>242751355a</t>
  </si>
  <si>
    <t>Torus - Main Cold mass support system - Supports Drafting FY14</t>
  </si>
  <si>
    <t>Torus - Installation Design - Develop  Installation Tooling Design</t>
  </si>
  <si>
    <t>Torus - Installation Design - Model  Installation Tooling</t>
  </si>
  <si>
    <t>Torus - Installation Design - Analyze  Installation Tooling</t>
  </si>
  <si>
    <t>Torus - Installation Design - Installation Tooling Drafting</t>
  </si>
  <si>
    <t>Torus - LOV analyses - 4K piping analysis FY13</t>
  </si>
  <si>
    <t>242751425a</t>
  </si>
  <si>
    <t>Torus - LOV analyses - 4K piping analysis FY14</t>
  </si>
  <si>
    <t>Torus - LOV analyses - LN2 Piping FY13</t>
  </si>
  <si>
    <t>242751430a</t>
  </si>
  <si>
    <t>Torus - LOV analyses - LN2 Piping FY14</t>
  </si>
  <si>
    <t>Torus - LOV analyses - Service module FY13</t>
  </si>
  <si>
    <t>242751435a</t>
  </si>
  <si>
    <t>Torus - LOV analyses - Service module FY14</t>
  </si>
  <si>
    <t>Torus -  Engineering Procured Labor Phase 1</t>
  </si>
  <si>
    <t>Torus -  Engineering Procured Labor Phase 2</t>
  </si>
  <si>
    <t>Hall B - Distribution Can - Drafting Mechanical</t>
  </si>
  <si>
    <t>Hall B - Distribution Can - Drafting Structural</t>
  </si>
  <si>
    <t>Hall B - Distribution Can - Write Specs</t>
  </si>
  <si>
    <t>Torus - Vend Fab Power Supply - Peg Point #1 - Approval of Design</t>
  </si>
  <si>
    <t>242781000LOE</t>
  </si>
  <si>
    <t>Solenoid - Technical Support &amp; Oversite FY13</t>
  </si>
  <si>
    <t>22-Sep-14 14:38 A</t>
  </si>
  <si>
    <t>HB Site Inspections FY13</t>
  </si>
  <si>
    <t>24311072a</t>
  </si>
  <si>
    <t>HB Site Inspections FY14</t>
  </si>
  <si>
    <t>Vend Fab HB Magnet Peg Point #10 Weld back He Vessel Plate; Shield Preassembly; Fab Vac Wall Parts</t>
  </si>
  <si>
    <t>Vend Fab HB Magnet Peg Point #11 Close He Vessel; Preassemble Cryostat Vac Wall</t>
  </si>
  <si>
    <t>Vend Fab HB Magnet Peg Point #12 NDT &amp; Warm Testing; Assemble Shield to He Vessel</t>
  </si>
  <si>
    <t>30-Jun-14 16:00 A</t>
  </si>
  <si>
    <t>Vend Fab HB Magnet Peg Point #13 Shield Support Assy, Instrumentation &amp; Insulation</t>
  </si>
  <si>
    <t>Vend Fab HB Magnet Peg Point #16 Finish &amp; Leak Check Cryo Header</t>
  </si>
  <si>
    <t>243118P4LOE</t>
  </si>
  <si>
    <t>243118P5LOE</t>
  </si>
  <si>
    <t>24312040d</t>
  </si>
  <si>
    <t>Vend Fab Q1 Completion of Cold Mass Testing</t>
  </si>
  <si>
    <t>24312041a</t>
  </si>
  <si>
    <t>Vend Fab Q1 Warm Testing Complete</t>
  </si>
  <si>
    <t>Vend Fab Q1 Completion of Cryostat Assembly</t>
  </si>
  <si>
    <t>Vend Fab Q1 Completion of Magnet Assembly</t>
  </si>
  <si>
    <t>08-Sep-14 16:00 A</t>
  </si>
  <si>
    <t>24312051M</t>
  </si>
  <si>
    <t>Q1 Acceptance Test Complete</t>
  </si>
  <si>
    <t>24312052M</t>
  </si>
  <si>
    <t>Factory Low Current Mag Test of Q1 Complete</t>
  </si>
  <si>
    <t>24312053M</t>
  </si>
  <si>
    <t>Q1 Delivered to JLab</t>
  </si>
  <si>
    <t>Pay Profit on Q1</t>
  </si>
  <si>
    <t>243128P5LOE</t>
  </si>
  <si>
    <t>Q1- P-5 Contract Mngmnt for Q1</t>
  </si>
  <si>
    <t>243128P5TLOE</t>
  </si>
  <si>
    <t>Q1- P-5 Extra Travel for Q1 Contract Mgmt</t>
  </si>
  <si>
    <t>243128P6LOE</t>
  </si>
  <si>
    <t>Q1- P-6 Contract Mngmnt for Q1</t>
  </si>
  <si>
    <t>243128PC13LOE</t>
  </si>
  <si>
    <t>Q1- Contract Oversight Consultant</t>
  </si>
  <si>
    <t>31-Jan-14 16:00 A</t>
  </si>
  <si>
    <t>243128PC13LOE5</t>
  </si>
  <si>
    <t>24312913LOE</t>
  </si>
  <si>
    <t>Q1- FY13 Proj Mngmnt H-C upgrade</t>
  </si>
  <si>
    <t>24312914LOE</t>
  </si>
  <si>
    <t>Q1- FY14 Proj Mngmnt H-C upgrade</t>
  </si>
  <si>
    <t>24313000M</t>
  </si>
  <si>
    <t>Q2 Start Coil Winding</t>
  </si>
  <si>
    <t>24313002M</t>
  </si>
  <si>
    <t>Q2 Finish Coil Winding</t>
  </si>
  <si>
    <t>24313004M</t>
  </si>
  <si>
    <t>Q3 Start Coil Winding</t>
  </si>
  <si>
    <t>24313006M</t>
  </si>
  <si>
    <t>Q3 Finish Coil Winding</t>
  </si>
  <si>
    <t>24313008M</t>
  </si>
  <si>
    <t>Q2 Factory Assembly Complete</t>
  </si>
  <si>
    <t>24313010M</t>
  </si>
  <si>
    <t>Q3 Factory Assembly Complete</t>
  </si>
  <si>
    <t>Vend Fab Q2&amp;3 Peg Point #2 Final Design Review</t>
  </si>
  <si>
    <t>FDR Site Inspection FY13</t>
  </si>
  <si>
    <t>21-Oct-13 15:41 A</t>
  </si>
  <si>
    <t>24313030a</t>
  </si>
  <si>
    <t>FDR Site Inspection FY14</t>
  </si>
  <si>
    <t>24313270M</t>
  </si>
  <si>
    <t>Q2 and Q3 Contract complete</t>
  </si>
  <si>
    <t>Planning Package SigmaPhi Quads (second winding station)</t>
  </si>
  <si>
    <t>24313P4LOE</t>
  </si>
  <si>
    <t>Q2&amp;3- P-4 Contract Mngmnt for Q2-3</t>
  </si>
  <si>
    <t>24313P5LOE</t>
  </si>
  <si>
    <t>Q2&amp;3- P-5 Contract Mngmnt for Q2-3</t>
  </si>
  <si>
    <t>Vend Fab Dipole Final Design Review Peg Point #3</t>
  </si>
  <si>
    <t>24314015M</t>
  </si>
  <si>
    <t>Start Coil Windings</t>
  </si>
  <si>
    <t>Vend Fab Dipole Second Coil Wind Peg Point #4</t>
  </si>
  <si>
    <t>Vend Fab Dipole Conductor 4K Testing Peg Point #5a</t>
  </si>
  <si>
    <t>Assembly Complete</t>
  </si>
  <si>
    <t>24314030a</t>
  </si>
  <si>
    <t>Dipole Magnet Shipping</t>
  </si>
  <si>
    <t>Dipole Inspect Coil</t>
  </si>
  <si>
    <t>25-Sep-14 16:00 A</t>
  </si>
  <si>
    <t>24314050M</t>
  </si>
  <si>
    <t>Dipole Ready for Installation</t>
  </si>
  <si>
    <t>24314051M</t>
  </si>
  <si>
    <t>Dipole Contract Complete</t>
  </si>
  <si>
    <t>SigmaPhi Phase 2 ( Coil Development, VPI )</t>
  </si>
  <si>
    <t>24314P4LOE</t>
  </si>
  <si>
    <t>Dipole- P-4 Contract Mngmnt for Dipole</t>
  </si>
  <si>
    <t>24314P4TLOE</t>
  </si>
  <si>
    <t>Dipole- P-4 Contract Extra Travel</t>
  </si>
  <si>
    <t>24314P5LOE</t>
  </si>
  <si>
    <t>Dipole- P-5 Contract Mngmnt for Dipole</t>
  </si>
  <si>
    <t>24314P5LOET</t>
  </si>
  <si>
    <t>Dipole- P-5 Contract Extra Travel</t>
  </si>
  <si>
    <t>24315015Ba</t>
  </si>
  <si>
    <t>Obtain Short-Sample SC Measurements</t>
  </si>
  <si>
    <t>24315015Bb</t>
  </si>
  <si>
    <t>Obtain RRR Measurement of Copper Part B FY13</t>
  </si>
  <si>
    <t>24315015Bba</t>
  </si>
  <si>
    <t>Obtain RRR Measurement of Copper Part B FY14</t>
  </si>
  <si>
    <t>24315036a5</t>
  </si>
  <si>
    <t>Proc  Instruments &amp; Controls for Q2/3 and Dipole magnets Part B</t>
  </si>
  <si>
    <t>24315037b</t>
  </si>
  <si>
    <t>Assemble &amp; Test Instruments &amp; Controls Phase 3 FY13</t>
  </si>
  <si>
    <t>24315037ba</t>
  </si>
  <si>
    <t>Assemble &amp; Test Instruments &amp; Controls Phase 3 FY14</t>
  </si>
  <si>
    <t>24315050LOEg</t>
  </si>
  <si>
    <t>Procurement Oversight FY13</t>
  </si>
  <si>
    <t>Vend Fab DCPS - Arrival Test of Items 1&amp;2</t>
  </si>
  <si>
    <t>Vend Fab DCPS - Arrival Test of Items 3,4,&amp;5</t>
  </si>
  <si>
    <t>Procure Connectors and Components</t>
  </si>
  <si>
    <t>24321015M</t>
  </si>
  <si>
    <t>Test Wire Chambers at University</t>
  </si>
  <si>
    <t>14-Jul-14 16:00 A</t>
  </si>
  <si>
    <t>Build Vacuum Box</t>
  </si>
  <si>
    <t>Install NGC Gas Mixer in Gas Shed</t>
  </si>
  <si>
    <t>243238P1LOEb</t>
  </si>
  <si>
    <t>P-2 Supervise Constrctn of Noble Gas Cerenkov</t>
  </si>
  <si>
    <t>24325027a</t>
  </si>
  <si>
    <t>Procure CTP for Calorimeter Ref. Hall D 1543025</t>
  </si>
  <si>
    <t>Fiducialize SHMS Shower Counter (Frame)</t>
  </si>
  <si>
    <t>Calorimeter Support Frame TBP</t>
  </si>
  <si>
    <t>Buy 5 Fast PC's for Data Acq &amp; Processing (COMP)</t>
  </si>
  <si>
    <t>Buy File Servers for Data Acq System  (COMP)</t>
  </si>
  <si>
    <t>DAQ Trigger Development FY13</t>
  </si>
  <si>
    <t>24341000a</t>
  </si>
  <si>
    <t>DAQ Trigger Development FY14</t>
  </si>
  <si>
    <t>Proc CTP Module for DF2</t>
  </si>
  <si>
    <t>Fab Cable Tray &amp; Bus Support</t>
  </si>
  <si>
    <t>Modify Moeller Collimator- Manufacturing Drawings</t>
  </si>
  <si>
    <t>Modify Moeller Collimator - FAB/PROCURE</t>
  </si>
  <si>
    <t>Fabricate and Use  New ARC Mapper FY13</t>
  </si>
  <si>
    <t>16-Jun-14 14:38 A</t>
  </si>
  <si>
    <t>24353010a</t>
  </si>
  <si>
    <t>Fabricate and Use  New ARC Mapper FY14</t>
  </si>
  <si>
    <t>Evaluate Chamber Seal Options</t>
  </si>
  <si>
    <t>Engineering Consulting</t>
  </si>
  <si>
    <t>24363030aa</t>
  </si>
  <si>
    <t>Assemble Cast Panels and Lead Sheets (SHIELD HOUSE)</t>
  </si>
  <si>
    <t>Fab Doors and associated hardware for Shield House (SHIELD HOUSE) Part A</t>
  </si>
  <si>
    <t>Fab Doors and associated hardware for Shield House (SHIELD HOUSE) Part B</t>
  </si>
  <si>
    <t>Fab Doors and associated hardware for Shield House (SHIELD HOUSE) Part C Procurement</t>
  </si>
  <si>
    <t>24363037a</t>
  </si>
  <si>
    <t>Fab Doors and associated hardware for Shield House (SHIELD HOUSE) Part C Labor FY13</t>
  </si>
  <si>
    <t>24363037b</t>
  </si>
  <si>
    <t>Fab Doors and associated hardware for Shield House (SHIELD HOUSE) Part C Labor FY14</t>
  </si>
  <si>
    <t>Plastic Pellets</t>
  </si>
  <si>
    <t>Rental Containers for Plastic Pellets</t>
  </si>
  <si>
    <t>Fab Various Small Components (SHIELD HOUSE)</t>
  </si>
  <si>
    <t>Modify G0 Transfer Line</t>
  </si>
  <si>
    <t>Fab SHMS Gas Manifolds (CRYO SYS) Part A - Procurement</t>
  </si>
  <si>
    <t>24364030a</t>
  </si>
  <si>
    <t>Fab SHMS Gas Manifolds (CRYO SYS) Part A Labor FY13</t>
  </si>
  <si>
    <t>24364030b</t>
  </si>
  <si>
    <t>Fab SHMS Gas Manifolds (CRYO SYS) Part A Labor FY14</t>
  </si>
  <si>
    <t>Produce Drawings for Cryo System Connections &amp; Controls FY13</t>
  </si>
  <si>
    <t>17-Feb-14 14:06 A</t>
  </si>
  <si>
    <t>24364043a</t>
  </si>
  <si>
    <t>Produce Drawings for Cryo System Connections &amp; Controls FY14</t>
  </si>
  <si>
    <t>Proc Cables,panels &amp; Pwr Supplies (CRYO SYS)</t>
  </si>
  <si>
    <t>Proc &amp; Fab Various Connections etc (CRYO SYS)</t>
  </si>
  <si>
    <t>Proc Valves &amp; Plumbing and Reliefs Part A</t>
  </si>
  <si>
    <t>24365020a</t>
  </si>
  <si>
    <t>Proc Valves &amp; Plumbing and Reliefs Part A Labor FY13</t>
  </si>
  <si>
    <t>24365020b</t>
  </si>
  <si>
    <t>Proc Valves &amp; Plumbing and Reliefs Part A Labor FY14</t>
  </si>
  <si>
    <t>Manufacturing Drawings for Vacuum System Parts FY13</t>
  </si>
  <si>
    <t>24365023a</t>
  </si>
  <si>
    <t>Manufacturing Drawings for Vacuum System Parts FY14</t>
  </si>
  <si>
    <t>Proc Spool &amp; Bellows for All Magnets Part A</t>
  </si>
  <si>
    <t>Proc Windows &amp; Flanges Part A</t>
  </si>
  <si>
    <t>Proc Sieve Slit Sys Part A</t>
  </si>
  <si>
    <t>24368015M</t>
  </si>
  <si>
    <t>Cryogens Available from ESR or CHL</t>
  </si>
  <si>
    <t>Cool Down HMS Dipole</t>
  </si>
  <si>
    <t>23-Apr-14 16:00 A</t>
  </si>
  <si>
    <t>Cool Down HMS Q1</t>
  </si>
  <si>
    <t>Cool Down HMS Q2</t>
  </si>
  <si>
    <t>Cool Down HMS Q3</t>
  </si>
  <si>
    <t>Procure SHMS Steel Platforms and Stairs (Box O Parts) Part A</t>
  </si>
  <si>
    <t>Procure SHMS Steel Platforms and Stairs (Box O Parts) Part B</t>
  </si>
  <si>
    <t>Install SHMS Steel Procurement</t>
  </si>
  <si>
    <t>Align Wheels and Bogies on Support Structure</t>
  </si>
  <si>
    <t>Install SHMS Steel Platforms and Stairs</t>
  </si>
  <si>
    <t>Construct REAR Access Platform &amp; Shield Wall</t>
  </si>
  <si>
    <t>Forming and Pouring Work for Concrete - Procurement</t>
  </si>
  <si>
    <t>24368065a</t>
  </si>
  <si>
    <t>Forming and Pouring Work for Concrete - Labor FY13</t>
  </si>
  <si>
    <t>24368065b</t>
  </si>
  <si>
    <t>Forming and Pouring Work for Concrete - Labor FY14</t>
  </si>
  <si>
    <t>Procure Concrete for Shield House - Procurement</t>
  </si>
  <si>
    <t>24368070a</t>
  </si>
  <si>
    <t>Procure Concrete for Shield House - Labor FY13</t>
  </si>
  <si>
    <t>24368070b</t>
  </si>
  <si>
    <t>Procure Concrete for Shield House - Labor FY14</t>
  </si>
  <si>
    <t>Re-Establish Hall-C Alignment Network After SHMS Assy</t>
  </si>
  <si>
    <t>Concrete Hardening Period</t>
  </si>
  <si>
    <t>24368085M</t>
  </si>
  <si>
    <t>Shield House Concrete Work Complete</t>
  </si>
  <si>
    <t>Install Boron &amp; Lead Shielding</t>
  </si>
  <si>
    <t>Establish Alignment Network inside SHMS Shield House</t>
  </si>
  <si>
    <t>Fab Raised Floor (SHIELD HOUSE)</t>
  </si>
  <si>
    <t>Install LCW for Supprt Struct</t>
  </si>
  <si>
    <t>Long-lead procurements for AC Pwr for Support Structure</t>
  </si>
  <si>
    <t>Install AC Pwr for Supprt Struct</t>
  </si>
  <si>
    <t>Install Cable Trays of Supprt Struct</t>
  </si>
  <si>
    <t>Install Mag Pwr Supplies &amp; Utilities on Platform</t>
  </si>
  <si>
    <t>Install Shield House Electrical Pwr (SHIELD HOUSE)</t>
  </si>
  <si>
    <t>Install Shield House HVAC (SHIELD HOUSE)</t>
  </si>
  <si>
    <t>Remove and Preserve C-Can and Lines</t>
  </si>
  <si>
    <t>Install Cryo Boom Support</t>
  </si>
  <si>
    <t>Pre-Alignment SHMS Cryo Supports</t>
  </si>
  <si>
    <t>Construct &amp; Connect Cryogenic Lines</t>
  </si>
  <si>
    <t>Complete Readiness Review for SHMS DCPS Testing FY13</t>
  </si>
  <si>
    <t>24368190a</t>
  </si>
  <si>
    <t>Complete Readiness Review for SHMS DCPS Testing FY14</t>
  </si>
  <si>
    <t>Prepare LCW for SHMS DCPS Testing</t>
  </si>
  <si>
    <t>12-May-14 16:00 A</t>
  </si>
  <si>
    <t>Prepare AC Power for SHMS DCPS Testing</t>
  </si>
  <si>
    <t>Connect HMS Q1 to SHMS DCPS #1</t>
  </si>
  <si>
    <t>Test Power Supply  DCPS #1</t>
  </si>
  <si>
    <t>Connect HMS Q1 to SHMS DCPS #2</t>
  </si>
  <si>
    <t>Test Power Supply  DCPS #2</t>
  </si>
  <si>
    <t>Connect HMS Dipole to SHMS DCPS #3</t>
  </si>
  <si>
    <t>Test Power Supply  DCPS #3</t>
  </si>
  <si>
    <t>Connect HMS Dipole to SHMS DCPS #4</t>
  </si>
  <si>
    <t>Test Power Supply  DCPS #4</t>
  </si>
  <si>
    <t>Connect HMS Dipole to SHMS DCPS #5</t>
  </si>
  <si>
    <t>04-Jul-14 16:00 A</t>
  </si>
  <si>
    <t>Test Power Supply  DCPS #5</t>
  </si>
  <si>
    <t>07-Jul-14 16:00 A</t>
  </si>
  <si>
    <t>Pre-Align Magnet Stand Locations</t>
  </si>
  <si>
    <t>Pre-Align, Install and Assemble Lower Iron Yokes and HB, Q1 Stands</t>
  </si>
  <si>
    <t>Connect Mag Pwr Supplies &amp; instrument Controls</t>
  </si>
  <si>
    <t>Prep for Review of Hot Check-out &amp; Mag Control systems</t>
  </si>
  <si>
    <t>24368275M</t>
  </si>
  <si>
    <t>Comp safety Review of Hot Chkout procedures &amp; Mag control systems</t>
  </si>
  <si>
    <t>Perform Hot Check-out of Mag Pwr Supplies FY14</t>
  </si>
  <si>
    <t>28-Jul-14 16:00 A</t>
  </si>
  <si>
    <t>24368280A</t>
  </si>
  <si>
    <t>Perform Hot Check-out of Mag Pwr Supplies FY15</t>
  </si>
  <si>
    <t>24368285M</t>
  </si>
  <si>
    <t>Receive First Mag from vendor</t>
  </si>
  <si>
    <t>24368335M</t>
  </si>
  <si>
    <t>First New SC Mag Cooled Down in place</t>
  </si>
  <si>
    <t>Install and Prep Electronics Room DAQ Racks (SHIELD HOUSE)</t>
  </si>
  <si>
    <t>Fiducialize SHMS Aerogel Cerenkov Counter (6GEV)</t>
  </si>
  <si>
    <t>Install QR Magnets</t>
  </si>
  <si>
    <t>Install Moeller Quad #2 (6GEV)</t>
  </si>
  <si>
    <t>Beam-Dump Modifications &amp; Upgrades (6GEV)</t>
  </si>
  <si>
    <t>Adjust Compton Elevation         (Notebook)</t>
  </si>
  <si>
    <t>Install Beam Line upstream of Target (6GeV)</t>
  </si>
  <si>
    <t>Install, Align, Leak-check Upstream Beam-Pipes &amp; Girders (6GEV)</t>
  </si>
  <si>
    <t>Install Target Scattering Chamber (6GEV)</t>
  </si>
  <si>
    <t>Align Target Scattering Chamber (6GEV)</t>
  </si>
  <si>
    <t>24368525M</t>
  </si>
  <si>
    <t>Comp safety Review of Spectrometer vacuum system Implementn</t>
  </si>
  <si>
    <t>Prep Procurement of SHMS Angle Scribe Plates</t>
  </si>
  <si>
    <t>Procure SHMS Angle Scribe Plates</t>
  </si>
  <si>
    <t>24368575LOE</t>
  </si>
  <si>
    <t>Installation Management P1</t>
  </si>
  <si>
    <t>24368580LOE</t>
  </si>
  <si>
    <t>Installation Management P2</t>
  </si>
  <si>
    <t>251173f</t>
  </si>
  <si>
    <t>Install solenoid vacuum manifold</t>
  </si>
  <si>
    <t>Repair Solenoid Vac Leaks</t>
  </si>
  <si>
    <t>09-Sep-13 16:00 A</t>
  </si>
  <si>
    <t>251250M</t>
  </si>
  <si>
    <t>Installtn of Solenoid Comptd (SOLENOID)</t>
  </si>
  <si>
    <t>Consultant Fee (Quench Study WS)</t>
  </si>
  <si>
    <t>Resolution_studies_(FWD_Chambers) FY13</t>
  </si>
  <si>
    <t>25211172a</t>
  </si>
  <si>
    <t>Resolution_studies_(FWD_Chambers) FY14</t>
  </si>
  <si>
    <t>Complete Package Mechanical Assy (FWD Chambers) FY13</t>
  </si>
  <si>
    <t>25211175a</t>
  </si>
  <si>
    <t>Complete Package Mechanical Assy (FWD Chambers) FY14</t>
  </si>
  <si>
    <t>Procurement of Consumables for Fab (2013) (FWD Chambers)</t>
  </si>
  <si>
    <t>Assemble and Electrical Test of Package R (FDC)</t>
  </si>
  <si>
    <t>Cooling system assembly FY13</t>
  </si>
  <si>
    <t>25211217a</t>
  </si>
  <si>
    <t>Cooling system assembly FY14</t>
  </si>
  <si>
    <t>Final Testing (FWD Chambers)</t>
  </si>
  <si>
    <t>Disassembly of the construction equipment and site - labor and forklift lease</t>
  </si>
  <si>
    <t>25211255LOE</t>
  </si>
  <si>
    <t>Pick-up Truck Lease</t>
  </si>
  <si>
    <t>25211255LOE5</t>
  </si>
  <si>
    <t>Blue Crab Cleaning (Previously Obligated)</t>
  </si>
  <si>
    <t>Develop algorithm for fADC125 readout FY13</t>
  </si>
  <si>
    <t>25211260a</t>
  </si>
  <si>
    <t>Develop algorithm for fADC125 readout FY14</t>
  </si>
  <si>
    <t>Prepare as built drawings for CDC (CENT CHAMB)</t>
  </si>
  <si>
    <t>Resolution Studies (CENT CHAMB) FY13</t>
  </si>
  <si>
    <t>25212185a</t>
  </si>
  <si>
    <t>Resolution Studies (CENT CHAMB) FY14</t>
  </si>
  <si>
    <t>Fabricate (FIU) Start Counter (START COUNTERS)</t>
  </si>
  <si>
    <t>All Manufacturing Drawings for start counter FY13</t>
  </si>
  <si>
    <t>25213015a</t>
  </si>
  <si>
    <t>All Manufacturing Drawings for start counter FY14</t>
  </si>
  <si>
    <t>Procure start counter support frame parts</t>
  </si>
  <si>
    <t>Assemble start counter support frame</t>
  </si>
  <si>
    <t>Regina contract Decommissioning</t>
  </si>
  <si>
    <t>Procured Labor (Designer)</t>
  </si>
  <si>
    <t>Athens contract Completion</t>
  </si>
  <si>
    <t>25221010LOE</t>
  </si>
  <si>
    <t>Forklift Rental (ESB)</t>
  </si>
  <si>
    <t>31-Oct-13 16:00 A</t>
  </si>
  <si>
    <t>25221057b</t>
  </si>
  <si>
    <t>Construction BCAL Pulsing System (BarCal) Labor FY13</t>
  </si>
  <si>
    <t>25221057ba</t>
  </si>
  <si>
    <t>Construction BCAL Pulsing System (BarCal) Labor FY14</t>
  </si>
  <si>
    <t>25221057c</t>
  </si>
  <si>
    <t>Construction BCAL Pulsing System (BarCal) Materials FY13</t>
  </si>
  <si>
    <t>25221057ca</t>
  </si>
  <si>
    <t>Construction BCAL Pulsing System (BarCal) Expenses FY14</t>
  </si>
  <si>
    <t>Setup and Testing of BCAL Pulsing System FY13</t>
  </si>
  <si>
    <t>25221060a</t>
  </si>
  <si>
    <t>Setup and Testing of BCAL Pulsing System FY14</t>
  </si>
  <si>
    <t>Procure BCAL cooling manifold</t>
  </si>
  <si>
    <t>Fabricate and Install Monitoring Panes (FCAL) FY13</t>
  </si>
  <si>
    <t>25222085a</t>
  </si>
  <si>
    <t>Fabricate and Install Monitoring Panes (FCAL) FY14</t>
  </si>
  <si>
    <t>Fabricate and Install Monitoring Panes (FCAL) (Previously Obligated)</t>
  </si>
  <si>
    <t>FSU contract support and supervision FY13</t>
  </si>
  <si>
    <t>25231010a</t>
  </si>
  <si>
    <t>FSU contract support and supervision FY14</t>
  </si>
  <si>
    <t>Proc Magnetic Shields (TOF)</t>
  </si>
  <si>
    <t>Proc Supprt Struct (TOF)</t>
  </si>
  <si>
    <t>FSU - Initial wrapping and fitup</t>
  </si>
  <si>
    <t>FSU - Proc Supplies (TOF)</t>
  </si>
  <si>
    <t>FSU - Mount PMT and Testing of First 30 Units</t>
  </si>
  <si>
    <t>FSU - Wrapping of Second 30 Units</t>
  </si>
  <si>
    <t>FSU - Mount PMT and Testing of Second 30 Units</t>
  </si>
  <si>
    <t>FSU - Polishing and Gluing of Third 30 Units</t>
  </si>
  <si>
    <t>FSU - Wrapping of Third 30 Units</t>
  </si>
  <si>
    <t>FSU - Mount PMT and Testing of Third 30 Units</t>
  </si>
  <si>
    <t>FSU - Construction Manager</t>
  </si>
  <si>
    <t>FSU - Shipping of TOF</t>
  </si>
  <si>
    <t>2531005f</t>
  </si>
  <si>
    <t>Proc Single Board Computing Remaining items (DAQ)</t>
  </si>
  <si>
    <t>2531005fa</t>
  </si>
  <si>
    <t>Proc Single Board Computing Remaining items (DAQ) Phase 2</t>
  </si>
  <si>
    <t>Proc EB nodes (DAQ)</t>
  </si>
  <si>
    <t>Proc RAID disks (DAQ)</t>
  </si>
  <si>
    <t>Proc Servers for EPICS Archiving (DAQ)</t>
  </si>
  <si>
    <t>Proc Telecom Installation (DAQ)</t>
  </si>
  <si>
    <t>Proc Fibers for Counting House to Hall  (DAQ) PR FY13</t>
  </si>
  <si>
    <t>2531065a</t>
  </si>
  <si>
    <t>Proc Fibers for Counting House to Hall  (DAQ) PR FY14</t>
  </si>
  <si>
    <t>Proc Fibers for Counting House to Hall (DAQ)</t>
  </si>
  <si>
    <t>Proc Consoles (DAQ)</t>
  </si>
  <si>
    <t>Procure and Install cameras in the hall (DAQ)</t>
  </si>
  <si>
    <t>Procure Conference Equipment (DAQ)</t>
  </si>
  <si>
    <t>Install infiniband network (DAQ)</t>
  </si>
  <si>
    <t>Install DAQ fibers to switches (DAQ)</t>
  </si>
  <si>
    <t>Install Trigger Electrnc's (DAQ) FY13</t>
  </si>
  <si>
    <t>2531105a</t>
  </si>
  <si>
    <t>Install Trigger Electrnc's (DAQ) FY14</t>
  </si>
  <si>
    <t>Install VME CPUs FY13</t>
  </si>
  <si>
    <t>2531115a</t>
  </si>
  <si>
    <t>Install VME CPUs FY14</t>
  </si>
  <si>
    <t>Check-out Trigger Electrnc's (DAQ)</t>
  </si>
  <si>
    <t>Proc infiniband Hardware</t>
  </si>
  <si>
    <t>Install VME based electronic for Controls/Monitoring FY13</t>
  </si>
  <si>
    <t>2531165a</t>
  </si>
  <si>
    <t>Install VME based electronic for Controls/Monitoring FY14</t>
  </si>
  <si>
    <t>Software Licenses and Fees</t>
  </si>
  <si>
    <t>2531227aa</t>
  </si>
  <si>
    <t>Proc IO Modules (DAQ) Batch 2 (Previously Obligated)</t>
  </si>
  <si>
    <t>2531227aa5</t>
  </si>
  <si>
    <t>Proc IO Modules (DAQ) Batch 2</t>
  </si>
  <si>
    <t>Install DAQ Equipment in Hall (DAQ)</t>
  </si>
  <si>
    <t>Install Computing Infrastructure (DAQ) FY13</t>
  </si>
  <si>
    <t>2531315a</t>
  </si>
  <si>
    <t>Install Computing Infrastructure (DAQ) FY14</t>
  </si>
  <si>
    <t>Proc L3 Farm Infrastucture (DAQ)</t>
  </si>
  <si>
    <t>Proc Accessories for Computing Cluster (DAQ) PR FY13</t>
  </si>
  <si>
    <t>2531335a</t>
  </si>
  <si>
    <t>Proc Accessories for Computing Cluster (DAQ) PR FY14</t>
  </si>
  <si>
    <t>Proc Accessories for Computing Cluster (DAQ)</t>
  </si>
  <si>
    <t>Proc Hardware for Microscope Voltage Control (DAQ)</t>
  </si>
  <si>
    <t>Patch Panels and Cu Cables to CH (DAQ)</t>
  </si>
  <si>
    <t>Sys Admin Support (DAQ)</t>
  </si>
  <si>
    <t>Check-out Online Computers (DAQ)</t>
  </si>
  <si>
    <t>Check-out Counting House (DAQ)</t>
  </si>
  <si>
    <t>Check-out Cabling (DAQ)</t>
  </si>
  <si>
    <t>Check-out DAQ Hardware (DAQ)</t>
  </si>
  <si>
    <t>Installation Coordination</t>
  </si>
  <si>
    <t>Procure Small UPSs for Tagger Hall and Hall D Cables (DAQ)</t>
  </si>
  <si>
    <t>Procure and Install Voltage Chassis Remote Reset</t>
  </si>
  <si>
    <t>Purchased Labor (Sergey)</t>
  </si>
  <si>
    <t>Install OS system along with network settings FY13</t>
  </si>
  <si>
    <t>2532005a</t>
  </si>
  <si>
    <t>Install OS system along with network settings FY14</t>
  </si>
  <si>
    <t>18-Nov-13 14:00 A</t>
  </si>
  <si>
    <t>2532013E</t>
  </si>
  <si>
    <t>FY13 Travel (ONLINE COMP)</t>
  </si>
  <si>
    <t>2532014E</t>
  </si>
  <si>
    <t>FY14 Travel (ONLINE COMP)</t>
  </si>
  <si>
    <t>29-Sep-14 16:00 A</t>
  </si>
  <si>
    <t>Database web-server wiki installations</t>
  </si>
  <si>
    <t>Coordination of online computing setup</t>
  </si>
  <si>
    <t>Install CODA and supporting software</t>
  </si>
  <si>
    <t>Create scripts to launch and kill: CODA system, monitoring system FY13</t>
  </si>
  <si>
    <t>2532035a</t>
  </si>
  <si>
    <t>Create scripts to launch and kill: CODA system, monitoring system FY14</t>
  </si>
  <si>
    <t>Run bookkeeping scripts (database;data files and special events) FY13</t>
  </si>
  <si>
    <t>2532040a</t>
  </si>
  <si>
    <t>Run bookkeeping scripts (database;data files and special events) FY14</t>
  </si>
  <si>
    <t>Readout Lists FY13</t>
  </si>
  <si>
    <t>2532050a</t>
  </si>
  <si>
    <t>Readout Lists FY14</t>
  </si>
  <si>
    <t>Write COOL Config Files</t>
  </si>
  <si>
    <t>Debug DAQ software</t>
  </si>
  <si>
    <t>Implement Translation Tables FY13</t>
  </si>
  <si>
    <t>2532070a</t>
  </si>
  <si>
    <t>Implement Translation Tables FY14</t>
  </si>
  <si>
    <t>Farm Process Manager</t>
  </si>
  <si>
    <t>ROOTSpy enabled Monitoring Processes FY13</t>
  </si>
  <si>
    <t>2532080a</t>
  </si>
  <si>
    <t>ROOTSpy enabled Monitoring Processes FY14</t>
  </si>
  <si>
    <t>Archiving and Retrieval of Histogram Files</t>
  </si>
  <si>
    <t>Event Display</t>
  </si>
  <si>
    <t>Transport from RAID to Tape Silo</t>
  </si>
  <si>
    <t>Archiving Run Conditions</t>
  </si>
  <si>
    <t>Archiving DAQ Configuration</t>
  </si>
  <si>
    <t>FDC/CDC Gas Systems Controls</t>
  </si>
  <si>
    <t>BCAL Gas System Controls</t>
  </si>
  <si>
    <t>Controls for Chillers (FDC;BCAL;Target)</t>
  </si>
  <si>
    <t>Temperature/Humidity monitoring</t>
  </si>
  <si>
    <t>FCAL Dark Room Controls</t>
  </si>
  <si>
    <t>Cryo Target Controls</t>
  </si>
  <si>
    <t>2532170a</t>
  </si>
  <si>
    <t>HV Controls (FDC; CDC; TOF; FCAL; HODO) Phase 2 FY13</t>
  </si>
  <si>
    <t>2532170aa</t>
  </si>
  <si>
    <t>HV Controls (FDC; CDC; TOF; FCAL; HODO) Phase 2 FY14</t>
  </si>
  <si>
    <t>LV Controls (BCAl; ST; FDC) FY13</t>
  </si>
  <si>
    <t>2532175a</t>
  </si>
  <si>
    <t>LV Controls (BCAl; ST; FDC) Phase 2</t>
  </si>
  <si>
    <t>2532175b</t>
  </si>
  <si>
    <t>LV Controls (BCAl; ST; FDC) FY14</t>
  </si>
  <si>
    <t>BIAS Control for Microscope</t>
  </si>
  <si>
    <t>Tagger magnet and NMR control SWT (accel Grp)</t>
  </si>
  <si>
    <t>Sweeping and pair spectrometer magnet control SWT (accel Grp)</t>
  </si>
  <si>
    <t>Active collimator integration EPICS (Acceler grp)</t>
  </si>
  <si>
    <t>Vacuum System Controls  (accel Grp)</t>
  </si>
  <si>
    <t>Motors (radiator, converter, collimator, tagger) FY13</t>
  </si>
  <si>
    <t>2532205a</t>
  </si>
  <si>
    <t>Motors (radiator, converter, collimator, tagger) FY14</t>
  </si>
  <si>
    <t>CSS Control GUIs FY13</t>
  </si>
  <si>
    <t>2532215a</t>
  </si>
  <si>
    <t>CSS Control GUIs FY14</t>
  </si>
  <si>
    <t>Debug EPICS Controls Sofware</t>
  </si>
  <si>
    <t>Debug PLC Controls Sofware</t>
  </si>
  <si>
    <t>Alarms (configuration,display, history) FY13</t>
  </si>
  <si>
    <t>2532230a</t>
  </si>
  <si>
    <t>Alarms (configuration,display, history) FY14</t>
  </si>
  <si>
    <t>Scaler Monitoring in EPICS</t>
  </si>
  <si>
    <t>Trigger Monitoring in EPICS</t>
  </si>
  <si>
    <t>DAQ monitoring Software</t>
  </si>
  <si>
    <t>EPICS Archving and Restoration FY13</t>
  </si>
  <si>
    <t>2532250a</t>
  </si>
  <si>
    <t>EPICS Archving and Restoration FY14</t>
  </si>
  <si>
    <t>Coherent Peak Alignment Software with Goniometer</t>
  </si>
  <si>
    <t>Vend Fab FADC-125 (Previously Obligated)</t>
  </si>
  <si>
    <t>Rework of Production FADC Modules (FE) FY13</t>
  </si>
  <si>
    <t>16-Jun-14 15:48 A</t>
  </si>
  <si>
    <t>2541015a</t>
  </si>
  <si>
    <t>Rework of Production FADC Modules (FE) FY14</t>
  </si>
  <si>
    <t>fADC125 - Full Single-Crate Acceptance Test (FADC) FY13</t>
  </si>
  <si>
    <t>2541120a</t>
  </si>
  <si>
    <t>fADC125 - Full Single-Crate Acceptance Test (FADC) FY14</t>
  </si>
  <si>
    <t>fADC125 -  Test (Qty 217) (FADC) FY13</t>
  </si>
  <si>
    <t>2541145a</t>
  </si>
  <si>
    <t>fADC125 -  Test (Qty 217) (FADC) FY14</t>
  </si>
  <si>
    <t>FADC125 Production firmware development FY13 (Hall D EE)</t>
  </si>
  <si>
    <t>2541150a</t>
  </si>
  <si>
    <t>FADC125 Production firmware development FY14 (Hall D EE)</t>
  </si>
  <si>
    <t>17-Mar-14 14:00 A</t>
  </si>
  <si>
    <t>Algorithm Development for DC FADC125 FY13</t>
  </si>
  <si>
    <t>2541152a</t>
  </si>
  <si>
    <t>Algorithm Development for DC FADC125 FY14</t>
  </si>
  <si>
    <t>Code Deployment and Full Readout Tests FADC125</t>
  </si>
  <si>
    <t>FADC EE Hardware/software support in FY14 (Hall D EE)</t>
  </si>
  <si>
    <t>F1TDC - Full Single-Crate Acceptance Test (TDC)</t>
  </si>
  <si>
    <t>18-Sep-13 16:00 A</t>
  </si>
  <si>
    <t>F1TDC  develop firmware FY13</t>
  </si>
  <si>
    <t>2542070a</t>
  </si>
  <si>
    <t>F1TDC  develop firmware FY14</t>
  </si>
  <si>
    <t>FPGA Coding, Hardware &amp; Firmware Integration Tests F1TDC</t>
  </si>
  <si>
    <t>Code Deployment and Full Readout Tests F1TDC</t>
  </si>
  <si>
    <t>Rework of Production F1TDC modules</t>
  </si>
  <si>
    <t>F1TDC EE Hardware/Software Support FY14</t>
  </si>
  <si>
    <t>Procument of CTP boards (FE grp) (Previously Obligated)</t>
  </si>
  <si>
    <t>Procument of CTP boards (FE grp)</t>
  </si>
  <si>
    <t>Procument Fiber Optics Cable/Patch Pannel (FE grp)</t>
  </si>
  <si>
    <t>Performance testing of global trigger system (FE grp)</t>
  </si>
  <si>
    <t>Trigger Algorithms Performance Testing in the Hall  (Hall D grp)</t>
  </si>
  <si>
    <t>Study Algorithms with Test Stand (Hall D grp) FY13</t>
  </si>
  <si>
    <t>2543144a</t>
  </si>
  <si>
    <t>Study Algorithms with Test Stand (Hall D grp) FY14</t>
  </si>
  <si>
    <t>Develop Level-1 Monitor (Hall D grp) FY13</t>
  </si>
  <si>
    <t>2543150a</t>
  </si>
  <si>
    <t>Develop Level-1 Monitor (Hall D grp) FY14</t>
  </si>
  <si>
    <t>Install Level-1 Monitor (Hall D grp)</t>
  </si>
  <si>
    <t>Trigger Board Initialization (Hall D grp) FY13</t>
  </si>
  <si>
    <t>2543160a</t>
  </si>
  <si>
    <t>Trigger Board Initialization (Hall D grp) FY14</t>
  </si>
  <si>
    <t>Level-1 Verification and Debugging (Hall D grp) FY13</t>
  </si>
  <si>
    <t>2543165a</t>
  </si>
  <si>
    <t>Level-1 Verification and Debugging (Hall D grp) FY14</t>
  </si>
  <si>
    <t>Level-1 Trigger Testbed Electronics (Hall D grp)</t>
  </si>
  <si>
    <t>Procument Structural Components for Trigger Modules (FE Grp)</t>
  </si>
  <si>
    <t>Assemble BCAL Readout V3, Power Dist. &amp; SYST</t>
  </si>
  <si>
    <t>Procure Pair Spectrometer Readout Board</t>
  </si>
  <si>
    <t>Procure Pair Spectrometer Transition Board</t>
  </si>
  <si>
    <t>Procure Pair Spectrometer Power Distribution</t>
  </si>
  <si>
    <t>Procure LV Cables</t>
  </si>
  <si>
    <t>Pair Spectrometer Integration FY13</t>
  </si>
  <si>
    <t>2546470a</t>
  </si>
  <si>
    <t>Pair Spectrometer Integration FY14</t>
  </si>
  <si>
    <t>Start Counter Integration FY13</t>
  </si>
  <si>
    <t>2546567a</t>
  </si>
  <si>
    <t>Start Counter Integration FY14</t>
  </si>
  <si>
    <t>Tagger Microscope PreAmp Board (37) Procurement $ now Labor</t>
  </si>
  <si>
    <t>2546585a</t>
  </si>
  <si>
    <t>Tagger Microscope PreAmp Board (37) Labor FY13</t>
  </si>
  <si>
    <t>2546585b</t>
  </si>
  <si>
    <t>Tagger Microscope PreAmp Board (37) Labor FY14</t>
  </si>
  <si>
    <t>Tagger Hodoscope PreAmp Board (233) (Previously Obligated)</t>
  </si>
  <si>
    <t>Tagger Hodoscope PreAmp Board (233) Procurement $ now Labor</t>
  </si>
  <si>
    <t>2546605a</t>
  </si>
  <si>
    <t>Tagger Hodoscope PreAmp Board (233) - Labor FY13</t>
  </si>
  <si>
    <t>2546605b</t>
  </si>
  <si>
    <t>Tagger Hodoscope PreAmp Board (233) - Labor FY14</t>
  </si>
  <si>
    <t>BCAL/FCAL Monitoring Distribution Sys. Procurement Support FY13</t>
  </si>
  <si>
    <t>2546610a</t>
  </si>
  <si>
    <t>BCAL/FCAL Monitoring Distribution Sys. Procurement Support FY14</t>
  </si>
  <si>
    <t>BCAL/FCAL Monitoring Distribution COTS Electronics</t>
  </si>
  <si>
    <t>BCAL/FCAL Monitoring Distribution Box (10) Procurement</t>
  </si>
  <si>
    <t>2546620a</t>
  </si>
  <si>
    <t>BCAL/FCAL Monitoring Distribution Box (10) - Labor FY13</t>
  </si>
  <si>
    <t>2546620b</t>
  </si>
  <si>
    <t>BCAL/FCAL Monitoring Distribution Box (10) - Labor FY4</t>
  </si>
  <si>
    <t>BCAL/FCAL Monitoring Distribution Cables (64+64) (Previously Obligated)</t>
  </si>
  <si>
    <t>BCAL/FCAL Monitoring Distribution Cables (64+64)</t>
  </si>
  <si>
    <t>Cables Type 1 (TAGH PS PSC COLLI) (350)</t>
  </si>
  <si>
    <t>Splitter Output (TOF TAGM PSC) (630)</t>
  </si>
  <si>
    <t>Install Hardware, Labels and Tie Wraps FY13</t>
  </si>
  <si>
    <t>2546650a</t>
  </si>
  <si>
    <t>Install Hardware, Labels and Tie Wraps FY14</t>
  </si>
  <si>
    <t>Splitters Parts Boards and Assembly (10)</t>
  </si>
  <si>
    <t>Twisted Pair Cables for TDCs</t>
  </si>
  <si>
    <t>Cables - HV Label and Bundle CDC (6)</t>
  </si>
  <si>
    <t>Cables - HV Label and Bundle FDC (8) FY13</t>
  </si>
  <si>
    <t>2547165a</t>
  </si>
  <si>
    <t>Cables - HV Label and Bundle FDC (8) FY14</t>
  </si>
  <si>
    <t>Cables - Signal Label and Bundle FDC (528) FY13</t>
  </si>
  <si>
    <t>2547170a</t>
  </si>
  <si>
    <t>Cables - Signal Label and Bundle FDC (528) FY14</t>
  </si>
  <si>
    <t>Cables - LV Label and Bundle BCAL (24)</t>
  </si>
  <si>
    <t>Cables - Bias Label and Bundle BCAL (36)</t>
  </si>
  <si>
    <t>Cables - HV Label and Bundle TOF (168) FY13</t>
  </si>
  <si>
    <t>20-Dec-13 13:09 A</t>
  </si>
  <si>
    <t>2547190a</t>
  </si>
  <si>
    <t>Cables - HV Label and Bundle TOF (168) FY14</t>
  </si>
  <si>
    <t>Cables - Signal Label and Bundle TOF (168) FY13</t>
  </si>
  <si>
    <t>2547200a</t>
  </si>
  <si>
    <t>Cables - Signal Label and Bundle TOF (168) FY14</t>
  </si>
  <si>
    <t>Full Crate Check - Pre Installation,Lab,Install Mods,Test,Log&amp;Label VXS fADC125 FY13</t>
  </si>
  <si>
    <t>2548020a</t>
  </si>
  <si>
    <t>Full Crate Check - Pre Installation,Lab,Install Mods,Test,Log&amp;Label VXS fADC125 FY14</t>
  </si>
  <si>
    <t>Full Crate Check - Pre Installation,Lab,Install Mods,Test,Log&amp;Label VXS F1TDC FY13</t>
  </si>
  <si>
    <t>21-Oct-13 14:11 A</t>
  </si>
  <si>
    <t>2548025a</t>
  </si>
  <si>
    <t>Full Crate Check - Pre Installation,Lab,Install Mods,Test,Log&amp;Label VXS F1TDC FY14</t>
  </si>
  <si>
    <t>Proc,Calibrate, Install NMR (TAGGING Mag) FY13</t>
  </si>
  <si>
    <t>25511095a</t>
  </si>
  <si>
    <t>Proc, calibrate, Install NMR (TAGGING Mag) FY14</t>
  </si>
  <si>
    <t>Design Hodoscope Supprt (HODOSCP) FY13</t>
  </si>
  <si>
    <t>25512005a</t>
  </si>
  <si>
    <t>Construct Hodoscope Supprt (HODOSCP) Part A</t>
  </si>
  <si>
    <t>25512005b</t>
  </si>
  <si>
    <t>Design Hodoscope Supprt (HODOSCP) FY14</t>
  </si>
  <si>
    <t>Catholic University Tagger Hodoscope Fixed Array</t>
  </si>
  <si>
    <t>25512010a</t>
  </si>
  <si>
    <t>Catholic University Tagger Hodoscope Fixed Array Oversight FY13</t>
  </si>
  <si>
    <t>25512010aa</t>
  </si>
  <si>
    <t>Catholic University Tagger Hodoscope Fixed Array Oversight FY14</t>
  </si>
  <si>
    <t>28-Feb-14 16:00 A</t>
  </si>
  <si>
    <t>25512013LOE</t>
  </si>
  <si>
    <t>FY13 Travel (HODOSCP)</t>
  </si>
  <si>
    <t>Manufacturing Drawings for Hodoscope mag shield (HODOSCP)</t>
  </si>
  <si>
    <t>Fab Hodoscope mag shields</t>
  </si>
  <si>
    <t>Manufacturing Drawings for microscope cooling FY13</t>
  </si>
  <si>
    <t>25512065a</t>
  </si>
  <si>
    <t>Manufacturing Drawings for microscope cooling FY14</t>
  </si>
  <si>
    <t>Fab microscope cooling</t>
  </si>
  <si>
    <t>UConn TAGM Contract - Procurement of Supplies for Construction</t>
  </si>
  <si>
    <t>UConn TAGM Contract - Production 1st Article Opt Fib Bundle</t>
  </si>
  <si>
    <t>UConn TAGM Contract - Complete Construction of TAGM Enclosure</t>
  </si>
  <si>
    <t>UConn TAGM Contract - Testing of TAGM Electronic Boards</t>
  </si>
  <si>
    <t>UConn TAGM Contract - Complete 20 Optical Fiber Bundles</t>
  </si>
  <si>
    <t>UConn TAGM Contract - Complete Construction of Fiber Array Enclosure</t>
  </si>
  <si>
    <t>UConn TAGM Contract - Complete Assembly of Full Enclosure at UConn</t>
  </si>
  <si>
    <t>UConn TAGM Contract - Disassemble TAGM and Prepare for Shipment to JLab</t>
  </si>
  <si>
    <t>UConn TAGM Contract - TAGM Delivered to JLab</t>
  </si>
  <si>
    <t>Prepare Procurements/Fabrication Packages FY13 (TARGET)</t>
  </si>
  <si>
    <t>22-Sep-14 15:39 A</t>
  </si>
  <si>
    <t>2552001a</t>
  </si>
  <si>
    <t>Prepare Procurements/Fabrication Packages FY14 (TARGET)</t>
  </si>
  <si>
    <t>Proc Gas Handling Sys (TARGET) - Procurement</t>
  </si>
  <si>
    <t>2552005a</t>
  </si>
  <si>
    <t>Proc Gas Handling Sys (TARGET) - Expenses FY13</t>
  </si>
  <si>
    <t>2552005b</t>
  </si>
  <si>
    <t>Proc Gas Handling Sys (TARGET) - Expenses FY14</t>
  </si>
  <si>
    <t>Install Gas Handling Sys (TARGET)</t>
  </si>
  <si>
    <t>Install Gas Tank (TARGET)</t>
  </si>
  <si>
    <t>Manufacturing Drawings for gas System (Target) FY13</t>
  </si>
  <si>
    <t>2552008a</t>
  </si>
  <si>
    <t>Manufacturing Drawings for gas System (Target) FY14</t>
  </si>
  <si>
    <t>Proc Controls (TARGET) - Procurement</t>
  </si>
  <si>
    <t>2552010a</t>
  </si>
  <si>
    <t>Proc Controls (TARGET) - Expenses FY13</t>
  </si>
  <si>
    <t>2552010b</t>
  </si>
  <si>
    <t>Proc Controls (TARGET) - Expenses FY14</t>
  </si>
  <si>
    <t>Program Target Controls</t>
  </si>
  <si>
    <t>Fab Isolation Vac Pumping Sys (TARGET) (Previously Obligated)</t>
  </si>
  <si>
    <t>2552015a</t>
  </si>
  <si>
    <t>Fab Isolation Vac Pumping Sys (TARGET)</t>
  </si>
  <si>
    <t>2552018a</t>
  </si>
  <si>
    <t>Fab Outer Vac/Scattering Chamb (TARGET)</t>
  </si>
  <si>
    <t>2552023aa</t>
  </si>
  <si>
    <t>Fab Target Cells (TARGET) FY13</t>
  </si>
  <si>
    <t>2552023aaa</t>
  </si>
  <si>
    <t>Fab Target Cells (TARGET) FY14</t>
  </si>
  <si>
    <t>Prepare Procurements/Fabrication Packages solid target (TARGET)</t>
  </si>
  <si>
    <t>2552028a</t>
  </si>
  <si>
    <t>Fabricate solid target (proc)</t>
  </si>
  <si>
    <t>2552028b</t>
  </si>
  <si>
    <t>Fabricate solid target (labor)</t>
  </si>
  <si>
    <t>Manufacturing Drawings for cryo system (Target) FY13</t>
  </si>
  <si>
    <t>2552032a</t>
  </si>
  <si>
    <t>Manufacturing Drawings for cryo system (Target) FY14</t>
  </si>
  <si>
    <t>Procure heat xchngr and cryo hardware</t>
  </si>
  <si>
    <t>Fab Positioning/Mounting Sys (TARGET)</t>
  </si>
  <si>
    <t>Assemble Target (TARGET)</t>
  </si>
  <si>
    <t>Proc Raw Radiator Diamond Crystals (BL Compnts)</t>
  </si>
  <si>
    <t>Diamond contractor and procurements support (BL Compnts) FY13</t>
  </si>
  <si>
    <t>2553011a</t>
  </si>
  <si>
    <t>Diamond contractor and procurements support (BL Compnts) FY14</t>
  </si>
  <si>
    <t>Build Vacuum Housing for Goniometer (BL Compnts)</t>
  </si>
  <si>
    <t>Procure vacuum gauges and valves for tagger beamline</t>
  </si>
  <si>
    <t>Write Control Software for Goniometer (BL Compnts)</t>
  </si>
  <si>
    <t>Install Goniometer (BL Compnts)</t>
  </si>
  <si>
    <t>Survey Goniometer (BL Compnts)</t>
  </si>
  <si>
    <t>Proc Pair Spectrometer Mag Pwr Supply (BL Compnts)</t>
  </si>
  <si>
    <t>Proc Parts for Pair Spectrometer</t>
  </si>
  <si>
    <t>Build PS low granularity Support Frame</t>
  </si>
  <si>
    <t>Fabricate PS High Granularity Counters</t>
  </si>
  <si>
    <t>Build PS High granularity Support Frame</t>
  </si>
  <si>
    <t>Proc Pair convertor insertion device (BL Compnts) (Previously Obligated)</t>
  </si>
  <si>
    <t>Proc Pair convertor insertion device Mods (BL Compnts)</t>
  </si>
  <si>
    <t>Assemble and Test Pair convertor (BL Compnts)</t>
  </si>
  <si>
    <t>Scientific support for Pair spectrometer characterization(BL Compnts) FY13</t>
  </si>
  <si>
    <t>2553057a</t>
  </si>
  <si>
    <t>Scientific support for Pair spectrometer characterization(BL Compnts) FY14</t>
  </si>
  <si>
    <t>UConn Contract - Procure Readout Electronics for Active Collimator</t>
  </si>
  <si>
    <t>UConn Contract - Assembly and Test of Active Collimator</t>
  </si>
  <si>
    <t>UConn Contract - Delivery of Active Collimator to JLab</t>
  </si>
  <si>
    <t>2553072a</t>
  </si>
  <si>
    <t>Program &amp; test Collimator Table (BL Components) FY13</t>
  </si>
  <si>
    <t>2553072b</t>
  </si>
  <si>
    <t>Program &amp; test Collimator Table (BL Components) FY14</t>
  </si>
  <si>
    <t>Test Active Collimator (BL Compnts)</t>
  </si>
  <si>
    <t>Proc Active Collimator Control Equipment (HallD)</t>
  </si>
  <si>
    <t>Support Control Active Collimator (HallD) FY13 Assemble Halo counters</t>
  </si>
  <si>
    <t>2553085a</t>
  </si>
  <si>
    <t>Support Control Active Collimator (HallD) FY14  Assemble Halo counters</t>
  </si>
  <si>
    <t>Proc Hardware for Active Collimator Control (Accelerator Grp)</t>
  </si>
  <si>
    <t>Manufacturing Drawings for Goniometer vacuum chamber</t>
  </si>
  <si>
    <t>Install mounting frame for low granularity PS detectors</t>
  </si>
  <si>
    <t>Manufacturing Drawings of cooling system for PS detector</t>
  </si>
  <si>
    <t>Procure cooling system for PS detector</t>
  </si>
  <si>
    <t>Manufacturing Drawings of Amorphous target insertion device (E-beam) FY13</t>
  </si>
  <si>
    <t>2553140a</t>
  </si>
  <si>
    <t>Manufacturing Drawings of Amorphous target insertion device (E-beam) FY14</t>
  </si>
  <si>
    <t>Fab Amorphous insertion device (e-beam) (Previously Obligated)</t>
  </si>
  <si>
    <t>Fab Amorphous insertion device (e-beam)</t>
  </si>
  <si>
    <t>Manufacturing Drawings of  polarimeter vacuum chamber</t>
  </si>
  <si>
    <t>Fab polarimeter vacuum chamber</t>
  </si>
  <si>
    <t>Manufacturing Drawings of radiator holder</t>
  </si>
  <si>
    <t>Fab radiator holder</t>
  </si>
  <si>
    <t>Procure goniometer vacuum pump/instrumentation</t>
  </si>
  <si>
    <t>Fab Tagger beamline components</t>
  </si>
  <si>
    <t>Manufacturing Drawings of Photon beamline to dump</t>
  </si>
  <si>
    <t>Fabricate photon beamline to dump</t>
  </si>
  <si>
    <t>Install photon beamline to dump</t>
  </si>
  <si>
    <t>Manufacturing Drawings of Total Absorption Counter</t>
  </si>
  <si>
    <t>Fabricate Total Absorption Counter Support</t>
  </si>
  <si>
    <t>Install Total Absorption Counter</t>
  </si>
  <si>
    <t>2561040M</t>
  </si>
  <si>
    <t>Delivery Complete for CDC (Assy)</t>
  </si>
  <si>
    <t>2561050M</t>
  </si>
  <si>
    <t>Complete FDC (Assy)</t>
  </si>
  <si>
    <t>2561060M</t>
  </si>
  <si>
    <t>Delivery Complete for TOF (Assy)</t>
  </si>
  <si>
    <t>Receive CDC for Storage (Assy)</t>
  </si>
  <si>
    <t>Receive FDC (Assy)</t>
  </si>
  <si>
    <t>07-Oct-13 16:00 A</t>
  </si>
  <si>
    <t>Rail Mounting for FDC (Assy) FY13</t>
  </si>
  <si>
    <t>2561145a</t>
  </si>
  <si>
    <t>Rail Mounting for FDC (Assy) FY14</t>
  </si>
  <si>
    <t>Receive TOF Detector Units (Assy)</t>
  </si>
  <si>
    <t>Mount TOF Counters onto Detector Frame (Assy)</t>
  </si>
  <si>
    <t>Procured Labor (Bill Vulcan)</t>
  </si>
  <si>
    <t>2562005LOE</t>
  </si>
  <si>
    <t>FY13 Work Cordinator (Installtn)</t>
  </si>
  <si>
    <t>2562006LOE</t>
  </si>
  <si>
    <t>FY14 Work Cordinator (Installtn)</t>
  </si>
  <si>
    <t>26-Sep-14 16:00 A</t>
  </si>
  <si>
    <t>2562013E</t>
  </si>
  <si>
    <t>FY13 Travel (Installtn)</t>
  </si>
  <si>
    <t>2562014E</t>
  </si>
  <si>
    <t>FY14 Travel (Installtn)</t>
  </si>
  <si>
    <t>2562035M</t>
  </si>
  <si>
    <t>Assy of TOF (Installtn)</t>
  </si>
  <si>
    <t>Install Tagger Magnets &amp; Chamber (Installtn) FY13</t>
  </si>
  <si>
    <t>20-Dec-13 13:11 A</t>
  </si>
  <si>
    <t>2562045a</t>
  </si>
  <si>
    <t>Install Tagger Magnets &amp; Chamber (Installtn) FY14</t>
  </si>
  <si>
    <t>Install Tagger Pwr Supply (Installtn) FY13</t>
  </si>
  <si>
    <t>2562050a</t>
  </si>
  <si>
    <t>Install Tagger Pwr Supply (Installtn) FY14</t>
  </si>
  <si>
    <t>Survey &amp; Align tagger beamline (Installtn)</t>
  </si>
  <si>
    <t>Field Map Tagging Magnet (Installtn)</t>
  </si>
  <si>
    <t>Fab field map fixture tagging magnet</t>
  </si>
  <si>
    <t>Install Pwr for Tagger Electrnc's (Installtn)</t>
  </si>
  <si>
    <t>Install Hodoscope (Installtn)</t>
  </si>
  <si>
    <t>Racks - Install Tagger FY13</t>
  </si>
  <si>
    <t>2562085a</t>
  </si>
  <si>
    <t>Racks - Install Tagger FY14</t>
  </si>
  <si>
    <t>Install Tagger Electrnc's (Installtn)</t>
  </si>
  <si>
    <t>2562091M</t>
  </si>
  <si>
    <t>Tagger Ready For Beam (e+g) (Installtn)</t>
  </si>
  <si>
    <t>Cables - Install on Trays Detector to Racks Tagger</t>
  </si>
  <si>
    <t>2562095a</t>
  </si>
  <si>
    <t>Cables - Route and Connect on Detector Tagger</t>
  </si>
  <si>
    <t>2562095b</t>
  </si>
  <si>
    <t>Cables - Route on Racks Tagger</t>
  </si>
  <si>
    <t>2562095c</t>
  </si>
  <si>
    <t>Cables - Connect to Crate Electronics Tagger</t>
  </si>
  <si>
    <t>Install Tagger Quad Stand &amp; Magnet (Installtn)</t>
  </si>
  <si>
    <t>Cables - Install on Trays Detector to Racks Pair Spectrometer</t>
  </si>
  <si>
    <t>2562099a</t>
  </si>
  <si>
    <t>Cables - Route and Connect on Detector Pair Spectrometer</t>
  </si>
  <si>
    <t>2562099b</t>
  </si>
  <si>
    <t>Cables - Route on Racks Pair Spectrometer</t>
  </si>
  <si>
    <t>2562099c</t>
  </si>
  <si>
    <t>Cables - Connect to Crate Electronics Pair Spectrometer</t>
  </si>
  <si>
    <t>Install High Granularity Pair Spectrometer (Installtn)</t>
  </si>
  <si>
    <t>Install Photon Beam Profiler (Installtn)</t>
  </si>
  <si>
    <t>Install Hydrogen Target and Start Counter Inside Detector (Installtn)</t>
  </si>
  <si>
    <t>Install Photon BL Tag Hall (Installtn)</t>
  </si>
  <si>
    <t>Install Photon BL Colli. Cave (Installtn) - Procurement</t>
  </si>
  <si>
    <t>2562181a</t>
  </si>
  <si>
    <t>Install Photon BL Colli. Cave (Installtn) - Labor/Expenses FY13</t>
  </si>
  <si>
    <t>2562181b</t>
  </si>
  <si>
    <t>Install Photon BL Colli. Cave (Installtn) - Labor/Expenses FY14</t>
  </si>
  <si>
    <t>Install NIM and CAEN Crates in Counting Room (Installtn)</t>
  </si>
  <si>
    <t>Install Computers in Counting Room (Installtn) Part B</t>
  </si>
  <si>
    <t>Install Supprt Electrnc's in Counting Room (Installtn) (SP)</t>
  </si>
  <si>
    <t>Fab field map fixture for PS magnet</t>
  </si>
  <si>
    <t>Field Map PS magnet</t>
  </si>
  <si>
    <t>Mount Bcal in Solenoid (Installtn)</t>
  </si>
  <si>
    <t>Attach readout wedges to the BCAL modules in situ (Installtn) FY13</t>
  </si>
  <si>
    <t>2562230a</t>
  </si>
  <si>
    <t>Attach readout wedges to the BCAL modules in situ (Installtn) FY14</t>
  </si>
  <si>
    <t>Manufacturing Drawings of BCAL Lateral support</t>
  </si>
  <si>
    <t>Fab BCAL lateral support</t>
  </si>
  <si>
    <t>Install BCAL lateral support</t>
  </si>
  <si>
    <t>Comp B-cal Assy (Installtn)</t>
  </si>
  <si>
    <t>Racks - Install Hall Lower Level Upstream (U1)</t>
  </si>
  <si>
    <t>Racks - Install Hall Lower Level Upstream South (US1)</t>
  </si>
  <si>
    <t>Install Pwr to Racks Upstream Platform (Installtn) - Procurement</t>
  </si>
  <si>
    <t>2562250a</t>
  </si>
  <si>
    <t>Install Pwr to Racks Upstream Platform (Installtn) - Labor FY13</t>
  </si>
  <si>
    <t>2562250b</t>
  </si>
  <si>
    <t>Install Pwr to Racks Upstream Platform (Installtn) - Labor FY14</t>
  </si>
  <si>
    <t>Install Supprt Electrnc's, Platform #1 (Installtn)</t>
  </si>
  <si>
    <t>Cables - Install on Trays Detector to Racks BCAL FY13</t>
  </si>
  <si>
    <t>2562275a</t>
  </si>
  <si>
    <t>Cables - Route and Connect on Detector BCAL</t>
  </si>
  <si>
    <t>2562275b</t>
  </si>
  <si>
    <t>Cables - Route on Racks BCAL</t>
  </si>
  <si>
    <t>2562275c</t>
  </si>
  <si>
    <t>Cables - Connect to Crate Electronics BCAL</t>
  </si>
  <si>
    <t>2562275d</t>
  </si>
  <si>
    <t>Cables - Install on Trays Detector to Racks BCAL FY14</t>
  </si>
  <si>
    <t>BCAL DAQ Control and Trigger set-up</t>
  </si>
  <si>
    <t>Technical Support for Bcal Testing  (Installtn)</t>
  </si>
  <si>
    <t>Analyze BCAL Performance inside solenoid</t>
  </si>
  <si>
    <t>Cables - Install on Trays Detector to Racks CDC</t>
  </si>
  <si>
    <t>2562290a</t>
  </si>
  <si>
    <t>Cables - Route and Connect on Detector CDC</t>
  </si>
  <si>
    <t>2562290b</t>
  </si>
  <si>
    <t>Cables - Route on Racks CDC</t>
  </si>
  <si>
    <t>2562290c</t>
  </si>
  <si>
    <t>Cables - Connect to Crate Electronics CDC</t>
  </si>
  <si>
    <t>Mounting CDC on cart align and insert into solenoid (Installtn)</t>
  </si>
  <si>
    <t>CDC mounting electronics and other connections in situ (Installtn)</t>
  </si>
  <si>
    <t>Install FDC/CDC Alignment Check System (Installtn)</t>
  </si>
  <si>
    <t>Racks - Install Hall Upper Level Upstream (U2)</t>
  </si>
  <si>
    <t>Install Pwr to Racks Platform #2 (Installtn) - Procurement</t>
  </si>
  <si>
    <t>2562335a</t>
  </si>
  <si>
    <t>Install Pwr to Racks Platform #2 (Installtn) - Labor FY13</t>
  </si>
  <si>
    <t>2562335b</t>
  </si>
  <si>
    <t>Install Pwr to Racks Platform #2 (Installtn) - Labor FY14</t>
  </si>
  <si>
    <t>Install Supprt Electrnc's Platform #2 (Installtn) - Procurement</t>
  </si>
  <si>
    <t>2562355a</t>
  </si>
  <si>
    <t>Install Supprt Electrnc's Platform #2 (Installtn) - Labor FY13</t>
  </si>
  <si>
    <t>2562355b</t>
  </si>
  <si>
    <t>Install Supprt Electrnc's Platform #2 (Installtn) - Labor FY14</t>
  </si>
  <si>
    <t>Install FDC on Platform (Installtn)</t>
  </si>
  <si>
    <t>Alignment of FDC (Installtn)</t>
  </si>
  <si>
    <t>Cables - Install on Trays Detector to Racks FDC</t>
  </si>
  <si>
    <t>2562370a</t>
  </si>
  <si>
    <t>Cables - Route and Connect on Detector FDC</t>
  </si>
  <si>
    <t>2562370b</t>
  </si>
  <si>
    <t>Cables - Route on Racks FDC</t>
  </si>
  <si>
    <t>2562370c</t>
  </si>
  <si>
    <t>Cables - Connect to Crate Electronics FDC</t>
  </si>
  <si>
    <t>Insertion of FDC (Installtn)</t>
  </si>
  <si>
    <t>Cooling Sys Checks for FDC (Installtn)</t>
  </si>
  <si>
    <t>Procure final hardware for Drift Chamber gas systems (Previously Obligated)</t>
  </si>
  <si>
    <t>2562392a</t>
  </si>
  <si>
    <t>Procure final hardware for Drift Chamber gas systems</t>
  </si>
  <si>
    <t>Install/test gas systems</t>
  </si>
  <si>
    <t>Install Pwr to FCAL/TOF Racks (Installtn)</t>
  </si>
  <si>
    <t>Install Supprt Electrnc's FCAL/TOF Racks (Installtn)</t>
  </si>
  <si>
    <t>Engineering Support for Detector Installation 2013 (Installtn)</t>
  </si>
  <si>
    <t>Engineering Support for Tagger Installation 2013 (Installtn)</t>
  </si>
  <si>
    <t>Engineering Support for Installation 2013 (Installtn)</t>
  </si>
  <si>
    <t>2562445a</t>
  </si>
  <si>
    <t>Engineering Support for Installation 2014 (Installtn)</t>
  </si>
  <si>
    <t>03-Sep-14 16:00 A</t>
  </si>
  <si>
    <t>Install TOF Sys (Installtn)</t>
  </si>
  <si>
    <t>Cables - Install on Trays Detector to Racks TOF</t>
  </si>
  <si>
    <t>14-Apr-14 16:00 A</t>
  </si>
  <si>
    <t>2562455a</t>
  </si>
  <si>
    <t>Cables - Route and Connect on Detector TOF</t>
  </si>
  <si>
    <t>2562455b</t>
  </si>
  <si>
    <t>Cables - Route on Racks TOF</t>
  </si>
  <si>
    <t>2562455c</t>
  </si>
  <si>
    <t>Cables - Connect to Crate Electronics TOF</t>
  </si>
  <si>
    <t>Test TOF Sys (Installtn)</t>
  </si>
  <si>
    <t>Install Dark Room for Fcal (Installtn)</t>
  </si>
  <si>
    <t>Cables - Install on Trays Detector to Racks FCAL FY13 (FY14 @ 2562475d)</t>
  </si>
  <si>
    <t>2562475a</t>
  </si>
  <si>
    <t>Cables - Route and Connect on Detector FCAL FY13</t>
  </si>
  <si>
    <t>2562475aa</t>
  </si>
  <si>
    <t>Cables - Route and Connect on Detector FCAL FY14</t>
  </si>
  <si>
    <t>2562475b</t>
  </si>
  <si>
    <t>Cables - Route on Racks FCAL FY13</t>
  </si>
  <si>
    <t>2562475ba</t>
  </si>
  <si>
    <t>Cables - Route on Racks FCAL FY14</t>
  </si>
  <si>
    <t>2562475c</t>
  </si>
  <si>
    <t>Cables - Connect to Crate Electronics FCAL FY13</t>
  </si>
  <si>
    <t>2562475ca</t>
  </si>
  <si>
    <t>Cables - Connect to Crate Electronics FCAL FY14</t>
  </si>
  <si>
    <t>2562475d</t>
  </si>
  <si>
    <t>Cables - Install on Trays Detector to Racks FCAL FY14  (FY13 @ 2562475)</t>
  </si>
  <si>
    <t>FCAL DAQ  and Trigger_Setup FY13</t>
  </si>
  <si>
    <t>2562478a</t>
  </si>
  <si>
    <t>FCAL DAQ  and Trigger_Setup FY14</t>
  </si>
  <si>
    <t>Install Pulsing Sys for Fcal (Installtn) FY13</t>
  </si>
  <si>
    <t>20-Jan-14 15:08 A</t>
  </si>
  <si>
    <t>2562480a</t>
  </si>
  <si>
    <t>Install Pulsing Sys for Fcal (Installtn) FY14</t>
  </si>
  <si>
    <t>Test and analyze FCAL detector FY13</t>
  </si>
  <si>
    <t>2562482a</t>
  </si>
  <si>
    <t>Test and analyze FCAL detector FY14</t>
  </si>
  <si>
    <t>Install Start Counter Onto LH Target (Installtn)</t>
  </si>
  <si>
    <t>Cables - Install on Trays Detector to Racks Start Counter</t>
  </si>
  <si>
    <t>2562490a</t>
  </si>
  <si>
    <t>Cables - Route and Connect on Detector Start Counter</t>
  </si>
  <si>
    <t>2562490b</t>
  </si>
  <si>
    <t>Cables - Route on Racks Start Counter</t>
  </si>
  <si>
    <t>2562490c</t>
  </si>
  <si>
    <t>Cables - Connect to Crate Electronics Start Counter</t>
  </si>
  <si>
    <t>Test Start Counter (Installtn)</t>
  </si>
  <si>
    <t>Install Trigger Electrnc's (Installtn)</t>
  </si>
  <si>
    <t>Check-out Trigger Electrnc's (Installtn)</t>
  </si>
  <si>
    <t>Crates - Loaded (VME64x VXS HV LV) Install Hall Tagger</t>
  </si>
  <si>
    <t>Crates - Loaded (VME64x VXS HV LV) Install Hall Pair Spectrometer</t>
  </si>
  <si>
    <t>Crates - Loaded (VME64x VXS HV LV) Install Hall Start Counter</t>
  </si>
  <si>
    <t>Crates - Loaded (VME64x VXS HV LV) Install Hall CDC</t>
  </si>
  <si>
    <t>Crates - Loaded (VME64x VXS HV LV) Install Hall FDC</t>
  </si>
  <si>
    <t>Crates - Loaded (VME64x VXS HV LV) Install Hall BCAL</t>
  </si>
  <si>
    <t>Crates - Loaded (VME64x VXS HV LV) Install Hall TOF</t>
  </si>
  <si>
    <t>2562595a</t>
  </si>
  <si>
    <t>Installation work space infrastructure (TW's Doublewide)</t>
  </si>
  <si>
    <t>2562610LOE</t>
  </si>
  <si>
    <t>Electrical power engineer support 2013</t>
  </si>
  <si>
    <t>2562615LOE</t>
  </si>
  <si>
    <t>Electrical power engineer support 2014</t>
  </si>
  <si>
    <t>2562620a</t>
  </si>
  <si>
    <t>Procure Electrical Power cable/conduit Part B FY13</t>
  </si>
  <si>
    <t>2562620aa</t>
  </si>
  <si>
    <t>Procure Electrical Power cable/conduit Part B FY14</t>
  </si>
  <si>
    <t>Install Electrical Dirty Power cable/conduit from Panels</t>
  </si>
  <si>
    <t>Install Transformers and Panels in Hall D</t>
  </si>
  <si>
    <t>Install nitrogen lines in hall D</t>
  </si>
  <si>
    <t>Install air lines in hall D</t>
  </si>
  <si>
    <t>Manufacture Drawing Inst Air Sys</t>
  </si>
  <si>
    <t>Procure Inst Air Sys</t>
  </si>
  <si>
    <t>Procure cable trays and hardware</t>
  </si>
  <si>
    <t>Install cable trays and hardware FY13</t>
  </si>
  <si>
    <t>2562645a</t>
  </si>
  <si>
    <t>Install cable trays and hardware FY14</t>
  </si>
  <si>
    <t>Fiducialize and survey equipment (2013)</t>
  </si>
  <si>
    <t>Manufacturing Drawings of cooling system for FCAL dark room FY13</t>
  </si>
  <si>
    <t>2562690a</t>
  </si>
  <si>
    <t>Manufacturing Drawings of cooling system for FCAL dark room FY14</t>
  </si>
  <si>
    <t>Install Cooling system for FCAL dark room</t>
  </si>
  <si>
    <t>Manufacturing Drawings of Chilled water system for Hall D</t>
  </si>
  <si>
    <t>Procure Chilled water components</t>
  </si>
  <si>
    <t>Install Chilled water sytem Hall D</t>
  </si>
  <si>
    <t>Install Upstream cable trays (FDC/CDC/SC) FY13</t>
  </si>
  <si>
    <t>20-Dec-13 14:07 A</t>
  </si>
  <si>
    <t>2562730a</t>
  </si>
  <si>
    <t>Install Upstream cable trays (FDC/CDC/SC) FY14</t>
  </si>
  <si>
    <t>Manufacturing Drawings of dry air cooling upstream racks/drift chambers</t>
  </si>
  <si>
    <t>Fabricate dry air cooling system up racks/drift chambers</t>
  </si>
  <si>
    <t>Install dry air cooling system up racks/drift chamber</t>
  </si>
  <si>
    <t>Manufacturing Drawings of fixture for commissioning target</t>
  </si>
  <si>
    <t>Fab Fixture for commissioning target</t>
  </si>
  <si>
    <t>Install Commissioning target with Start Counter</t>
  </si>
  <si>
    <t>Materials for install 2013 (Previously Obligated)</t>
  </si>
  <si>
    <t>Materials for install 2013</t>
  </si>
  <si>
    <t>Manufacturing Drawings of N2 purge system FY13</t>
  </si>
  <si>
    <t>2562805a</t>
  </si>
  <si>
    <t>Manufacturing Drawings of N2 purge system FY14</t>
  </si>
  <si>
    <t>Procure N2 purge system</t>
  </si>
  <si>
    <t>Install BCAL cooling manifold FY13</t>
  </si>
  <si>
    <t>2562830a</t>
  </si>
  <si>
    <t>Install BCAL cooling manifold FY14</t>
  </si>
  <si>
    <t>Install PS shielding</t>
  </si>
  <si>
    <t>Install dirty power cable/conduit tagger</t>
  </si>
  <si>
    <t>Install Power cable/conduit tagger</t>
  </si>
  <si>
    <t>Procure UPS system for critical controls</t>
  </si>
  <si>
    <t>Install UPS system for critical controls</t>
  </si>
  <si>
    <t>Install Electron beamline to dump</t>
  </si>
  <si>
    <t>Procure lighting fixture under US platform</t>
  </si>
  <si>
    <t>Install lighting fixtures under US platform</t>
  </si>
  <si>
    <t>Develop flammable gas detection system in solenoid</t>
  </si>
  <si>
    <t>Procure flammable gas detection system</t>
  </si>
  <si>
    <t>Install flammable gas detection system</t>
  </si>
  <si>
    <t>Detector Readout Electronics Support Documentation and OSP FY14</t>
  </si>
  <si>
    <t>2562890A</t>
  </si>
  <si>
    <t>Detector Readout Electronics Support Documentation and OSP FY15</t>
  </si>
  <si>
    <t>Preparing OSP ESAD documentation Rediness Review for April 14 Beam Run FY13</t>
  </si>
  <si>
    <t>2562895a</t>
  </si>
  <si>
    <t>Preparing OSP ESAD documentation Rediness Review for April 14 Beam Run FY14</t>
  </si>
  <si>
    <t>Preparing OSP ESAD documentation Rediness Review for October 14 Beam Run</t>
  </si>
  <si>
    <t>Redundant Cooling Towers Award Contract</t>
  </si>
  <si>
    <t>C</t>
  </si>
  <si>
    <t>26112030M</t>
  </si>
  <si>
    <t>N&amp;S Access LCW Upgrades Constr Comp</t>
  </si>
  <si>
    <t>26114000M</t>
  </si>
  <si>
    <t>Tunnel A/C Begin Constr</t>
  </si>
  <si>
    <t>26114030M</t>
  </si>
  <si>
    <t>Tunnel A/C Constr Comp</t>
  </si>
  <si>
    <t>N&amp;S Linac A/C Construction Contract Progress</t>
  </si>
  <si>
    <t>N&amp;S Linac A/C Construction Management FY13</t>
  </si>
  <si>
    <t>26115030a</t>
  </si>
  <si>
    <t>N&amp;S Linac A/C Construction Management FY14</t>
  </si>
  <si>
    <t>30-Oct-13 16:00 A</t>
  </si>
  <si>
    <t>N&amp;S Linac A/C Building Commissioning</t>
  </si>
  <si>
    <t>N&amp;S Linac A/C Beneficial Occupancy</t>
  </si>
  <si>
    <t>26115045M</t>
  </si>
  <si>
    <t>N&amp;S Linac A/C Construction Complete</t>
  </si>
  <si>
    <t>271913LOEB</t>
  </si>
  <si>
    <t>FY13 Constrctn Proj Office Proj Mngmnt Part B</t>
  </si>
  <si>
    <t>271914LOE</t>
  </si>
  <si>
    <t>FY14 Constrctn Proj Office Proj Mngmnt</t>
  </si>
  <si>
    <t>Accelerator Schedule Contingency Activity</t>
  </si>
  <si>
    <t>11-Aug-14 16:00 A</t>
  </si>
  <si>
    <t>Hall A Schedule Contingency Activity</t>
  </si>
  <si>
    <t>Hall D Schedule Contingency Activity</t>
  </si>
  <si>
    <t>Hall B Schedule Contingency Activity</t>
  </si>
  <si>
    <t>Hall C Schedule Contingency Activity</t>
  </si>
  <si>
    <t>Civil Schedule Contingency Activity</t>
  </si>
  <si>
    <t>Accel Hot Check-out</t>
  </si>
  <si>
    <t>Accel ARR Process</t>
  </si>
  <si>
    <t>Accel Beam Commisioning</t>
  </si>
  <si>
    <t>H-A ARR Process</t>
  </si>
  <si>
    <t>10-Mar-14 16:00 A</t>
  </si>
  <si>
    <t>H-A Beam Cmmssng</t>
  </si>
  <si>
    <t>H-B ARR Process</t>
  </si>
  <si>
    <t>H-C ARR Process</t>
  </si>
  <si>
    <t>H-D ARR Process</t>
  </si>
  <si>
    <t>28-Aug-14 16:00 A</t>
  </si>
  <si>
    <t>Accel Hot Check-out Accelerator Commissioning (Utilities)</t>
  </si>
  <si>
    <t>Accel Beam Commissioning (Utilities)</t>
  </si>
  <si>
    <t>H-A Beam Cmmssng (Utilities)</t>
  </si>
  <si>
    <t>In-Tunnel Checkout and Commisioning Cryomodule #8</t>
  </si>
  <si>
    <t>10-Dec-13 16:00 A</t>
  </si>
  <si>
    <t>In-Tunnel Checkout and Commisioning Cryomodule #10 FY13</t>
  </si>
  <si>
    <t>281315025a</t>
  </si>
  <si>
    <t>In-Tunnel Checkout and Commisioning Cryomodule #10 FY14</t>
  </si>
  <si>
    <t>Installation &amp; Test of Individual Heater Control &amp; Piezo Operation FY13</t>
  </si>
  <si>
    <t>281315030a</t>
  </si>
  <si>
    <t>Installation &amp; Test of Individual Heater Control &amp; Piezo Operation FY14</t>
  </si>
  <si>
    <t>RF Sys Tests #10 (Install &amp; SYS COMMIS)</t>
  </si>
  <si>
    <t>RF Cavity Tests Cryomodule #9 (Install &amp; SYS COMMIS)</t>
  </si>
  <si>
    <t>11-Jan-14 16:00 A</t>
  </si>
  <si>
    <t>RF Cavity Tests Cryomodule #10 (Install &amp; SYS COMMIS)</t>
  </si>
  <si>
    <t>26-Jan-14 16:00 A</t>
  </si>
  <si>
    <t>Test Magnet System Box Power Supplies w/Dummy Load FY13</t>
  </si>
  <si>
    <t>2813221000a</t>
  </si>
  <si>
    <t>Test Magnet System Box Power Supplies w/Dummy Load FY14</t>
  </si>
  <si>
    <t>Test Arc 1 and Hall A PS w/ Dummy Load FY13</t>
  </si>
  <si>
    <t>20-Dec-13 13:38 A</t>
  </si>
  <si>
    <t>2813221005a</t>
  </si>
  <si>
    <t>Test Arc 1 and Hall A PS w/ Dummy Load FY14</t>
  </si>
  <si>
    <t>Integration Testing- Box PS FY13</t>
  </si>
  <si>
    <t>2813224000a</t>
  </si>
  <si>
    <t>Integration Testing- Box PS FY14</t>
  </si>
  <si>
    <t>Intergation Testing- Trim PS</t>
  </si>
  <si>
    <t>Rebuild YB-1</t>
  </si>
  <si>
    <t>Rebuild YB-2</t>
  </si>
  <si>
    <t>Rebuild YB-Spare</t>
  </si>
  <si>
    <t>Install YB1 and YB2</t>
  </si>
  <si>
    <t>281341020LOE</t>
  </si>
  <si>
    <t>YB Oversight and Documentation</t>
  </si>
  <si>
    <t>27-Feb-14 16:00 A</t>
  </si>
  <si>
    <t>2821X000</t>
  </si>
  <si>
    <t>H-A PRE-OPS Cmmssn  with Beam</t>
  </si>
  <si>
    <t>GTP testing of 2 boards</t>
  </si>
  <si>
    <t>Maintanence Support Solenoid FY13</t>
  </si>
  <si>
    <t>30-Nov-13 16:00 A</t>
  </si>
  <si>
    <t>28241000a</t>
  </si>
  <si>
    <t>Maintanence Support Solenoid FY14</t>
  </si>
  <si>
    <t>28241000aB</t>
  </si>
  <si>
    <t>Maintanence Support Solenoid FY15</t>
  </si>
  <si>
    <t>Check-out Monitoring</t>
  </si>
  <si>
    <t>Check-out Alarm Sys</t>
  </si>
  <si>
    <t>Check-out Archiving Sys</t>
  </si>
  <si>
    <t>Check-out Storage Mngmnt Software</t>
  </si>
  <si>
    <t>Acceptance test of CTP boards (FE grp) FY13</t>
  </si>
  <si>
    <t>20-Jan-14 14:10 A</t>
  </si>
  <si>
    <t>282443010a</t>
  </si>
  <si>
    <t>Acceptance test of CTP boards (FE grp) FY14</t>
  </si>
  <si>
    <t>Acceptance test of GTP boards (FE grp) FY13</t>
  </si>
  <si>
    <t>282443020a</t>
  </si>
  <si>
    <t>Acceptance test of GTP boards (FE grp) FY14</t>
  </si>
  <si>
    <t>282443025a</t>
  </si>
  <si>
    <t>Trigger Calibration  (Hall D grp)</t>
  </si>
  <si>
    <t>282443025a5</t>
  </si>
  <si>
    <t>Acceptance test of TS boards (FE_grp) FY13</t>
  </si>
  <si>
    <t>282443025a5a</t>
  </si>
  <si>
    <t>Acceptance test of TS boards (FE_grp) FY14</t>
  </si>
  <si>
    <t>Test Power Distribution FY13</t>
  </si>
  <si>
    <t>282446000a</t>
  </si>
  <si>
    <t>Test Power Distribution FY14</t>
  </si>
  <si>
    <t>Test Pair Spectrometer PS Readout Board</t>
  </si>
  <si>
    <t>282446015a</t>
  </si>
  <si>
    <t>Test Pair Spectrometer Transition Board</t>
  </si>
  <si>
    <t>Test Pair Spectrometer Power Distribution</t>
  </si>
  <si>
    <t>Test Pair Spectrometer System</t>
  </si>
  <si>
    <t>Test Start Counter Readout Board FY13</t>
  </si>
  <si>
    <t>282446030a</t>
  </si>
  <si>
    <t>Test Start Counter Readout Board FY14</t>
  </si>
  <si>
    <t>Test Start Counter Transition Board FY13</t>
  </si>
  <si>
    <t>282446035a</t>
  </si>
  <si>
    <t>Test Start Counter Transition Board FY14</t>
  </si>
  <si>
    <t>Test Start Counter Power Distribution FY13</t>
  </si>
  <si>
    <t>282446040a</t>
  </si>
  <si>
    <t>Test Start Counter Power Distribution FY14</t>
  </si>
  <si>
    <t>Check Operation of Goniometer (BL Compnts)</t>
  </si>
  <si>
    <t>Test PS High Granularity Counters FY13</t>
  </si>
  <si>
    <t>282453010a</t>
  </si>
  <si>
    <t>Test PS High Granularity Counters FY14</t>
  </si>
  <si>
    <t>Operational Checks CDC (Inside Solenoid) (Installtn)</t>
  </si>
  <si>
    <t>Operation Checks FDC (outside Solenoid) (Installtn)</t>
  </si>
  <si>
    <t>Operation Checks FDC (Inside Solenoid) (Installtn)</t>
  </si>
  <si>
    <t>System Check-out Install Hall Tagger</t>
  </si>
  <si>
    <t>22-Aug-14 16:00 A</t>
  </si>
  <si>
    <t>System Check-out Install Hall Pair Spectrometer</t>
  </si>
  <si>
    <t>15-Aug-14 16:00 A</t>
  </si>
  <si>
    <t>System Check-out Install Hall Start Counter</t>
  </si>
  <si>
    <t>System Check-out Install Hall CDC</t>
  </si>
  <si>
    <t>System Check-out Install Hall FDC</t>
  </si>
  <si>
    <t>System Check-out Install Hall BCAL</t>
  </si>
  <si>
    <t>System Check-out Install Hall TOF</t>
  </si>
  <si>
    <t>System Check-out Install Hall FCAL</t>
  </si>
  <si>
    <t>2831913LOE</t>
  </si>
  <si>
    <t>FY13  Pre-Ops Supprt - Proj Office</t>
  </si>
  <si>
    <t>2831914LOE</t>
  </si>
  <si>
    <t>FY14 Pre-Ops Supprt - Proj Office</t>
  </si>
  <si>
    <t>Operations Test   (P5 Chamber operational tests)</t>
  </si>
  <si>
    <t>Phase 7 Chamber shipping</t>
  </si>
  <si>
    <t>Indiana Contract Completion</t>
  </si>
  <si>
    <t>Blue Crab Cleanroom Completion</t>
  </si>
  <si>
    <t>32-05M</t>
  </si>
  <si>
    <t>Start Accel Beam Commssng</t>
  </si>
  <si>
    <t>3A-42M</t>
  </si>
  <si>
    <t>MPS Installtn Comptd</t>
  </si>
  <si>
    <t>3A-43M</t>
  </si>
  <si>
    <t>H-A  BL Installtn Comptd</t>
  </si>
  <si>
    <t>3A-44M</t>
  </si>
  <si>
    <t>H-B  BL Installtn Comptd</t>
  </si>
  <si>
    <t>3A-46M</t>
  </si>
  <si>
    <t>H-C  BL Installtn Comptd</t>
  </si>
  <si>
    <t>3A-47M</t>
  </si>
  <si>
    <t>Cryomodule Installtn Comptd</t>
  </si>
  <si>
    <t>3A-48M</t>
  </si>
  <si>
    <t>Trim Supply Installtn Comptd</t>
  </si>
  <si>
    <t>3A-49M</t>
  </si>
  <si>
    <t>PSS Installtn Comptd</t>
  </si>
  <si>
    <t>3A-53M</t>
  </si>
  <si>
    <t>H-D  BL Installtn Comptd</t>
  </si>
  <si>
    <t>02-May-14 16:00 A</t>
  </si>
  <si>
    <t>3A-54M</t>
  </si>
  <si>
    <t>S/R Installtn Comptd</t>
  </si>
  <si>
    <t>3A-58M</t>
  </si>
  <si>
    <t>End of Long Accel Constr Down</t>
  </si>
  <si>
    <t>3P-12M</t>
  </si>
  <si>
    <t>Start E-B Commssng of H-A Detctr's, Electrnc's, &amp; BL Devices</t>
  </si>
  <si>
    <t>3P-16M</t>
  </si>
  <si>
    <t>Start E-B Commssng of H-D Detctr's, Electrnc's, &amp; BL Devices</t>
  </si>
  <si>
    <t>3P-18M</t>
  </si>
  <si>
    <t>Start E-B Commssng of H-C Detctr's, Electrnc's, &amp; BL Devices</t>
  </si>
  <si>
    <t>3P-20M</t>
  </si>
  <si>
    <t>Start E-B Commssng of H-B Detctr's, Electrnc's, &amp; BL Devices</t>
  </si>
  <si>
    <t>3P-21M</t>
  </si>
  <si>
    <t>E-B Commssng of H-B Detctr's, Electrnc's, &amp; BL Devices Comptd</t>
  </si>
  <si>
    <t>3P-22M</t>
  </si>
  <si>
    <t>E-B Commssng of H-C Detctr's, Electrnc's, &amp; BL Devices Comptd</t>
  </si>
  <si>
    <t>3P-25M</t>
  </si>
  <si>
    <t>10 GeV Beam to Hall D Tagger</t>
  </si>
  <si>
    <t>3P-26M</t>
  </si>
  <si>
    <t>4A-06M</t>
  </si>
  <si>
    <t>Pwr (Mag) Installtn Comptd</t>
  </si>
  <si>
    <t>4A-07M</t>
  </si>
  <si>
    <t>Linac Installtn Comptd</t>
  </si>
  <si>
    <t>4A-08M</t>
  </si>
  <si>
    <t>Accelerator Beam Transport Comptd</t>
  </si>
  <si>
    <t>4A-09M</t>
  </si>
  <si>
    <t>I&amp;C/Sfty for Accelerator Installtn Comptd</t>
  </si>
  <si>
    <t>4A-10M</t>
  </si>
  <si>
    <t>Start Accel Hot Chkout</t>
  </si>
  <si>
    <t>4A-11M</t>
  </si>
  <si>
    <t>Beam Transport to Halls Comptd</t>
  </si>
  <si>
    <t>4A-12M</t>
  </si>
  <si>
    <t>I&amp;C/Sfty Installtn Comptd</t>
  </si>
  <si>
    <t>9-140M</t>
  </si>
  <si>
    <t>FY14 Funds Available</t>
  </si>
  <si>
    <t>9-155M</t>
  </si>
  <si>
    <t>FY15 Funds Available</t>
  </si>
  <si>
    <t>9-160M</t>
  </si>
  <si>
    <t>FY16 Funds Available</t>
  </si>
  <si>
    <t>01-Oct-15 08:00*</t>
  </si>
  <si>
    <t>Comments</t>
  </si>
  <si>
    <t>24264005LOEA</t>
  </si>
  <si>
    <t>Installation Engineering Oversight FY15-B</t>
  </si>
  <si>
    <t>Install and Align Detector Frames for DC and Rear Detectors (Assemble Rear Detector Frame)</t>
  </si>
  <si>
    <t>17-Apr-15 16:00*</t>
  </si>
  <si>
    <t>03-Mar-16 16:00*</t>
  </si>
  <si>
    <t>16-Aug-16 16:00*</t>
  </si>
  <si>
    <t>27-Sep-16 16:00*</t>
  </si>
  <si>
    <t>31-Oct-14 16:00 A</t>
  </si>
  <si>
    <t>20-Oct-14 16:00 A</t>
  </si>
  <si>
    <t>Installation Engineering Oversight FY15-A</t>
  </si>
  <si>
    <t>01-Oct-14 16:00 A</t>
  </si>
  <si>
    <t>23-Oct-14 16:00 A</t>
  </si>
  <si>
    <t>15-Oct-14 16:00 A</t>
  </si>
  <si>
    <t>13-Oct-14 16:00 A</t>
  </si>
  <si>
    <t>21-Oct-14 16:00 A</t>
  </si>
  <si>
    <t>20-Oct-14 15:30 A</t>
  </si>
  <si>
    <t>08-Oct-14 16:00 A</t>
  </si>
  <si>
    <t>ELEC DES</t>
  </si>
  <si>
    <t>ELEC ENG</t>
  </si>
  <si>
    <t>CONTRB UNIV LBR</t>
  </si>
  <si>
    <t>ELEC TECH</t>
  </si>
  <si>
    <t>MECH DES</t>
  </si>
  <si>
    <t>MECH ENG</t>
  </si>
  <si>
    <t>MECH TECH</t>
  </si>
  <si>
    <t>PD UNIV STAFF</t>
  </si>
  <si>
    <t>PD UNIV STUDNT</t>
  </si>
  <si>
    <t>SCIENTIST</t>
  </si>
  <si>
    <t>SR STAFF</t>
  </si>
  <si>
    <t>VISTNG USERS</t>
  </si>
  <si>
    <t>New Estimate</t>
  </si>
  <si>
    <t>UP-DATED?</t>
  </si>
  <si>
    <t>Y/N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</si>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</sst>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[$-409]d\-mmm\-yy;@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2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15" fontId="0" fillId="0" borderId="0" xfId="0" applyNumberFormat="1"/>
    <xf numFmtId="0" fontId="2" fillId="2" borderId="0" xfId="0" applyFont="1" applyFill="1" applyAlignment="1">
      <alignment horizontal="left"/>
    </xf>
    <xf numFmtId="167" fontId="0" fillId="0" borderId="0" xfId="0" applyNumberFormat="1" applyAlignment="1">
      <alignment horizontal="left" indent="1"/>
    </xf>
    <xf numFmtId="9" fontId="0" fillId="0" borderId="0" xfId="2" applyFont="1" applyAlignment="1">
      <alignment horizontal="left" indent="1"/>
    </xf>
    <xf numFmtId="166" fontId="0" fillId="0" borderId="0" xfId="1" applyFont="1" applyAlignment="1">
      <alignment horizontal="left" indent="1"/>
    </xf>
    <xf numFmtId="164" fontId="0" fillId="0" borderId="0" xfId="0" applyNumberFormat="1"/>
    <xf numFmtId="0" fontId="2" fillId="4" borderId="0" xfId="0" applyFont="1" applyFill="1" applyAlignment="1">
      <alignment horizontal="left"/>
    </xf>
    <xf numFmtId="2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left" indent="1"/>
    </xf>
    <xf numFmtId="167" fontId="0" fillId="4" borderId="0" xfId="0" applyNumberFormat="1" applyFill="1" applyAlignment="1">
      <alignment horizontal="left" indent="1"/>
    </xf>
    <xf numFmtId="9" fontId="0" fillId="4" borderId="0" xfId="2" applyFont="1" applyFill="1" applyAlignment="1">
      <alignment horizontal="left" indent="1"/>
    </xf>
    <xf numFmtId="166" fontId="0" fillId="4" borderId="0" xfId="1" applyFont="1" applyFill="1" applyAlignment="1">
      <alignment horizontal="left" indent="1"/>
    </xf>
    <xf numFmtId="0" fontId="0" fillId="6" borderId="1" xfId="0" applyFill="1" applyBorder="1"/>
    <xf numFmtId="0" fontId="0" fillId="0" borderId="0" xfId="0" applyAlignment="1">
      <alignment wrapText="1"/>
    </xf>
    <xf numFmtId="9" fontId="3" fillId="0" borderId="0" xfId="2" applyFont="1" applyAlignment="1">
      <alignment horizontal="left" indent="1"/>
    </xf>
    <xf numFmtId="2" fontId="0" fillId="5" borderId="1" xfId="0" applyNumberFormat="1" applyFill="1" applyBorder="1"/>
    <xf numFmtId="168" fontId="0" fillId="0" borderId="0" xfId="0" applyNumberFormat="1" applyAlignment="1">
      <alignment horizontal="center" wrapText="1"/>
    </xf>
    <xf numFmtId="168" fontId="0" fillId="5" borderId="1" xfId="0" applyNumberFormat="1" applyFill="1" applyBorder="1"/>
    <xf numFmtId="168" fontId="0" fillId="0" borderId="0" xfId="0" applyNumberFormat="1"/>
    <xf numFmtId="0" fontId="7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2" fontId="0" fillId="6" borderId="1" xfId="0" applyNumberFormat="1" applyFill="1" applyBorder="1"/>
    <xf numFmtId="0" fontId="5" fillId="3" borderId="0" xfId="0" applyFont="1" applyFill="1" applyAlignment="1">
      <alignment horizontal="left" wrapText="1"/>
    </xf>
    <xf numFmtId="0" fontId="5" fillId="7" borderId="0" xfId="0" applyFont="1" applyFill="1" applyAlignment="1">
      <alignment horizontal="center" wrapText="1"/>
    </xf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2">
    <dxf>
      <fill>
        <patternFill patternType="solid">
          <bgColor theme="2"/>
        </patternFill>
      </fill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lip Kessler" refreshedDate="41950.59448738426" createdVersion="4" refreshedVersion="4" minRefreshableVersion="3" recordCount="1298">
  <cacheSource type="worksheet">
    <worksheetSource ref="A1:E1048576" sheet="Resource Raw Data"/>
  </cacheSource>
  <cacheFields count="5">
    <cacheField name="WBS Name" numFmtId="0">
      <sharedItems containsBlank="1" count="61">
        <s v="1.4.2.2.1.1 SILICON DETECTOR"/>
        <s v="1.4.2.2.3.1 CENTRAL TOF"/>
        <s v="1.4.2.2.4.1 HIGH THRESHOLD CC"/>
        <s v="1.4.2.2.4.2 LOW THRESHOLD CC"/>
        <s v="1.4.2.3.1 TRIGGER SYSTEM (Scintillators)"/>
        <s v="1.4.2.3.2 DAQ"/>
        <s v="1.4.2.3.3 ONLINE COMPUTING"/>
        <s v="1.4.2.3.5 SLOW CONTROLS"/>
        <s v="1.4.2.4.2 TDC AND DISCRIMINATORS"/>
        <s v="1.4.2.4.3 SCALERS"/>
        <s v="1.4.2.4.4 HIGH VOLTAGE"/>
        <s v="1.4.2.4.7 CRATES, RACKS"/>
        <s v="1.4.2.5.4 BEAMLINE COMPONENTS"/>
        <s v="1.4.2.6.4 INSTALLATION"/>
        <s v="1.4.2.7.1 TOROIDAL MAGNET NEW VENDOR"/>
        <s v="1.4.2.7.10.1 SOLENOID INSTRUMENTATION AND CONTROLS"/>
        <s v="1.4.2.7.11.1 ADDITIONAL FNAL COILS FOR TORUS RISK MITIGATION"/>
        <s v="1.4.2.7.11.3 COIL LN2 TESTING FOR TORUS RISK MITIGATION"/>
        <s v="1.4.2.7.11.5 COIL COLD TESTING FOR TORUS RISK MITIGATION"/>
        <s v="1.4.2.7.2 SOLENOID MAGNET NEW VENDOR"/>
        <s v="1.4.2.7.3 MAGNET INFRASTRUCTURE"/>
        <s v="1.4.2.7.4.2 PROTOTYPE"/>
        <s v="1.4.2.7.4.3 PRODUCTION"/>
        <s v="1.4.2.7.5.1 TORUS MAGNET DESIGN/PARTS"/>
        <s v="1.4.2.7.6.1 CRYO DISTRIBUTION CAN"/>
        <s v="1.4.2.7.6.2 CRYO CONTROL CAN"/>
        <s v="1.4.2.7.7.1 TORUS INSTUMENTATION AND CONTROL"/>
        <s v="1.4.2.7.8.1 SOLENOID MAGNET DESIGN/PARTS"/>
        <s v="1.4.2.7.9.1 SOLENOID CRYOGENICS"/>
        <s v="1.4.3.1.1 HB MAGNET"/>
        <s v="1.4.3.1.2 Q-1 QUADRUPOLE"/>
        <s v="1.4.3.1.3 Q2-3 QUADRUPOLE"/>
        <s v="1.4.3.1.4 DIPOLE"/>
        <s v="1.4.3.1.5 MAGNET COMPONENTS PROCURED BY JLAB"/>
        <s v="1.4.3.1.6.1 CONSTRUCTION HALL C SPARE COILS"/>
        <s v="1.4.3.2.3 NOBLE GAS CERENKOV"/>
        <s v="1.4.3.2.8 DETECTOR FRAME"/>
        <s v="1.4.3.5.3 MAPPING"/>
        <s v="1.4.3.5.4 SCATTERING CHAMBER"/>
        <s v="1.4.3.5.5 BEAM PIPE &amp; STANDS"/>
        <s v="1.4.3.6.5 VACUUM SYSTEM"/>
        <s v="1.4.3.6.6 CABLING"/>
        <s v="1.4.3.6.8 INSTALLATION"/>
        <s v="1.5.5.3 BEAMLINE COMPONENTS"/>
        <s v="1.6.1.1.2 NORTH &amp; SOUTH ACCESS BUILDING UTILITIES"/>
        <s v="1.6.1.1.4 TUNNEL AIR CONDITIONING"/>
        <s v="1.7.1 PROJECT OFFICE"/>
        <s v="1.8.1.1 CONSTRUCTION ACCELERATOR PRE-OPS BEAM COMMISIONING"/>
        <s v="1.8.1.2 CONSTRUCTION ACCELERATOR PRE-OPS UTILITIES"/>
        <s v="1.8.2.2.3 HALL B TRIGGER, DAQ AND ONLINE SOFTWARE CHECKOUT"/>
        <s v="1.8.2.2.6 HALL B MAGNET INSTALLATION TESTING"/>
        <s v="1.8.2.2.X HALL B COMMISSIONING WITH BEAM"/>
        <s v="1.8.2.3.1 HALL C HB AND Q1 TESTING"/>
        <s v="1.8.2.3.6 HALL C DIPOLE AND Q2Q3 MAGNET TESTING"/>
        <s v="1.8.2.3.X HALL C COMMISSIONG WITH BEAM"/>
        <s v="1.8.2.4.X HALL D COMMISSIONING WITH BEAM"/>
        <s v="1.8.3.1 PRE-OPS SUPPORT - PROJECT OFFICE"/>
        <m/>
        <s v="1.4.3.3.1 DAQ" u="1"/>
        <s v="1.4.3.2.4 HEAVY GAS CERENKOV" u="1"/>
        <s v="1.4.2.2.1.3 FORWARD DRIFT CHAMBERS" u="1"/>
      </sharedItems>
    </cacheField>
    <cacheField name="Activity ID" numFmtId="0">
      <sharedItems containsBlank="1" containsMixedTypes="1" containsNumber="1" minValue="242710.1" maxValue="243161020" count="749">
        <n v="242211810"/>
        <n v="242211545"/>
        <n v="242211815"/>
        <n v="242211825"/>
        <n v="242211865"/>
        <s v="242211160w"/>
        <n v="242211360"/>
        <n v="242211695"/>
        <n v="242211700"/>
        <n v="242211745"/>
        <n v="242211876"/>
        <n v="242211490"/>
        <n v="242211485"/>
        <n v="242211870"/>
        <n v="242211515"/>
        <n v="242211830"/>
        <s v="242211160w5"/>
        <n v="242211395"/>
        <n v="242211520"/>
        <s v="242211400a"/>
        <n v="242211600"/>
        <n v="242211615"/>
        <n v="242211645"/>
        <n v="242211680"/>
        <s v="242211490a"/>
        <s v="242211645A"/>
        <s v="242231270A"/>
        <s v="242231325A"/>
        <s v="242231395A"/>
        <s v="242231400A"/>
        <s v="242231405A"/>
        <n v="242231115"/>
        <n v="242231265"/>
        <n v="242231395"/>
        <n v="242231405"/>
        <n v="242231410"/>
        <n v="242231400"/>
        <n v="242231415"/>
        <n v="242231420"/>
        <n v="242231425"/>
        <n v="242231260"/>
        <n v="242231435"/>
        <n v="242231440"/>
        <n v="242231445"/>
        <n v="242231450"/>
        <n v="242231455"/>
        <n v="242231275"/>
        <n v="242231290"/>
        <n v="242231272"/>
        <n v="242231430"/>
        <n v="242231390"/>
        <n v="242231300"/>
        <n v="242231295"/>
        <n v="242231305"/>
        <n v="242231325"/>
        <n v="242231335"/>
        <n v="242231340"/>
        <n v="242231355"/>
        <n v="242231360"/>
        <n v="242231365"/>
        <n v="242231370"/>
        <n v="242231270"/>
        <n v="242231385"/>
        <s v="242241450ba"/>
        <s v="242241450b"/>
        <n v="242241528"/>
        <n v="242241640"/>
        <n v="242241645"/>
        <n v="242241610"/>
        <n v="242241630"/>
        <s v="242241647d"/>
        <s v="242241647d5"/>
        <n v="242242340"/>
        <n v="242242350"/>
        <n v="242242355"/>
        <n v="242242360"/>
        <s v="242242092A"/>
        <s v="242242092B"/>
        <s v="242242115A"/>
        <s v="242242163A"/>
        <s v="242242163B"/>
        <s v="242242164A"/>
        <s v="242242205A"/>
        <s v="242242223A"/>
        <s v="242242230A"/>
        <s v="242242235A"/>
        <s v="242242240A"/>
        <s v="242242315A"/>
        <s v="242242325B"/>
        <s v="242242330A"/>
        <s v="242242400A"/>
        <n v="242242365"/>
        <n v="242242375"/>
        <n v="242242380"/>
        <n v="242242385"/>
        <n v="242242390"/>
        <n v="242242400"/>
        <n v="242242405"/>
        <n v="242242410"/>
        <n v="242242415"/>
        <n v="242242425"/>
        <n v="242242430"/>
        <n v="242242435"/>
        <n v="242242440"/>
        <n v="242242450"/>
        <n v="242242455"/>
        <n v="242242460"/>
        <n v="242242115"/>
        <n v="242242155"/>
        <n v="242242190"/>
        <n v="242242195"/>
        <n v="242242205"/>
        <n v="242242215"/>
        <n v="242242225"/>
        <n v="242242230"/>
        <n v="242242235"/>
        <s v="242242220a"/>
        <s v="242242031a"/>
        <n v="242242152"/>
        <n v="242242240"/>
        <n v="242242092"/>
        <s v="242242220aa"/>
        <s v="242242222a"/>
        <s v="242242280a"/>
        <s v="242242325a"/>
        <n v="242242222"/>
        <n v="242242223"/>
        <n v="242242076"/>
        <n v="242242040"/>
        <n v="242242031"/>
        <n v="242242163"/>
        <n v="242242164"/>
        <n v="242242280"/>
        <n v="242242305"/>
        <n v="242242315"/>
        <n v="242242325"/>
        <n v="242242330"/>
        <n v="24231007"/>
        <n v="24231005"/>
        <n v="24232022"/>
        <n v="24232025"/>
        <n v="24233035"/>
        <n v="24233040"/>
        <n v="24233045"/>
        <n v="24233055"/>
        <n v="24233065"/>
        <n v="24233010"/>
        <n v="24233015"/>
        <n v="24233020"/>
        <n v="24233025"/>
        <n v="24233030"/>
        <s v="24235010a"/>
        <n v="24235015"/>
        <s v="24235010aB"/>
        <s v="24242005a"/>
        <s v="24242030a"/>
        <n v="24242055"/>
        <s v="24242040a"/>
        <n v="24243010"/>
        <n v="24244030"/>
        <n v="24247045"/>
        <s v="24247005a"/>
        <n v="24247030"/>
        <s v="24247005aB"/>
        <n v="24254015"/>
        <n v="24254020"/>
        <n v="24254035"/>
        <n v="24254045"/>
        <n v="24254050"/>
        <n v="24254060"/>
        <n v="24254080"/>
        <n v="24254075"/>
        <n v="24254090"/>
        <n v="24254085"/>
        <n v="24254100"/>
        <n v="24254095"/>
        <n v="24254105"/>
        <n v="24254115"/>
        <n v="24254110"/>
        <n v="24254120"/>
        <n v="24254000"/>
        <n v="24254030"/>
        <n v="24254025"/>
        <n v="24254070"/>
        <n v="24254040"/>
        <n v="24254055"/>
        <n v="24254065"/>
        <n v="24254005"/>
        <n v="24254010"/>
        <n v="24264470"/>
        <n v="24264920"/>
        <n v="24264925"/>
        <n v="24264930"/>
        <n v="24264527"/>
        <n v="24264529"/>
        <n v="24264531"/>
        <n v="24264533"/>
        <n v="24264535"/>
        <n v="24264540"/>
        <n v="24264805"/>
        <n v="24264810"/>
        <n v="24264517"/>
        <n v="24264797"/>
        <n v="24264650"/>
        <n v="24264645"/>
        <n v="24264655"/>
        <n v="24264660"/>
        <n v="24264665"/>
        <n v="24264670"/>
        <n v="24264675"/>
        <n v="24264680"/>
        <n v="24264685"/>
        <n v="24264690"/>
        <n v="24264695"/>
        <n v="24264700"/>
        <n v="24264705"/>
        <n v="24264710"/>
        <n v="24264712"/>
        <n v="24264715"/>
        <n v="24264717"/>
        <n v="24264740"/>
        <n v="24264750"/>
        <n v="24264770"/>
        <s v="24264762A"/>
        <s v="24264762H"/>
        <s v="24264762B"/>
        <s v="24264762C"/>
        <s v="24264762G"/>
        <s v="24264762D"/>
        <s v="24264762F"/>
        <n v="24264732"/>
        <n v="24264745"/>
        <n v="24264737"/>
        <n v="24264747"/>
        <n v="24264742"/>
        <n v="24264762"/>
        <n v="24264730"/>
        <n v="24264577"/>
        <n v="24264580"/>
        <n v="24264550"/>
        <n v="24264546"/>
        <n v="24264555"/>
        <n v="24264557"/>
        <n v="24264560"/>
        <n v="24264562"/>
        <n v="24264565"/>
        <n v="24264567"/>
        <n v="24264570"/>
        <n v="24264572"/>
        <n v="24264575"/>
        <n v="24264632"/>
        <n v="24264635"/>
        <n v="24264720"/>
        <n v="24264722"/>
        <n v="24264725"/>
        <n v="24264637"/>
        <n v="24264727"/>
        <n v="24264760"/>
        <n v="24264582"/>
        <n v="24264585"/>
        <n v="24264587"/>
        <n v="24264590"/>
        <n v="24264592"/>
        <n v="24264595"/>
        <n v="24264597"/>
        <n v="24264600"/>
        <n v="24264605"/>
        <n v="24264607"/>
        <n v="24264610"/>
        <n v="24264612"/>
        <n v="24264615"/>
        <n v="24264617"/>
        <n v="24264620"/>
        <n v="24264622"/>
        <n v="24264625"/>
        <n v="24264627"/>
        <n v="24264630"/>
        <n v="24264230"/>
        <n v="24264105"/>
        <n v="24264110"/>
        <n v="24264280"/>
        <n v="24264115"/>
        <n v="24264120"/>
        <n v="24264125"/>
        <n v="24264360"/>
        <s v="24264006LOE"/>
        <n v="24264845"/>
        <n v="24264855"/>
        <n v="24264860"/>
        <n v="24264850"/>
        <n v="24264870"/>
        <n v="24264872"/>
        <n v="24264874"/>
        <n v="24264876"/>
        <n v="24264878"/>
        <n v="24264965"/>
        <n v="24264970"/>
        <n v="24264975"/>
        <n v="24264980"/>
        <n v="24264985"/>
        <n v="24264990"/>
        <n v="24264995"/>
        <n v="24264281"/>
        <n v="24264895"/>
        <n v="24264900"/>
        <n v="24264905"/>
        <n v="24264910"/>
        <n v="24264915"/>
        <n v="24264460"/>
        <n v="24264465"/>
        <n v="24264490"/>
        <n v="24264495"/>
        <n v="24264500"/>
        <n v="24264520"/>
        <n v="24264525"/>
        <n v="24264545"/>
        <n v="24264145"/>
        <n v="24264160"/>
        <s v="24264794a"/>
        <n v="24264868"/>
        <n v="24264888"/>
        <n v="24264815"/>
        <n v="24264820"/>
        <n v="24264800"/>
        <n v="24264882"/>
        <n v="24264884"/>
        <n v="24264886"/>
        <n v="24264890"/>
        <s v="24264115A"/>
        <s v="24264547A"/>
        <s v="24264547B"/>
        <s v="24264582A"/>
        <s v="24264905A"/>
        <s v="24264005LOEA"/>
        <s v="24271710C"/>
        <s v="24271710D"/>
        <n v="24271715"/>
        <s v="24271715A"/>
        <s v="24271715B"/>
        <s v="24271715C"/>
        <s v="24271715D"/>
        <n v="24271720"/>
        <s v="24271720A"/>
        <s v="24271720B"/>
        <s v="24271720C"/>
        <s v="24271720D"/>
        <n v="24271722"/>
        <s v="24271724A"/>
        <s v="24271724B"/>
        <s v="24271695G"/>
        <s v="24271700B"/>
        <s v="24271700C"/>
        <s v="24271700D"/>
        <n v="24271705"/>
        <s v="24271705A"/>
        <s v="24271705B"/>
        <s v="24271705C"/>
        <s v="24271705D"/>
        <n v="24271710"/>
        <s v="24271710A"/>
        <s v="24271710B"/>
        <s v="242710.1030A"/>
        <n v="242710.10399999999"/>
        <n v="242710.10449999999"/>
        <n v="242710.10500000001"/>
        <n v="242710.10550000001"/>
        <n v="242710.103"/>
        <n v="242710.1005"/>
        <n v="242710.101"/>
        <n v="242710.1"/>
        <s v="242710.1015a"/>
        <n v="242710.10200000001"/>
        <n v="242710.10250000001"/>
        <n v="242710.10149999999"/>
        <s v="242711.1000A"/>
        <n v="242711.101"/>
        <s v="242711.1010A"/>
        <s v="242711.1010B"/>
        <s v="242711.1010C"/>
        <s v="242711.1010D"/>
        <s v="242711.1005A"/>
        <s v="242711.1005B"/>
        <s v="242711.1005C"/>
        <s v="242711.1005D"/>
        <s v="242711.1005F"/>
        <n v="242711.30650000001"/>
        <s v="242711.3065A"/>
        <n v="242711.30350000001"/>
        <n v="242711.304"/>
        <n v="242711.3045"/>
        <n v="242711.30499999999"/>
        <n v="242711.30549999999"/>
        <n v="242711.30600000001"/>
        <n v="242711.5025"/>
        <n v="242711.503"/>
        <s v="242711.5010b"/>
        <n v="242711.50150000001"/>
        <n v="242711.50200000001"/>
        <n v="242711.50049999999"/>
        <s v="24272075zb"/>
        <s v="24272075zg"/>
        <s v="24272075zc"/>
        <s v="24272075zf"/>
        <s v="24272075zn"/>
        <s v="24272075zk"/>
        <s v="24272075zj"/>
        <n v="24272090"/>
        <n v="24272085"/>
        <s v="24272075k"/>
        <s v="24272075p"/>
        <s v="24272075q"/>
        <s v="24272075r"/>
        <s v="24272075u"/>
        <s v="24272075t"/>
        <s v="24272075zd"/>
        <s v="24272075v"/>
        <s v="24272075z"/>
        <s v="24272075x"/>
        <s v="24272075y"/>
        <s v="24272075zh"/>
        <s v="24272075za"/>
        <n v="24273060"/>
        <n v="24273065"/>
        <n v="24273075"/>
        <n v="24273085"/>
        <n v="242742065"/>
        <n v="242742070"/>
        <n v="242742075"/>
        <s v="242743055A"/>
        <s v="242743070A"/>
        <s v="242743085A"/>
        <s v="242743125A"/>
        <n v="242743095"/>
        <n v="242743105"/>
        <n v="242743110"/>
        <n v="242743115"/>
        <n v="242743090"/>
        <n v="242743005"/>
        <n v="242743070"/>
        <n v="242743075"/>
        <n v="242743085"/>
        <n v="242743120"/>
        <n v="242743010"/>
        <n v="242743015"/>
        <n v="242743025"/>
        <n v="242743030"/>
        <n v="242743035"/>
        <n v="242743045"/>
        <n v="242743050"/>
        <n v="242743055"/>
        <n v="242743065"/>
        <n v="242751260"/>
        <n v="242751295"/>
        <n v="242751300"/>
        <n v="242751305"/>
        <s v="242751215a"/>
        <n v="242751290"/>
        <n v="242751310"/>
        <n v="242751325"/>
        <n v="242751330"/>
        <n v="242751335"/>
        <n v="242751360"/>
        <n v="242751365"/>
        <n v="242751380"/>
        <n v="242751385"/>
        <n v="242751375"/>
        <n v="242751410"/>
        <n v="242751415"/>
        <n v="242751440"/>
        <n v="242751170"/>
        <n v="242751215"/>
        <n v="242751240"/>
        <n v="242751255"/>
        <n v="242761015"/>
        <n v="242761025"/>
        <n v="242761030"/>
        <s v="242761010a"/>
        <n v="242761010"/>
        <n v="242762035"/>
        <n v="242762040"/>
        <n v="242762000"/>
        <n v="242762045"/>
        <s v="242762000a"/>
        <n v="242762005"/>
        <n v="242762010"/>
        <n v="242762015"/>
        <n v="242762020"/>
        <n v="242762025"/>
        <n v="242762030"/>
        <n v="242771050"/>
        <n v="242771055"/>
        <n v="242771060"/>
        <n v="242771015"/>
        <n v="242771020"/>
        <n v="242771035"/>
        <n v="242771030"/>
        <n v="242771005"/>
        <n v="242771000"/>
        <n v="242771025"/>
        <s v="242781025A"/>
        <s v="242781010LOE"/>
        <n v="242781015"/>
        <n v="242781020"/>
        <n v="242781025"/>
        <s v="242791040A"/>
        <n v="242791040"/>
        <n v="242791055"/>
        <n v="242791010"/>
        <n v="242791015"/>
        <n v="242791020"/>
        <n v="242791025"/>
        <n v="242791030"/>
        <n v="242791035"/>
        <n v="242791045"/>
        <n v="242791050"/>
        <n v="242791060"/>
        <n v="24311170"/>
        <s v="243118P6LOE"/>
        <n v="24311135"/>
        <n v="24311150"/>
        <n v="24311155"/>
        <n v="24311160"/>
        <n v="24311165"/>
        <n v="24311168"/>
        <s v="24311071A"/>
        <n v="24311071"/>
        <n v="24311077"/>
        <s v="24312050dA"/>
        <n v="24312060"/>
        <n v="24312048"/>
        <n v="24312050"/>
        <s v="24312050c"/>
        <s v="24312050d"/>
        <s v="24312915LOE"/>
        <s v="243128P6LOE5"/>
        <s v="24312915LOE5"/>
        <n v="24313235"/>
        <n v="24313275"/>
        <n v="24313017"/>
        <n v="24313230"/>
        <s v="24313P6LOE"/>
        <s v="24313P6LOE5"/>
        <n v="24313285"/>
        <n v="24313019"/>
        <s v="24313019a"/>
        <s v="24313019b"/>
        <n v="24313220"/>
        <s v="24314P6LOE"/>
        <n v="24314027"/>
        <n v="24314040"/>
        <s v="24314035a"/>
        <n v="24314030"/>
        <n v="24314035"/>
        <n v="24314048"/>
        <n v="24314049"/>
        <s v="24314048A"/>
        <n v="24315007"/>
        <n v="243161000"/>
        <n v="243161005"/>
        <n v="243161010"/>
        <n v="243161015"/>
        <n v="243161020"/>
        <s v="243161030LOE"/>
        <s v="24323005b"/>
        <s v="24328010ba"/>
        <n v="24353015"/>
        <n v="24354020"/>
        <s v="24354015a"/>
        <n v="24354030"/>
        <s v="24354030b"/>
        <n v="24354022"/>
        <n v="24354010"/>
        <s v="24354030b5"/>
        <s v="24354015C"/>
        <s v="24354015B"/>
        <s v="24354020A"/>
        <n v="24355005"/>
        <n v="24355020"/>
        <n v="24355000"/>
        <n v="24355025"/>
        <n v="24355030"/>
        <n v="24355015"/>
        <n v="24355010"/>
        <s v="24355000A"/>
        <n v="24365025"/>
        <n v="24365032"/>
        <n v="24365040"/>
        <n v="24366025"/>
        <s v="24368155A"/>
        <s v="24368420A"/>
        <n v="24368350"/>
        <n v="24368110"/>
        <n v="24368450"/>
        <n v="24368545"/>
        <n v="24368465"/>
        <n v="24368490"/>
        <n v="24368480"/>
        <n v="24368535"/>
        <n v="24368360"/>
        <n v="24368155"/>
        <n v="24368315"/>
        <n v="24368325"/>
        <n v="24368160"/>
        <n v="24368420"/>
        <n v="24368485"/>
        <n v="24368405"/>
        <n v="24368400"/>
        <n v="24368410"/>
        <n v="24368540"/>
        <n v="24368100"/>
        <n v="24368470"/>
        <n v="24368440"/>
        <n v="24368340"/>
        <n v="24368305"/>
        <n v="24368295"/>
        <n v="24368430"/>
        <n v="24368370"/>
        <n v="24368290"/>
        <n v="24368520"/>
        <n v="24368445"/>
        <n v="24368095"/>
        <n v="24368365"/>
        <n v="24368390"/>
        <n v="24368435"/>
        <s v="24368590LOE"/>
        <n v="24368530"/>
        <n v="24368310"/>
        <n v="24368565"/>
        <n v="24368130"/>
        <n v="24368570"/>
        <n v="24368300"/>
        <n v="24368560"/>
        <s v="24368585LOE"/>
        <n v="2553095"/>
        <n v="2553157"/>
        <s v="2553010a"/>
        <s v="2553095a"/>
        <n v="2553010"/>
        <n v="26112013"/>
        <n v="26112012"/>
        <n v="26114005"/>
        <n v="26114025"/>
        <n v="26114020"/>
        <n v="26114010"/>
        <n v="26114015"/>
        <s v="271915LOE"/>
        <s v="271916LOE"/>
        <n v="2811065"/>
        <n v="2811035"/>
        <n v="2811050"/>
        <n v="2812035"/>
        <n v="2812050"/>
        <n v="2812020"/>
        <n v="28223040"/>
        <n v="28223000"/>
        <n v="28223030"/>
        <n v="28223025"/>
        <s v="28223025A"/>
        <s v="28223025B"/>
        <s v="28223030A"/>
        <s v="28223030B"/>
        <n v="28226005"/>
        <n v="28226010"/>
        <n v="28226015"/>
        <n v="28226025"/>
        <n v="28226000"/>
        <n v="28226020"/>
        <s v="2822X000"/>
        <n v="28231000"/>
        <n v="28231010"/>
        <n v="28231005"/>
        <n v="28236000"/>
        <n v="28236005"/>
        <n v="28236030"/>
        <n v="28236015"/>
        <n v="28236025"/>
        <n v="28236010"/>
        <n v="28236020"/>
        <s v="2823X000"/>
        <s v="2824X000"/>
        <s v="2831915LOE"/>
        <s v="2831916LOE"/>
        <m/>
        <n v="24365050" u="1"/>
        <n v="242242085" u="1"/>
        <n v="242231285" u="1"/>
        <n v="242211140" u="1"/>
        <n v="242751455" u="1"/>
        <n v="242242090" u="1"/>
        <n v="242751370" u="1"/>
        <n v="142213133" u="1"/>
        <n v="242211145" u="1"/>
        <n v="142213042" u="1"/>
        <n v="242771045" u="1"/>
        <n v="24272410" u="1"/>
        <n v="24273080" u="1"/>
        <n v="24368140" u="1"/>
        <n v="24324005" u="1"/>
        <n v="242242185" u="1"/>
        <n v="242213347" u="1"/>
        <n v="24311130" u="1"/>
        <n v="242211805" u="1"/>
        <n v="24264345" u="1"/>
        <n v="24264515" u="1"/>
        <n v="24264547" u="1"/>
        <n v="242742045" u="1"/>
        <n v="242751165" u="1"/>
        <n v="242211415" u="1"/>
        <n v="24264285" u="1"/>
        <n v="242242077" u="1"/>
        <n v="242791000" u="1"/>
        <n v="242211735" u="1"/>
        <n v="24365047" u="1"/>
        <n v="242231255" u="1"/>
        <n v="142213232" u="1"/>
        <n v="242751250" u="1"/>
        <n v="242742055" u="1"/>
        <n v="242791005" u="1"/>
        <n v="242211740" u="1"/>
        <n v="242751090" u="1"/>
        <n v="242771010" u="1"/>
        <n v="242241410" u="1"/>
        <n v="2433010" u="1"/>
        <n v="242751420" u="1"/>
        <n v="24273017" u="1"/>
        <n v="24368145" u="1"/>
        <n v="242241580" u="1"/>
        <n v="24271695" u="1"/>
        <n v="242231345" u="1"/>
        <n v="242242300" u="1"/>
        <n v="24273055" u="1"/>
        <n v="242231350" u="1"/>
        <n v="242241425" u="1"/>
        <n v="242241590" u="1"/>
        <n v="24311145" u="1"/>
        <n v="242241595" u="1"/>
        <n v="24264282" u="1"/>
        <n v="242711.1" u="1"/>
        <n v="24264794" u="1"/>
        <n v="242743125" u="1"/>
        <n v="24264552" u="1"/>
        <n v="242231200" u="1"/>
        <n v="24264792" u="1"/>
        <n v="24233050" u="1"/>
        <n v="242231125" u="1"/>
        <n v="242231280" u="1"/>
        <n v="24233060" u="1"/>
        <n v="242211610" u="1"/>
        <n v="242242320" u="1"/>
      </sharedItems>
    </cacheField>
    <cacheField name="Activity Name" numFmtId="0">
      <sharedItems containsBlank="1"/>
    </cacheField>
    <cacheField name="Resource ID Name" numFmtId="0">
      <sharedItems containsBlank="1" count="36">
        <s v="PRCRMNT&lt;$50K 60.PROCUREMENT&lt;$50K 60"/>
        <s v="P MECH DES.PLABOR"/>
        <s v="MECH TECH.MECH TECH"/>
        <s v="MECH ENG.MECH ENG"/>
        <s v="ELEC TECH.ELEC TECH"/>
        <s v="PRCRMNT&gt;$50K69NESC14.PROCUREMENT&gt;$50K 69 NO ESCALATION FY14"/>
        <s v="PRCRMNT&lt;$50K60NESC14.PROCUREMENT&lt;$50K 60 NO ESCALATION FY14"/>
        <s v="PRCRMNT&lt;$50K60NESC15.PROCUREMENT&lt;$50K 60 NO ESCALATION FY15"/>
        <s v="ELEC ENG.ELEC ENG"/>
        <s v="VISTNG USERS.VISTNG USERS"/>
        <s v="MECH DES.MECH DES"/>
        <s v="SCIENTIST.SCIENTIST"/>
        <s v="EXPNS SUPPLS &amp; MATLS.SUPPLIES &amp; MATERIALS"/>
        <s v="EXPNS MACHINE SHOP.MSHOP"/>
        <s v="PD UNIV STAFF.PD UNIV STAFF"/>
        <s v="PD UNIV STUDNT.PD UNIV STUDNT"/>
        <s v="PRCRMNT&gt;$50K69NESC15.PROCUREMENT&gt;$50K 69 NO ESCALATION FY15"/>
        <s v="CONTRB UNIV LBR.CONTRB UNIV LBR"/>
        <s v="PRCRMNT&gt;$50K 69.PROCUREMENT&gt;$50K 69"/>
        <s v="P ELEC TECH.PLABOR"/>
        <s v="PRCRMNT&lt;$50K60NESC16.PROCUREMENT&lt;$50K 60 NO ESCALATION FY16"/>
        <s v="PRCRMNT&gt;$50K69NESC16.PROCUREMENT&gt;$50K 69 NO ESCALATION FY16"/>
        <s v="P LABORER.PLABOR"/>
        <s v="SR STAFF.SR STAFF"/>
        <s v="EXPNS PURCHASD LABOR.PLABOR"/>
        <s v="PRCRMNT&gt;$50K 69NOESC.PROCUREMENT&gt;$50K 69 NO ESCALATION"/>
        <s v="PRCRMNT&lt;$50K 60NOESC.PROCUREMENT&lt;$50K 60 NO ESCALATION"/>
        <s v="ELEC DES.ELEC DES"/>
        <s v="EXPNS TRAVEL.TRAVEL"/>
        <s v="PLANT ENG.PLANT ENG"/>
        <s v="OFFICE (admn supprt).OFFICE"/>
        <s v="DIRECTORATE.DIRECTORATE"/>
        <s v="ADMIN.ADMIN"/>
        <s v="COMP SCIENT.COMP SCIENT"/>
        <m/>
        <s v="ME ENG ACCL/MAGS.MECH ENG" u="1"/>
      </sharedItems>
    </cacheField>
    <cacheField name="Budgeted Units" numFmtId="0">
      <sharedItems containsString="0" containsBlank="1" containsNumber="1" minValue="0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8">
  <r>
    <x v="0"/>
    <x v="0"/>
    <s v="Installation MECH GRP - Support and alignment tube - Proc"/>
    <x v="0"/>
    <n v="0"/>
  </r>
  <r>
    <x v="0"/>
    <x v="1"/>
    <s v="MECH GRP - Mounting and aligning on support structure in lab, R4 - Labor"/>
    <x v="1"/>
    <n v="0"/>
  </r>
  <r>
    <x v="0"/>
    <x v="1"/>
    <s v="MECH GRP - Mounting and aligning on support structure in lab, R4 - Labor"/>
    <x v="2"/>
    <n v="6"/>
  </r>
  <r>
    <x v="0"/>
    <x v="1"/>
    <s v="MECH GRP - Mounting and aligning on support structure in lab, R4 - Labor"/>
    <x v="3"/>
    <n v="1"/>
  </r>
  <r>
    <x v="0"/>
    <x v="2"/>
    <s v="Installation MECH GRP - Support and alignment (construction) - Labor"/>
    <x v="3"/>
    <n v="1"/>
  </r>
  <r>
    <x v="0"/>
    <x v="2"/>
    <s v="Installation MECH GRP - Support and alignment (construction) - Labor"/>
    <x v="2"/>
    <n v="2"/>
  </r>
  <r>
    <x v="0"/>
    <x v="3"/>
    <s v="Installation MECH GRP - AC Distribution - proc prep - Labor"/>
    <x v="2"/>
    <n v="0"/>
  </r>
  <r>
    <x v="0"/>
    <x v="3"/>
    <s v="Installation MECH GRP - AC Distribution - proc prep - Labor"/>
    <x v="4"/>
    <n v="1"/>
  </r>
  <r>
    <x v="0"/>
    <x v="4"/>
    <s v="Installation MECH GRP - Purging system: installation - Proc"/>
    <x v="0"/>
    <n v="0"/>
  </r>
  <r>
    <x v="0"/>
    <x v="5"/>
    <s v="FNAL Construction and test (Jlab/FNAL) of R4 production  11 modules"/>
    <x v="5"/>
    <n v="0"/>
  </r>
  <r>
    <x v="0"/>
    <x v="6"/>
    <s v="HBI - Electronics  HFCB R1-R4 - Proc"/>
    <x v="6"/>
    <n v="0"/>
  </r>
  <r>
    <x v="0"/>
    <x v="6"/>
    <s v="HBI - Electronics  HFCB R1-R4 - Proc"/>
    <x v="5"/>
    <n v="0"/>
  </r>
  <r>
    <x v="0"/>
    <x v="7"/>
    <s v="MECH GRP - Region 4 Support, cooling, coldplate, and alignment structure:  - Proc"/>
    <x v="0"/>
    <n v="0"/>
  </r>
  <r>
    <x v="0"/>
    <x v="8"/>
    <s v="MECH GRP - Region 4 Support, cooling, coldplate, and alignment structure: construct &amp; assemble - Labor"/>
    <x v="1"/>
    <n v="0"/>
  </r>
  <r>
    <x v="0"/>
    <x v="8"/>
    <s v="MECH GRP - Region 4 Support, cooling, coldplate, and alignment structure: construct &amp; assemble - Labor"/>
    <x v="3"/>
    <n v="1"/>
  </r>
  <r>
    <x v="0"/>
    <x v="8"/>
    <s v="MECH GRP - Region 4 Support, cooling, coldplate, and alignment structure: construct &amp; assemble - Labor"/>
    <x v="2"/>
    <n v="4"/>
  </r>
  <r>
    <x v="0"/>
    <x v="9"/>
    <s v="MECH GRP - Environmental Control System - Proc"/>
    <x v="0"/>
    <n v="0"/>
  </r>
  <r>
    <x v="0"/>
    <x v="10"/>
    <s v="MECH GRP -  Module shipping Charges from FNAL to Jlab - Proc"/>
    <x v="7"/>
    <n v="0"/>
  </r>
  <r>
    <x v="0"/>
    <x v="11"/>
    <s v="HBI - Module R1-R4 : quality assurance, test, and burn-in at FNAL - Labor FY13"/>
    <x v="8"/>
    <n v="1.7"/>
  </r>
  <r>
    <x v="0"/>
    <x v="11"/>
    <s v="HBI - Module R1-R4 : quality assurance, test, and burn-in at FNAL - Labor FY13"/>
    <x v="4"/>
    <n v="1.7"/>
  </r>
  <r>
    <x v="0"/>
    <x v="11"/>
    <s v="HBI - Module R1-R4 : quality assurance, test, and burn-in at FNAL - Labor FY13"/>
    <x v="9"/>
    <n v="3.4"/>
  </r>
  <r>
    <x v="0"/>
    <x v="12"/>
    <s v="MECH GRP - Mounting and aligning on support structure in lab, R1-R3 - Labor"/>
    <x v="1"/>
    <n v="0"/>
  </r>
  <r>
    <x v="0"/>
    <x v="12"/>
    <s v="MECH GRP - Mounting and aligning on support structure in lab, R1-R3 - Labor"/>
    <x v="3"/>
    <n v="1"/>
  </r>
  <r>
    <x v="0"/>
    <x v="12"/>
    <s v="MECH GRP - Mounting and aligning on support structure in lab, R1-R3 - Labor"/>
    <x v="2"/>
    <n v="12"/>
  </r>
  <r>
    <x v="0"/>
    <x v="13"/>
    <s v="Installation MECH GRP - Purging system: installation in clean room- Labor"/>
    <x v="1"/>
    <n v="0"/>
  </r>
  <r>
    <x v="0"/>
    <x v="13"/>
    <s v="Installation MECH GRP - Purging system: installation in clean room- Labor"/>
    <x v="3"/>
    <n v="1"/>
  </r>
  <r>
    <x v="0"/>
    <x v="13"/>
    <s v="Installation MECH GRP - Purging system: installation in clean room- Labor"/>
    <x v="2"/>
    <n v="2"/>
  </r>
  <r>
    <x v="0"/>
    <x v="14"/>
    <s v="HBI - Electronics: HFCB Population - Proc Part A"/>
    <x v="6"/>
    <n v="0"/>
  </r>
  <r>
    <x v="0"/>
    <x v="15"/>
    <s v="Installation MECH GRP - AC Distribution - Proc"/>
    <x v="0"/>
    <n v="0"/>
  </r>
  <r>
    <x v="0"/>
    <x v="16"/>
    <s v="FNAL Construction and test (Jlab/FNAL) of R4 production 11 modules"/>
    <x v="5"/>
    <n v="0"/>
  </r>
  <r>
    <x v="0"/>
    <x v="17"/>
    <s v="HBI - Sloco:Slow controls for monitoring and charge calib system: assemble, test, and debug ADC's- Labor"/>
    <x v="8"/>
    <n v="4"/>
  </r>
  <r>
    <x v="0"/>
    <x v="17"/>
    <s v="HBI - Sloco:Slow controls for monitoring and charge calib system: assemble, test, and debug ADC's- Labor"/>
    <x v="4"/>
    <n v="4"/>
  </r>
  <r>
    <x v="0"/>
    <x v="18"/>
    <s v="HBI - Electronics: HFCB Population - Proc Part B"/>
    <x v="0"/>
    <n v="0"/>
  </r>
  <r>
    <x v="0"/>
    <x v="19"/>
    <s v="HBI - Sloco:Slow controls for monitor and charge calib system:  develop sloco software (1/2) - Labor"/>
    <x v="8"/>
    <n v="4"/>
  </r>
  <r>
    <x v="0"/>
    <x v="19"/>
    <s v="HBI - Sloco:Slow controls for monitor and charge calib system:  develop sloco software (1/2) - Labor"/>
    <x v="4"/>
    <n v="9"/>
  </r>
  <r>
    <x v="0"/>
    <x v="20"/>
    <s v="HBI - Full system R4, test and burn-in in Cleanroom EEL 121  - Labor"/>
    <x v="8"/>
    <n v="4"/>
  </r>
  <r>
    <x v="0"/>
    <x v="20"/>
    <s v="HBI - Full system R4, test and burn-in in Cleanroom EEL 121  - Labor"/>
    <x v="4"/>
    <n v="4"/>
  </r>
  <r>
    <x v="0"/>
    <x v="20"/>
    <s v="HBI - Full system R4, test and burn-in in Cleanroom EEL 121  - Labor"/>
    <x v="9"/>
    <n v="8"/>
  </r>
  <r>
    <x v="0"/>
    <x v="21"/>
    <s v="HBI - Full system R1-R3, test and burn-in in Cleanroom EEL 121  - Labor"/>
    <x v="4"/>
    <n v="4.5"/>
  </r>
  <r>
    <x v="0"/>
    <x v="21"/>
    <s v="HBI - Full system R1-R3, test and burn-in in Cleanroom EEL 121  - Labor"/>
    <x v="8"/>
    <n v="4.5"/>
  </r>
  <r>
    <x v="0"/>
    <x v="21"/>
    <s v="HBI - Full system R1-R3, test and burn-in in Cleanroom EEL 121  - Labor"/>
    <x v="9"/>
    <n v="32"/>
  </r>
  <r>
    <x v="0"/>
    <x v="22"/>
    <s v="HBI - Module Reception tests at JLAB - Labor FY14"/>
    <x v="4"/>
    <n v="9"/>
  </r>
  <r>
    <x v="0"/>
    <x v="22"/>
    <s v="HBI - Module Reception tests at JLAB - Labor FY14"/>
    <x v="8"/>
    <n v="4.5"/>
  </r>
  <r>
    <x v="0"/>
    <x v="23"/>
    <s v="MECH GRP - Full system test  Integration of SVT R3/R4  - Labor"/>
    <x v="8"/>
    <n v="3.7"/>
  </r>
  <r>
    <x v="0"/>
    <x v="23"/>
    <s v="MECH GRP - Full system test  Integration of SVT R3/R4  - Labor"/>
    <x v="4"/>
    <n v="3.7"/>
  </r>
  <r>
    <x v="0"/>
    <x v="23"/>
    <s v="MECH GRP - Full system test  Integration of SVT R3/R4  - Labor"/>
    <x v="3"/>
    <n v="1.8"/>
  </r>
  <r>
    <x v="0"/>
    <x v="23"/>
    <s v="MECH GRP - Full system test  Integration of SVT R3/R4  - Labor"/>
    <x v="2"/>
    <n v="5.5"/>
  </r>
  <r>
    <x v="0"/>
    <x v="23"/>
    <s v="MECH GRP - Full system test  Integration of SVT R3/R4  - Labor"/>
    <x v="9"/>
    <n v="6"/>
  </r>
  <r>
    <x v="0"/>
    <x v="24"/>
    <s v="HBI - Module R1-R4 : quality assurance, test, and burn-in at FNAL - Labor FY14"/>
    <x v="4"/>
    <n v="20.6"/>
  </r>
  <r>
    <x v="0"/>
    <x v="24"/>
    <s v="HBI - Module R1-R4 : quality assurance, test, and burn-in at FNAL - Labor FY14"/>
    <x v="9"/>
    <n v="41.6"/>
  </r>
  <r>
    <x v="0"/>
    <x v="24"/>
    <s v="HBI - Module R1-R4 : quality assurance, test, and burn-in at FNAL - Labor FY14"/>
    <x v="8"/>
    <n v="20.6"/>
  </r>
  <r>
    <x v="0"/>
    <x v="25"/>
    <s v="HBI - Module Reception tests at JLAB - Labor FY15"/>
    <x v="4"/>
    <n v="1"/>
  </r>
  <r>
    <x v="0"/>
    <x v="25"/>
    <s v="HBI - Module Reception tests at JLAB - Labor FY15"/>
    <x v="8"/>
    <n v="0.5"/>
  </r>
  <r>
    <x v="1"/>
    <x v="26"/>
    <s v="Final drawings for counter installation arm - cart and transport rack FY15"/>
    <x v="10"/>
    <n v="0.3"/>
  </r>
  <r>
    <x v="1"/>
    <x v="27"/>
    <s v="Assemble the Setup for Magnetic Shields Tests FY15"/>
    <x v="11"/>
    <n v="1.7"/>
  </r>
  <r>
    <x v="1"/>
    <x v="27"/>
    <s v="Assemble the Setup for Magnetic Shields Tests FY15"/>
    <x v="3"/>
    <n v="1.7"/>
  </r>
  <r>
    <x v="1"/>
    <x v="27"/>
    <s v="Assemble the Setup for Magnetic Shields Tests FY15"/>
    <x v="2"/>
    <n v="2.6"/>
  </r>
  <r>
    <x v="1"/>
    <x v="27"/>
    <s v="Assemble the Setup for Magnetic Shields Tests FY15"/>
    <x v="9"/>
    <n v="2.6"/>
  </r>
  <r>
    <x v="1"/>
    <x v="28"/>
    <s v="Install  shield  disks  onto  the Light guides FY15"/>
    <x v="11"/>
    <n v="1.5"/>
  </r>
  <r>
    <x v="1"/>
    <x v="28"/>
    <s v="Install  shield  disks  onto  the Light guides FY15"/>
    <x v="2"/>
    <n v="2"/>
  </r>
  <r>
    <x v="1"/>
    <x v="29"/>
    <s v="Install compensation coils and check polarity FY15"/>
    <x v="11"/>
    <n v="1.9"/>
  </r>
  <r>
    <x v="1"/>
    <x v="29"/>
    <s v="Install compensation coils and check polarity FY15"/>
    <x v="2"/>
    <n v="1.9"/>
  </r>
  <r>
    <x v="1"/>
    <x v="30"/>
    <s v="Install Middle. Mag. Shields onto PMT FY15"/>
    <x v="11"/>
    <n v="3.7"/>
  </r>
  <r>
    <x v="1"/>
    <x v="30"/>
    <s v="Install Middle. Mag. Shields onto PMT FY15"/>
    <x v="2"/>
    <n v="3.7"/>
  </r>
  <r>
    <x v="1"/>
    <x v="31"/>
    <s v="Refurbish Laser Calibration System"/>
    <x v="11"/>
    <n v="2.5"/>
  </r>
  <r>
    <x v="1"/>
    <x v="31"/>
    <s v="Refurbish Laser Calibration System"/>
    <x v="10"/>
    <n v="2.5"/>
  </r>
  <r>
    <x v="1"/>
    <x v="31"/>
    <s v="Refurbish Laser Calibration System"/>
    <x v="2"/>
    <n v="2.5"/>
  </r>
  <r>
    <x v="1"/>
    <x v="31"/>
    <s v="Refurbish Laser Calibration System"/>
    <x v="12"/>
    <n v="0"/>
  </r>
  <r>
    <x v="1"/>
    <x v="32"/>
    <s v="CTOF procure support and solenoid harness and interface rings"/>
    <x v="0"/>
    <n v="0"/>
  </r>
  <r>
    <x v="1"/>
    <x v="33"/>
    <s v="Install  shield  disks  onto  the Light guides FY14"/>
    <x v="11"/>
    <n v="0.5"/>
  </r>
  <r>
    <x v="1"/>
    <x v="33"/>
    <s v="Install  shield  disks  onto  the Light guides FY14"/>
    <x v="2"/>
    <n v="0.6"/>
  </r>
  <r>
    <x v="1"/>
    <x v="34"/>
    <s v="Install Middle. Mag. Shields onto PMT FY14"/>
    <x v="11"/>
    <n v="1.1000000000000001"/>
  </r>
  <r>
    <x v="1"/>
    <x v="34"/>
    <s v="Install Middle. Mag. Shields onto PMT FY14"/>
    <x v="2"/>
    <n v="1.1000000000000001"/>
  </r>
  <r>
    <x v="1"/>
    <x v="35"/>
    <s v="CTOF in Storage Rack  cabling"/>
    <x v="11"/>
    <n v="2"/>
  </r>
  <r>
    <x v="1"/>
    <x v="35"/>
    <s v="CTOF in Storage Rack  cabling"/>
    <x v="2"/>
    <n v="1"/>
  </r>
  <r>
    <x v="1"/>
    <x v="36"/>
    <s v="Install compensation coils and check polarity FY14"/>
    <x v="11"/>
    <n v="0.5"/>
  </r>
  <r>
    <x v="1"/>
    <x v="36"/>
    <s v="Install compensation coils and check polarity FY14"/>
    <x v="2"/>
    <n v="0.5"/>
  </r>
  <r>
    <x v="1"/>
    <x v="37"/>
    <s v="Assemble the DAQ system"/>
    <x v="11"/>
    <n v="2.4"/>
  </r>
  <r>
    <x v="1"/>
    <x v="38"/>
    <s v="Standalone CTOF testing/optimizing"/>
    <x v="11"/>
    <n v="1.6"/>
  </r>
  <r>
    <x v="1"/>
    <x v="38"/>
    <s v="Standalone CTOF testing/optimizing"/>
    <x v="2"/>
    <n v="0.3"/>
  </r>
  <r>
    <x v="1"/>
    <x v="39"/>
    <s v="Prepare CTOF-in-Storage-Rack  for transportation"/>
    <x v="9"/>
    <n v="3"/>
  </r>
  <r>
    <x v="1"/>
    <x v="39"/>
    <s v="Prepare CTOF-in-Storage-Rack  for transportation"/>
    <x v="2"/>
    <n v="3"/>
  </r>
  <r>
    <x v="1"/>
    <x v="39"/>
    <s v="Prepare CTOF-in-Storage-Rack  for transportation"/>
    <x v="11"/>
    <n v="3"/>
  </r>
  <r>
    <x v="1"/>
    <x v="40"/>
    <s v="Final Drawings of CTOF Support and Solenoid Harness"/>
    <x v="10"/>
    <n v="4"/>
  </r>
  <r>
    <x v="1"/>
    <x v="41"/>
    <s v="Purchase/Fabricate/Ship Middle Mag. Disks-2 Procurement"/>
    <x v="0"/>
    <n v="0"/>
  </r>
  <r>
    <x v="1"/>
    <x v="42"/>
    <s v="Purchase/Fabricate/Ship Extern. Mag. Disks-1 Procurement"/>
    <x v="0"/>
    <n v="0"/>
  </r>
  <r>
    <x v="1"/>
    <x v="43"/>
    <s v="Purchase/Fabricate/Ship Extern. Mag. Disks-2 Procurement"/>
    <x v="0"/>
    <n v="0"/>
  </r>
  <r>
    <x v="1"/>
    <x v="44"/>
    <s v="Purchase/Fabricate/Ship Inner Mag. Cylinder #1"/>
    <x v="0"/>
    <n v="0"/>
  </r>
  <r>
    <x v="1"/>
    <x v="45"/>
    <s v="Purchase/Fabricate/Ship Inner Non-mag. Cylinder #2"/>
    <x v="0"/>
    <n v="0"/>
  </r>
  <r>
    <x v="1"/>
    <x v="46"/>
    <s v="CTOF procure installation tooling and transport rack"/>
    <x v="7"/>
    <n v="0"/>
  </r>
  <r>
    <x v="1"/>
    <x v="47"/>
    <s v="Purchase Coil components and materials"/>
    <x v="12"/>
    <n v="0"/>
  </r>
  <r>
    <x v="1"/>
    <x v="48"/>
    <s v="Counter installation arm - cart and transport rack Engineering Analysis"/>
    <x v="3"/>
    <n v="4"/>
  </r>
  <r>
    <x v="1"/>
    <x v="49"/>
    <s v="Purchase incidentals/tools/material"/>
    <x v="12"/>
    <n v="0"/>
  </r>
  <r>
    <x v="1"/>
    <x v="50"/>
    <s v="Install PMT and check the orientation"/>
    <x v="11"/>
    <n v="1"/>
  </r>
  <r>
    <x v="1"/>
    <x v="50"/>
    <s v="Install PMT and check the orientation"/>
    <x v="2"/>
    <n v="2"/>
  </r>
  <r>
    <x v="1"/>
    <x v="51"/>
    <s v="Fabricate Compensating  Coil Procurement"/>
    <x v="0"/>
    <n v="0"/>
  </r>
  <r>
    <x v="1"/>
    <x v="52"/>
    <s v="Fabricate Compensating  Coil Machine Shop"/>
    <x v="13"/>
    <n v="0"/>
  </r>
  <r>
    <x v="1"/>
    <x v="53"/>
    <s v="Purchase/Fabricate/Ship Inner Mag. Cylinder Procurement"/>
    <x v="0"/>
    <n v="0"/>
  </r>
  <r>
    <x v="1"/>
    <x v="54"/>
    <s v="Assemble the Setup for Magnetic Shields Tests FY14"/>
    <x v="11"/>
    <n v="0.3"/>
  </r>
  <r>
    <x v="1"/>
    <x v="54"/>
    <s v="Assemble the Setup for Magnetic Shields Tests FY14"/>
    <x v="3"/>
    <n v="0.3"/>
  </r>
  <r>
    <x v="1"/>
    <x v="54"/>
    <s v="Assemble the Setup for Magnetic Shields Tests FY14"/>
    <x v="2"/>
    <n v="0.4"/>
  </r>
  <r>
    <x v="1"/>
    <x v="54"/>
    <s v="Assemble the Setup for Magnetic Shields Tests FY14"/>
    <x v="9"/>
    <n v="0.4"/>
  </r>
  <r>
    <x v="1"/>
    <x v="55"/>
    <s v="Purchase Cables and Connectors"/>
    <x v="11"/>
    <n v="0.6"/>
  </r>
  <r>
    <x v="1"/>
    <x v="55"/>
    <s v="Purchase Cables and Connectors"/>
    <x v="0"/>
    <n v="0"/>
  </r>
  <r>
    <x v="1"/>
    <x v="56"/>
    <s v="Fabricate Cables  LV&amp;HV"/>
    <x v="2"/>
    <n v="5"/>
  </r>
  <r>
    <x v="1"/>
    <x v="56"/>
    <s v="Fabricate Cables  LV&amp;HV"/>
    <x v="11"/>
    <n v="1"/>
  </r>
  <r>
    <x v="1"/>
    <x v="56"/>
    <s v="Fabricate Cables  LV&amp;HV"/>
    <x v="9"/>
    <n v="1"/>
  </r>
  <r>
    <x v="1"/>
    <x v="57"/>
    <s v="Fabricate Patch Panels for  LV&amp;HV"/>
    <x v="2"/>
    <n v="3"/>
  </r>
  <r>
    <x v="1"/>
    <x v="57"/>
    <s v="Fabricate Patch Panels for  LV&amp;HV"/>
    <x v="11"/>
    <n v="1"/>
  </r>
  <r>
    <x v="1"/>
    <x v="57"/>
    <s v="Fabricate Patch Panels for  LV&amp;HV"/>
    <x v="9"/>
    <n v="1"/>
  </r>
  <r>
    <x v="1"/>
    <x v="57"/>
    <s v="Fabricate Patch Panels for  LV&amp;HV"/>
    <x v="4"/>
    <n v="3"/>
  </r>
  <r>
    <x v="1"/>
    <x v="58"/>
    <s v="Fabricate Splitter Parts"/>
    <x v="4"/>
    <n v="1"/>
  </r>
  <r>
    <x v="1"/>
    <x v="58"/>
    <s v="Fabricate Splitter Parts"/>
    <x v="11"/>
    <n v="1"/>
  </r>
  <r>
    <x v="1"/>
    <x v="58"/>
    <s v="Fabricate Splitter Parts"/>
    <x v="2"/>
    <n v="2"/>
  </r>
  <r>
    <x v="1"/>
    <x v="59"/>
    <s v="Assembling  of the CTOF patch panels"/>
    <x v="4"/>
    <n v="2"/>
  </r>
  <r>
    <x v="1"/>
    <x v="59"/>
    <s v="Assembling  of the CTOF patch panels"/>
    <x v="9"/>
    <n v="2"/>
  </r>
  <r>
    <x v="1"/>
    <x v="59"/>
    <s v="Assembling  of the CTOF patch panels"/>
    <x v="11"/>
    <n v="1"/>
  </r>
  <r>
    <x v="1"/>
    <x v="60"/>
    <s v="Assembling  of the CTOF splitters"/>
    <x v="4"/>
    <n v="2"/>
  </r>
  <r>
    <x v="1"/>
    <x v="60"/>
    <s v="Assembling  of the CTOF splitters"/>
    <x v="9"/>
    <n v="2"/>
  </r>
  <r>
    <x v="1"/>
    <x v="60"/>
    <s v="Assembling  of the CTOF splitters"/>
    <x v="11"/>
    <n v="2"/>
  </r>
  <r>
    <x v="1"/>
    <x v="61"/>
    <s v="Final drawings for counter installation arm - cart and transport rack FY14"/>
    <x v="10"/>
    <n v="11.7"/>
  </r>
  <r>
    <x v="1"/>
    <x v="62"/>
    <s v="Testing  External  magnetic shields"/>
    <x v="11"/>
    <n v="4.8"/>
  </r>
  <r>
    <x v="1"/>
    <x v="62"/>
    <s v="Testing  External  magnetic shields"/>
    <x v="2"/>
    <n v="4.8"/>
  </r>
  <r>
    <x v="2"/>
    <x v="63"/>
    <s v="Assembly of the CV FY14"/>
    <x v="2"/>
    <n v="16.3"/>
  </r>
  <r>
    <x v="2"/>
    <x v="64"/>
    <s v="Assembly of the CV FY13"/>
    <x v="2"/>
    <n v="3"/>
  </r>
  <r>
    <x v="2"/>
    <x v="65"/>
    <s v="Assembly of the HTCC Gas System"/>
    <x v="4"/>
    <n v="2"/>
  </r>
  <r>
    <x v="2"/>
    <x v="65"/>
    <s v="Assembly of the HTCC Gas System"/>
    <x v="9"/>
    <n v="3"/>
  </r>
  <r>
    <x v="2"/>
    <x v="65"/>
    <s v="Assembly of the HTCC Gas System"/>
    <x v="11"/>
    <n v="0.5"/>
  </r>
  <r>
    <x v="2"/>
    <x v="65"/>
    <s v="Assembly of the HTCC Gas System"/>
    <x v="2"/>
    <n v="2"/>
  </r>
  <r>
    <x v="2"/>
    <x v="66"/>
    <s v="Installation ofthe ellipsoidal mirror - Lab"/>
    <x v="9"/>
    <n v="2.7"/>
  </r>
  <r>
    <x v="2"/>
    <x v="66"/>
    <s v="Installation ofthe ellipsoidal mirror - Lab"/>
    <x v="11"/>
    <n v="1.8"/>
  </r>
  <r>
    <x v="2"/>
    <x v="66"/>
    <s v="Installation ofthe ellipsoidal mirror - Lab"/>
    <x v="10"/>
    <n v="0.5"/>
  </r>
  <r>
    <x v="2"/>
    <x v="66"/>
    <s v="Installation ofthe ellipsoidal mirror - Lab"/>
    <x v="2"/>
    <n v="20.5"/>
  </r>
  <r>
    <x v="2"/>
    <x v="66"/>
    <s v="Installation ofthe ellipsoidal mirror - Lab"/>
    <x v="3"/>
    <n v="0.5"/>
  </r>
  <r>
    <x v="2"/>
    <x v="67"/>
    <s v="Optical tests of mirror geometry in situ - Lab"/>
    <x v="9"/>
    <n v="2"/>
  </r>
  <r>
    <x v="2"/>
    <x v="67"/>
    <s v="Optical tests of mirror geometry in situ - Lab"/>
    <x v="14"/>
    <n v="1"/>
  </r>
  <r>
    <x v="2"/>
    <x v="67"/>
    <s v="Optical tests of mirror geometry in situ - Lab"/>
    <x v="15"/>
    <n v="1"/>
  </r>
  <r>
    <x v="2"/>
    <x v="67"/>
    <s v="Optical tests of mirror geometry in situ - Lab"/>
    <x v="11"/>
    <n v="2"/>
  </r>
  <r>
    <x v="2"/>
    <x v="68"/>
    <s v="Installation of the composite exit window - Lab"/>
    <x v="2"/>
    <n v="2"/>
  </r>
  <r>
    <x v="2"/>
    <x v="69"/>
    <s v="Installation of a temporary CO2 gas supply system - Lab"/>
    <x v="2"/>
    <n v="3.5"/>
  </r>
  <r>
    <x v="2"/>
    <x v="70"/>
    <s v="Installation of LMS"/>
    <x v="11"/>
    <n v="0.1"/>
  </r>
  <r>
    <x v="2"/>
    <x v="70"/>
    <s v="Installation of LMS"/>
    <x v="9"/>
    <n v="2"/>
  </r>
  <r>
    <x v="2"/>
    <x v="70"/>
    <s v="Installation of LMS"/>
    <x v="15"/>
    <n v="1.3"/>
  </r>
  <r>
    <x v="2"/>
    <x v="70"/>
    <s v="Installation of LMS"/>
    <x v="14"/>
    <n v="1.3"/>
  </r>
  <r>
    <x v="2"/>
    <x v="71"/>
    <s v="Quality control of the installed items"/>
    <x v="11"/>
    <n v="7"/>
  </r>
  <r>
    <x v="2"/>
    <x v="71"/>
    <s v="Quality control of the installed items"/>
    <x v="9"/>
    <n v="7"/>
  </r>
  <r>
    <x v="2"/>
    <x v="71"/>
    <s v="Quality control of the installed items"/>
    <x v="15"/>
    <n v="5.6"/>
  </r>
  <r>
    <x v="2"/>
    <x v="71"/>
    <s v="Quality control of the installed items"/>
    <x v="14"/>
    <n v="2.4"/>
  </r>
  <r>
    <x v="3"/>
    <x v="72"/>
    <s v="Sector 2 Box Refurbish"/>
    <x v="2"/>
    <n v="8"/>
  </r>
  <r>
    <x v="3"/>
    <x v="73"/>
    <s v="Sector 2 Mirrors Alignment"/>
    <x v="2"/>
    <n v="2"/>
  </r>
  <r>
    <x v="3"/>
    <x v="74"/>
    <s v="Sector 2 Windows Installation"/>
    <x v="2"/>
    <n v="1"/>
  </r>
  <r>
    <x v="3"/>
    <x v="75"/>
    <s v="Sector 2 Gas Leaks Checks"/>
    <x v="2"/>
    <n v="1.2"/>
  </r>
  <r>
    <x v="3"/>
    <x v="76"/>
    <s v="Al/Mg Deposit Procurement WC  Labor FY15"/>
    <x v="11"/>
    <n v="0.3"/>
  </r>
  <r>
    <x v="3"/>
    <x v="77"/>
    <s v="Al/Mg Deposit Procurement WC Procurement"/>
    <x v="7"/>
    <n v="0"/>
  </r>
  <r>
    <x v="3"/>
    <x v="77"/>
    <s v="Al/Mg Deposit Procurement WC Procurement"/>
    <x v="16"/>
    <n v="0"/>
  </r>
  <r>
    <x v="3"/>
    <x v="78"/>
    <s v="Installation of Elliptical mirrors FY15"/>
    <x v="2"/>
    <n v="0.1"/>
  </r>
  <r>
    <x v="3"/>
    <x v="78"/>
    <s v="Installation of Elliptical mirrors FY15"/>
    <x v="11"/>
    <n v="0"/>
  </r>
  <r>
    <x v="3"/>
    <x v="79"/>
    <s v="Divider Modifications Labor FY15"/>
    <x v="11"/>
    <n v="0.2"/>
  </r>
  <r>
    <x v="3"/>
    <x v="80"/>
    <s v="Divider Modifications Procurement"/>
    <x v="7"/>
    <n v="0"/>
  </r>
  <r>
    <x v="3"/>
    <x v="81"/>
    <s v="Divider Modifications Implementation FY15"/>
    <x v="11"/>
    <n v="0.2"/>
  </r>
  <r>
    <x v="3"/>
    <x v="81"/>
    <s v="Divider Modifications Implementation FY15"/>
    <x v="4"/>
    <n v="0.8"/>
  </r>
  <r>
    <x v="3"/>
    <x v="82"/>
    <s v="Mirrors Laser Alignments FY15"/>
    <x v="15"/>
    <n v="1"/>
  </r>
  <r>
    <x v="3"/>
    <x v="82"/>
    <s v="Mirrors Laser Alignments FY15"/>
    <x v="2"/>
    <n v="0.7"/>
  </r>
  <r>
    <x v="3"/>
    <x v="82"/>
    <s v="Mirrors Laser Alignments FY15"/>
    <x v="11"/>
    <n v="0.6"/>
  </r>
  <r>
    <x v="3"/>
    <x v="82"/>
    <s v="Mirrors Laser Alignments FY15"/>
    <x v="9"/>
    <n v="1"/>
  </r>
  <r>
    <x v="3"/>
    <x v="83"/>
    <s v="Online HV Matching Test FY15"/>
    <x v="11"/>
    <n v="0.3"/>
  </r>
  <r>
    <x v="3"/>
    <x v="84"/>
    <s v="PMT Installation FY15"/>
    <x v="11"/>
    <n v="0"/>
  </r>
  <r>
    <x v="3"/>
    <x v="84"/>
    <s v="PMT Installation FY15"/>
    <x v="2"/>
    <n v="0.1"/>
  </r>
  <r>
    <x v="3"/>
    <x v="85"/>
    <s v="Windows Installation 6 sectors FY15"/>
    <x v="2"/>
    <n v="1.2"/>
  </r>
  <r>
    <x v="3"/>
    <x v="86"/>
    <s v="Gas Leak Check 6 sectors FY15"/>
    <x v="2"/>
    <n v="1.4"/>
  </r>
  <r>
    <x v="3"/>
    <x v="86"/>
    <s v="Gas Leak Check 6 sectors FY15"/>
    <x v="11"/>
    <n v="1.3"/>
  </r>
  <r>
    <x v="3"/>
    <x v="87"/>
    <s v="Patch Panel Installation FY15"/>
    <x v="2"/>
    <n v="0"/>
  </r>
  <r>
    <x v="3"/>
    <x v="87"/>
    <s v="Patch Panel Installation FY15"/>
    <x v="11"/>
    <n v="0"/>
  </r>
  <r>
    <x v="3"/>
    <x v="88"/>
    <s v="Spine Refusrbish FY15"/>
    <x v="2"/>
    <n v="0"/>
  </r>
  <r>
    <x v="3"/>
    <x v="89"/>
    <s v="Gas Line Refurbish FY15"/>
    <x v="2"/>
    <n v="0"/>
  </r>
  <r>
    <x v="3"/>
    <x v="89"/>
    <s v="Gas Line Refurbish FY15"/>
    <x v="11"/>
    <n v="0"/>
  </r>
  <r>
    <x v="3"/>
    <x v="90"/>
    <s v="Sector 4 Mirrors Alignment FY15"/>
    <x v="2"/>
    <n v="1.5"/>
  </r>
  <r>
    <x v="3"/>
    <x v="91"/>
    <s v="Sector 3 Box Refurbish"/>
    <x v="2"/>
    <n v="7.2"/>
  </r>
  <r>
    <x v="3"/>
    <x v="92"/>
    <s v="Sector 3 Mirrors Alignment"/>
    <x v="2"/>
    <n v="2"/>
  </r>
  <r>
    <x v="3"/>
    <x v="93"/>
    <s v="Sector 3 Windows Installation"/>
    <x v="2"/>
    <n v="1"/>
  </r>
  <r>
    <x v="3"/>
    <x v="94"/>
    <s v="Sector 3 Gas Leaks Checks"/>
    <x v="2"/>
    <n v="1"/>
  </r>
  <r>
    <x v="3"/>
    <x v="95"/>
    <s v="Sector 4 Box Refurbish"/>
    <x v="2"/>
    <n v="7.2"/>
  </r>
  <r>
    <x v="3"/>
    <x v="96"/>
    <s v="Sector 4 Mirrors Alignment FY14"/>
    <x v="2"/>
    <n v="0.5"/>
  </r>
  <r>
    <x v="3"/>
    <x v="97"/>
    <s v="Sector 4 Windows Installation"/>
    <x v="2"/>
    <n v="1"/>
  </r>
  <r>
    <x v="3"/>
    <x v="98"/>
    <s v="Sector 4 Gas Leaks Checks"/>
    <x v="2"/>
    <n v="1"/>
  </r>
  <r>
    <x v="3"/>
    <x v="99"/>
    <s v="Sector 5 Box Refurbish"/>
    <x v="2"/>
    <n v="6.4"/>
  </r>
  <r>
    <x v="3"/>
    <x v="100"/>
    <s v="Sector 5 Mirrors Alignment"/>
    <x v="2"/>
    <n v="2"/>
  </r>
  <r>
    <x v="3"/>
    <x v="101"/>
    <s v="Sector 5 Windows Installation"/>
    <x v="2"/>
    <n v="1"/>
  </r>
  <r>
    <x v="3"/>
    <x v="102"/>
    <s v="Sector 5 Gas Leaks Checks"/>
    <x v="2"/>
    <n v="1"/>
  </r>
  <r>
    <x v="3"/>
    <x v="103"/>
    <s v="Sector 6 Box Refurbish"/>
    <x v="2"/>
    <n v="6.4"/>
  </r>
  <r>
    <x v="3"/>
    <x v="104"/>
    <s v="Sector 6 Mirrors Alignment"/>
    <x v="2"/>
    <n v="2"/>
  </r>
  <r>
    <x v="3"/>
    <x v="105"/>
    <s v="Sector 6 Windows Installation"/>
    <x v="2"/>
    <n v="1"/>
  </r>
  <r>
    <x v="3"/>
    <x v="106"/>
    <s v="Sector 6 Gas Leaks Checks"/>
    <x v="2"/>
    <n v="1"/>
  </r>
  <r>
    <x v="3"/>
    <x v="107"/>
    <s v="Installation of Elliptical mirrors FY14"/>
    <x v="2"/>
    <n v="0.3"/>
  </r>
  <r>
    <x v="3"/>
    <x v="107"/>
    <s v="Installation of Elliptical mirrors FY14"/>
    <x v="11"/>
    <n v="0.1"/>
  </r>
  <r>
    <x v="3"/>
    <x v="108"/>
    <s v="Walls Manufacturing and Installation"/>
    <x v="11"/>
    <n v="0.2"/>
  </r>
  <r>
    <x v="3"/>
    <x v="108"/>
    <s v="Walls Manufacturing and Installation"/>
    <x v="2"/>
    <n v="1"/>
  </r>
  <r>
    <x v="3"/>
    <x v="109"/>
    <s v="Install Gas Line (1S)"/>
    <x v="2"/>
    <n v="0.5"/>
  </r>
  <r>
    <x v="3"/>
    <x v="110"/>
    <s v="Gas Line Quality Control"/>
    <x v="2"/>
    <n v="0.2"/>
  </r>
  <r>
    <x v="3"/>
    <x v="111"/>
    <s v="Mirrors Laser Alignments FY14"/>
    <x v="15"/>
    <n v="3"/>
  </r>
  <r>
    <x v="3"/>
    <x v="111"/>
    <s v="Mirrors Laser Alignments FY14"/>
    <x v="2"/>
    <n v="2.2999999999999998"/>
  </r>
  <r>
    <x v="3"/>
    <x v="111"/>
    <s v="Mirrors Laser Alignments FY14"/>
    <x v="11"/>
    <n v="2"/>
  </r>
  <r>
    <x v="3"/>
    <x v="111"/>
    <s v="Mirrors Laser Alignments FY14"/>
    <x v="9"/>
    <n v="3"/>
  </r>
  <r>
    <x v="3"/>
    <x v="112"/>
    <s v="Installation of FADC, DAQ, Computer, Electronics for 1 Sector"/>
    <x v="11"/>
    <n v="0.2"/>
  </r>
  <r>
    <x v="3"/>
    <x v="113"/>
    <s v="Online Calibration Test"/>
    <x v="11"/>
    <n v="0.4"/>
  </r>
  <r>
    <x v="3"/>
    <x v="114"/>
    <s v="PMT Installation FY14"/>
    <x v="11"/>
    <n v="0.1"/>
  </r>
  <r>
    <x v="3"/>
    <x v="114"/>
    <s v="PMT Installation FY14"/>
    <x v="2"/>
    <n v="0.3"/>
  </r>
  <r>
    <x v="3"/>
    <x v="115"/>
    <s v="Windows Installation 6 sectors FY14"/>
    <x v="2"/>
    <n v="3.8"/>
  </r>
  <r>
    <x v="3"/>
    <x v="116"/>
    <s v="Online Calibration Design FY13"/>
    <x v="11"/>
    <n v="0.1"/>
  </r>
  <r>
    <x v="3"/>
    <x v="117"/>
    <s v="Quality Control of Existing PMTs FY14"/>
    <x v="17"/>
    <n v="5.5"/>
  </r>
  <r>
    <x v="3"/>
    <x v="117"/>
    <s v="Quality Control of Existing PMTs FY14"/>
    <x v="9"/>
    <n v="3.7"/>
  </r>
  <r>
    <x v="3"/>
    <x v="117"/>
    <s v="Quality Control of Existing PMTs FY14"/>
    <x v="11"/>
    <n v="0.3"/>
  </r>
  <r>
    <x v="3"/>
    <x v="118"/>
    <s v="Window Procurement"/>
    <x v="11"/>
    <n v="0"/>
  </r>
  <r>
    <x v="3"/>
    <x v="118"/>
    <s v="Window Procurement"/>
    <x v="6"/>
    <n v="0"/>
  </r>
  <r>
    <x v="3"/>
    <x v="119"/>
    <s v="Gas Leak Check 6 sectors FY14"/>
    <x v="2"/>
    <n v="1.6"/>
  </r>
  <r>
    <x v="3"/>
    <x v="119"/>
    <s v="Gas Leak Check 6 sectors FY14"/>
    <x v="11"/>
    <n v="1.4"/>
  </r>
  <r>
    <x v="3"/>
    <x v="120"/>
    <s v="Al/Mg Deposit Procurement WC Labor FY14"/>
    <x v="11"/>
    <n v="1.9"/>
  </r>
  <r>
    <x v="3"/>
    <x v="120"/>
    <s v="Al/Mg Deposit Procurement WC Labor FY14"/>
    <x v="7"/>
    <n v="0"/>
  </r>
  <r>
    <x v="3"/>
    <x v="120"/>
    <s v="Al/Mg Deposit Procurement WC Labor FY14"/>
    <x v="16"/>
    <n v="0"/>
  </r>
  <r>
    <x v="3"/>
    <x v="121"/>
    <s v="Online Calibration Design FY14"/>
    <x v="11"/>
    <n v="0.9"/>
  </r>
  <r>
    <x v="3"/>
    <x v="122"/>
    <s v="Online HV Matching Design FY14"/>
    <x v="11"/>
    <n v="1"/>
  </r>
  <r>
    <x v="3"/>
    <x v="123"/>
    <s v="Frame Support FY14"/>
    <x v="2"/>
    <n v="0.3"/>
  </r>
  <r>
    <x v="3"/>
    <x v="124"/>
    <s v="Spine Refurbish FY14"/>
    <x v="2"/>
    <n v="0.4"/>
  </r>
  <r>
    <x v="3"/>
    <x v="125"/>
    <s v="Online HV Matching Design FY13"/>
    <x v="11"/>
    <n v="0.1"/>
  </r>
  <r>
    <x v="3"/>
    <x v="126"/>
    <s v="Online HV Matching Test FY14"/>
    <x v="11"/>
    <n v="0.9"/>
  </r>
  <r>
    <x v="3"/>
    <x v="127"/>
    <s v="Support Frame Fabrication for 1S in TED"/>
    <x v="12"/>
    <n v="0"/>
  </r>
  <r>
    <x v="3"/>
    <x v="127"/>
    <s v="Support Frame Fabrication for 1S in TED"/>
    <x v="2"/>
    <n v="1"/>
  </r>
  <r>
    <x v="3"/>
    <x v="128"/>
    <s v="Wavelength Shifting Procurement (Temple)"/>
    <x v="7"/>
    <n v="0"/>
  </r>
  <r>
    <x v="3"/>
    <x v="128"/>
    <s v="Wavelength Shifting Procurement (Temple)"/>
    <x v="16"/>
    <n v="0"/>
  </r>
  <r>
    <x v="3"/>
    <x v="129"/>
    <s v="Quality Control of Existing PMTs FY13"/>
    <x v="17"/>
    <n v="0.5"/>
  </r>
  <r>
    <x v="3"/>
    <x v="129"/>
    <s v="Quality Control of Existing PMTs FY13"/>
    <x v="9"/>
    <n v="0.3"/>
  </r>
  <r>
    <x v="3"/>
    <x v="129"/>
    <s v="Quality Control of Existing PMTs FY13"/>
    <x v="11"/>
    <n v="0"/>
  </r>
  <r>
    <x v="3"/>
    <x v="130"/>
    <s v="Divider Modifications Labor FY14"/>
    <x v="11"/>
    <n v="0.6"/>
  </r>
  <r>
    <x v="3"/>
    <x v="130"/>
    <s v="Divider Modifications Labor FY14"/>
    <x v="7"/>
    <n v="0"/>
  </r>
  <r>
    <x v="3"/>
    <x v="131"/>
    <s v="Divider Modifications Implementation FY14"/>
    <x v="4"/>
    <n v="3.2"/>
  </r>
  <r>
    <x v="3"/>
    <x v="131"/>
    <s v="Divider Modifications Implementation FY14"/>
    <x v="11"/>
    <n v="0.9"/>
  </r>
  <r>
    <x v="3"/>
    <x v="132"/>
    <s v="Frame Support FY13"/>
    <x v="2"/>
    <n v="0.1"/>
  </r>
  <r>
    <x v="3"/>
    <x v="133"/>
    <s v="Rear Brace Installation"/>
    <x v="2"/>
    <n v="0.8"/>
  </r>
  <r>
    <x v="3"/>
    <x v="134"/>
    <s v="Patch Panel Installation FY14"/>
    <x v="2"/>
    <n v="0.2"/>
  </r>
  <r>
    <x v="3"/>
    <x v="134"/>
    <s v="Patch Panel Installation FY14"/>
    <x v="11"/>
    <n v="0.1"/>
  </r>
  <r>
    <x v="3"/>
    <x v="135"/>
    <s v="Spine Refurbish FY13"/>
    <x v="2"/>
    <n v="0"/>
  </r>
  <r>
    <x v="3"/>
    <x v="136"/>
    <s v="Gas Line Refurbish FY14"/>
    <x v="2"/>
    <n v="0.5"/>
  </r>
  <r>
    <x v="3"/>
    <x v="136"/>
    <s v="Gas Line Refurbish FY14"/>
    <x v="11"/>
    <n v="0.1"/>
  </r>
  <r>
    <x v="4"/>
    <x v="137"/>
    <s v="CTP procurement  (22 boards)"/>
    <x v="0"/>
    <n v="0"/>
  </r>
  <r>
    <x v="4"/>
    <x v="137"/>
    <s v="CTP procurement  (22 boards)"/>
    <x v="18"/>
    <n v="0"/>
  </r>
  <r>
    <x v="4"/>
    <x v="138"/>
    <s v="CTP procurement Prep"/>
    <x v="8"/>
    <n v="2"/>
  </r>
  <r>
    <x v="5"/>
    <x v="139"/>
    <s v="Procure GE VME controllers (53)"/>
    <x v="18"/>
    <n v="0"/>
  </r>
  <r>
    <x v="5"/>
    <x v="139"/>
    <s v="Procure GE VME controllers (53)"/>
    <x v="0"/>
    <n v="0"/>
  </r>
  <r>
    <x v="5"/>
    <x v="140"/>
    <s v="Install GE VME controllers (22)"/>
    <x v="11"/>
    <n v="8"/>
  </r>
  <r>
    <x v="6"/>
    <x v="141"/>
    <s v="Install 4-port 10GBit Blades for BigIron"/>
    <x v="11"/>
    <n v="1"/>
  </r>
  <r>
    <x v="6"/>
    <x v="142"/>
    <s v="Procure Ethernet fibers/Cu wires"/>
    <x v="0"/>
    <n v="0"/>
  </r>
  <r>
    <x v="6"/>
    <x v="143"/>
    <s v="Install Ethernet fibers/Cu wires"/>
    <x v="11"/>
    <n v="2"/>
  </r>
  <r>
    <x v="6"/>
    <x v="144"/>
    <s v="Install Terminal servers (Etherlite32) (10)"/>
    <x v="11"/>
    <n v="1"/>
  </r>
  <r>
    <x v="6"/>
    <x v="145"/>
    <s v="Install daq/online computers"/>
    <x v="11"/>
    <n v="7"/>
  </r>
  <r>
    <x v="6"/>
    <x v="146"/>
    <s v="Ethernet wiring inside Hall B (10Gbit)"/>
    <x v="0"/>
    <n v="0"/>
  </r>
  <r>
    <x v="6"/>
    <x v="147"/>
    <s v="Trigger system fibers wiring"/>
    <x v="0"/>
    <n v="0"/>
  </r>
  <r>
    <x v="6"/>
    <x v="148"/>
    <s v="Procure CISCO 2960S switches (24 Cu ports) (15)"/>
    <x v="0"/>
    <n v="0"/>
  </r>
  <r>
    <x v="6"/>
    <x v="148"/>
    <s v="Procure CISCO 2960S switches (24 Cu ports) (15)"/>
    <x v="18"/>
    <n v="0"/>
  </r>
  <r>
    <x v="6"/>
    <x v="149"/>
    <s v="Install CISCO 2960S switches (24 Cu ports) (15)"/>
    <x v="11"/>
    <n v="4"/>
  </r>
  <r>
    <x v="6"/>
    <x v="150"/>
    <s v="Procure 4-port 10GBit Blades for BigIron"/>
    <x v="0"/>
    <n v="0"/>
  </r>
  <r>
    <x v="6"/>
    <x v="150"/>
    <s v="Procure 4-port 10GBit Blades for BigIron"/>
    <x v="18"/>
    <n v="0"/>
  </r>
  <r>
    <x v="7"/>
    <x v="151"/>
    <s v="SLOW CNTL (EPICS device drivers development) FY14"/>
    <x v="11"/>
    <n v="21.9"/>
  </r>
  <r>
    <x v="7"/>
    <x v="152"/>
    <s v="SLOW CNTL (EPICS software development)"/>
    <x v="11"/>
    <n v="22"/>
  </r>
  <r>
    <x v="7"/>
    <x v="152"/>
    <s v="SLOW CNTL (EPICS software development)"/>
    <x v="9"/>
    <n v="88"/>
  </r>
  <r>
    <x v="7"/>
    <x v="153"/>
    <s v="SLOW CNTL (EPICS device drivers development) FY15"/>
    <x v="11"/>
    <n v="0.1"/>
  </r>
  <r>
    <x v="8"/>
    <x v="154"/>
    <s v="CAEN v1190 (1) and v1290N (7) TDC's  installation (SF)"/>
    <x v="19"/>
    <n v="0"/>
  </r>
  <r>
    <x v="8"/>
    <x v="155"/>
    <s v="JLab TDC Fanout (2) test/install (SF)"/>
    <x v="11"/>
    <n v="0"/>
  </r>
  <r>
    <x v="8"/>
    <x v="155"/>
    <s v="JLab TDC Fanout (2) test/install (SF)"/>
    <x v="19"/>
    <n v="0"/>
  </r>
  <r>
    <x v="8"/>
    <x v="156"/>
    <s v="ORTEC 935F Discriminators  (24) Test/Install  (SF)"/>
    <x v="19"/>
    <n v="0"/>
  </r>
  <r>
    <x v="8"/>
    <x v="157"/>
    <s v="JLab Discriminator (12) and Flash FADC (12) test/install (SF)"/>
    <x v="19"/>
    <n v="0"/>
  </r>
  <r>
    <x v="9"/>
    <x v="158"/>
    <s v="SCALERS - Procurement/Install (SF)"/>
    <x v="0"/>
    <n v="0"/>
  </r>
  <r>
    <x v="9"/>
    <x v="158"/>
    <s v="SCALERS - Procurement/Install (SF)"/>
    <x v="18"/>
    <n v="0"/>
  </r>
  <r>
    <x v="10"/>
    <x v="159"/>
    <s v="CAEN 1527 HV mainframes install (12) (FC), (2) (SF)installation"/>
    <x v="19"/>
    <n v="0"/>
  </r>
  <r>
    <x v="11"/>
    <x v="160"/>
    <s v="Re-locate existing UPS to Hall B"/>
    <x v="19"/>
    <n v="0"/>
  </r>
  <r>
    <x v="11"/>
    <x v="161"/>
    <s v="Wiener VME64x crates install (2) (SF) FY14"/>
    <x v="19"/>
    <n v="0"/>
  </r>
  <r>
    <x v="11"/>
    <x v="162"/>
    <s v="NIM crates (2) install (SF)"/>
    <x v="19"/>
    <n v="0"/>
  </r>
  <r>
    <x v="11"/>
    <x v="163"/>
    <s v="Wiener VME64x crates install (2) (SF) FY15"/>
    <x v="19"/>
    <n v="0"/>
  </r>
  <r>
    <x v="12"/>
    <x v="164"/>
    <s v="Downstream Viewer Procurement"/>
    <x v="0"/>
    <n v="0"/>
  </r>
  <r>
    <x v="12"/>
    <x v="164"/>
    <s v="Downstream Viewer Procurement"/>
    <x v="20"/>
    <n v="0"/>
  </r>
  <r>
    <x v="12"/>
    <x v="165"/>
    <s v="Downstream Viewer Assembly"/>
    <x v="2"/>
    <n v="1"/>
  </r>
  <r>
    <x v="12"/>
    <x v="166"/>
    <s v="Moller polarimeter upgrade Installation"/>
    <x v="2"/>
    <n v="7.1"/>
  </r>
  <r>
    <x v="12"/>
    <x v="166"/>
    <s v="Moller polarimeter upgrade Installation"/>
    <x v="8"/>
    <n v="0.9"/>
  </r>
  <r>
    <x v="12"/>
    <x v="167"/>
    <s v="Moller Shielding Procurement"/>
    <x v="18"/>
    <n v="0"/>
  </r>
  <r>
    <x v="12"/>
    <x v="167"/>
    <s v="Moller Shielding Procurement"/>
    <x v="0"/>
    <n v="0"/>
  </r>
  <r>
    <x v="12"/>
    <x v="168"/>
    <s v="Moller Shielding Installation"/>
    <x v="2"/>
    <n v="8"/>
  </r>
  <r>
    <x v="12"/>
    <x v="169"/>
    <s v="Downstream Vacuum System Installation"/>
    <x v="2"/>
    <n v="4"/>
  </r>
  <r>
    <x v="12"/>
    <x v="170"/>
    <s v="Beam Offset Monitor Installation"/>
    <x v="10"/>
    <n v="1"/>
  </r>
  <r>
    <x v="12"/>
    <x v="170"/>
    <s v="Beam Offset Monitor Installation"/>
    <x v="2"/>
    <n v="1"/>
  </r>
  <r>
    <x v="12"/>
    <x v="170"/>
    <s v="Beam Offset Monitor Installation"/>
    <x v="8"/>
    <n v="2"/>
  </r>
  <r>
    <x v="12"/>
    <x v="171"/>
    <s v="Beam Offset Monitor Procurement"/>
    <x v="0"/>
    <n v="0"/>
  </r>
  <r>
    <x v="12"/>
    <x v="172"/>
    <s v="2C24 girder move Labor"/>
    <x v="2"/>
    <n v="9"/>
  </r>
  <r>
    <x v="12"/>
    <x v="173"/>
    <s v="2C24 girder move Procurement"/>
    <x v="0"/>
    <n v="0"/>
  </r>
  <r>
    <x v="12"/>
    <x v="174"/>
    <s v="Upstream beam blocker and vacuum box Procurement"/>
    <x v="18"/>
    <n v="0"/>
  </r>
  <r>
    <x v="12"/>
    <x v="174"/>
    <s v="Upstream beam blocker and vacuum box Procurement"/>
    <x v="0"/>
    <n v="0"/>
  </r>
  <r>
    <x v="12"/>
    <x v="175"/>
    <s v="Upstream beam blocker and vacuum box Manufacturing Design"/>
    <x v="10"/>
    <n v="4"/>
  </r>
  <r>
    <x v="12"/>
    <x v="175"/>
    <s v="Upstream beam blocker and vacuum box Manufacturing Design"/>
    <x v="3"/>
    <n v="1"/>
  </r>
  <r>
    <x v="12"/>
    <x v="176"/>
    <s v="Upstream beam blocker and vacuum box Installation"/>
    <x v="2"/>
    <n v="4"/>
  </r>
  <r>
    <x v="12"/>
    <x v="176"/>
    <s v="Upstream beam blocker and vacuum box Installation"/>
    <x v="8"/>
    <n v="1"/>
  </r>
  <r>
    <x v="12"/>
    <x v="177"/>
    <s v="Upstream Shielding Wall Installation"/>
    <x v="10"/>
    <n v="1"/>
  </r>
  <r>
    <x v="12"/>
    <x v="177"/>
    <s v="Upstream Shielding Wall Installation"/>
    <x v="2"/>
    <n v="1"/>
  </r>
  <r>
    <x v="12"/>
    <x v="177"/>
    <s v="Upstream Shielding Wall Installation"/>
    <x v="8"/>
    <n v="2"/>
  </r>
  <r>
    <x v="12"/>
    <x v="178"/>
    <s v="Upstream Shielding Wall Procurement"/>
    <x v="0"/>
    <n v="0"/>
  </r>
  <r>
    <x v="12"/>
    <x v="178"/>
    <s v="Upstream Shielding Wall Procurement"/>
    <x v="18"/>
    <n v="0"/>
  </r>
  <r>
    <x v="12"/>
    <x v="178"/>
    <s v="Upstream Shielding Wall Procurement"/>
    <x v="20"/>
    <n v="0"/>
  </r>
  <r>
    <x v="12"/>
    <x v="178"/>
    <s v="Upstream Shielding Wall Procurement"/>
    <x v="21"/>
    <n v="0"/>
  </r>
  <r>
    <x v="12"/>
    <x v="179"/>
    <s v="Procurement of Beamline Devices"/>
    <x v="0"/>
    <n v="0"/>
  </r>
  <r>
    <x v="12"/>
    <x v="179"/>
    <s v="Procurement of Beamline Devices"/>
    <x v="20"/>
    <n v="0"/>
  </r>
  <r>
    <x v="12"/>
    <x v="180"/>
    <s v="Faraday Cup Materials"/>
    <x v="12"/>
    <n v="0"/>
  </r>
  <r>
    <x v="12"/>
    <x v="181"/>
    <s v="Moller polarimeter upgrade Procurement"/>
    <x v="0"/>
    <n v="0"/>
  </r>
  <r>
    <x v="12"/>
    <x v="181"/>
    <s v="Moller polarimeter upgrade Procurement"/>
    <x v="18"/>
    <n v="0"/>
  </r>
  <r>
    <x v="12"/>
    <x v="181"/>
    <s v="Moller polarimeter upgrade Procurement"/>
    <x v="20"/>
    <n v="0"/>
  </r>
  <r>
    <x v="12"/>
    <x v="181"/>
    <s v="Moller polarimeter upgrade Procurement"/>
    <x v="21"/>
    <n v="0"/>
  </r>
  <r>
    <x v="12"/>
    <x v="182"/>
    <s v="Moller polarimeter upgrade Manufacturing Design"/>
    <x v="10"/>
    <n v="4"/>
  </r>
  <r>
    <x v="12"/>
    <x v="182"/>
    <s v="Moller polarimeter upgrade Manufacturing Design"/>
    <x v="3"/>
    <n v="1"/>
  </r>
  <r>
    <x v="12"/>
    <x v="183"/>
    <s v="Upstream Vacuum System Installation"/>
    <x v="10"/>
    <n v="1"/>
  </r>
  <r>
    <x v="12"/>
    <x v="183"/>
    <s v="Upstream Vacuum System Installation"/>
    <x v="2"/>
    <n v="1"/>
  </r>
  <r>
    <x v="12"/>
    <x v="184"/>
    <s v="Moller Shielding Manufacturing Design"/>
    <x v="10"/>
    <n v="4"/>
  </r>
  <r>
    <x v="12"/>
    <x v="184"/>
    <s v="Moller Shielding Manufacturing Design"/>
    <x v="3"/>
    <n v="1"/>
  </r>
  <r>
    <x v="12"/>
    <x v="185"/>
    <s v="Downstream Vacuum System Procurement"/>
    <x v="0"/>
    <n v="0"/>
  </r>
  <r>
    <x v="12"/>
    <x v="186"/>
    <s v="Upstream Vacuum System Procurement"/>
    <x v="0"/>
    <n v="0"/>
  </r>
  <r>
    <x v="12"/>
    <x v="187"/>
    <s v="Faraday Cup Labor"/>
    <x v="8"/>
    <n v="1"/>
  </r>
  <r>
    <x v="12"/>
    <x v="187"/>
    <s v="Faraday Cup Labor"/>
    <x v="4"/>
    <n v="2"/>
  </r>
  <r>
    <x v="12"/>
    <x v="188"/>
    <s v="Downstream Viewer Manufacturing Design"/>
    <x v="10"/>
    <n v="1"/>
  </r>
  <r>
    <x v="13"/>
    <x v="189"/>
    <s v="Cable/test/repair LTCC's"/>
    <x v="2"/>
    <n v="2.4"/>
  </r>
  <r>
    <x v="13"/>
    <x v="189"/>
    <s v="Cable/test/repair LTCC's"/>
    <x v="11"/>
    <n v="1.2"/>
  </r>
  <r>
    <x v="13"/>
    <x v="190"/>
    <s v="DC - design maintenance platforms"/>
    <x v="1"/>
    <n v="0"/>
  </r>
  <r>
    <x v="13"/>
    <x v="191"/>
    <s v="DC - maintenance platforms Engineering Analysis"/>
    <x v="3"/>
    <n v="3"/>
  </r>
  <r>
    <x v="13"/>
    <x v="192"/>
    <s v="DC - procure maintenance platforms"/>
    <x v="0"/>
    <n v="0"/>
  </r>
  <r>
    <x v="13"/>
    <x v="193"/>
    <s v="Distribution Can - Connect cold piping with fittings and welding"/>
    <x v="2"/>
    <n v="4"/>
  </r>
  <r>
    <x v="13"/>
    <x v="194"/>
    <s v="Distribution Can - Connect Instrumentation and valves"/>
    <x v="2"/>
    <n v="4"/>
  </r>
  <r>
    <x v="13"/>
    <x v="195"/>
    <s v="Distribution Can - leak test system"/>
    <x v="2"/>
    <n v="3.2"/>
  </r>
  <r>
    <x v="13"/>
    <x v="196"/>
    <s v="Distribution Can - pressure test system"/>
    <x v="2"/>
    <n v="1.6"/>
  </r>
  <r>
    <x v="13"/>
    <x v="197"/>
    <s v="Distribution Can - final leak test system"/>
    <x v="2"/>
    <n v="2.4"/>
  </r>
  <r>
    <x v="13"/>
    <x v="198"/>
    <s v="Distribution Can - purify system"/>
    <x v="2"/>
    <n v="2"/>
  </r>
  <r>
    <x v="13"/>
    <x v="199"/>
    <s v="Install Solenoid cart"/>
    <x v="2"/>
    <n v="0.8"/>
  </r>
  <r>
    <x v="13"/>
    <x v="200"/>
    <s v="Assemble Solenoid and Piping"/>
    <x v="22"/>
    <n v="0"/>
  </r>
  <r>
    <x v="13"/>
    <x v="200"/>
    <s v="Assemble Solenoid and Piping"/>
    <x v="2"/>
    <n v="6"/>
  </r>
  <r>
    <x v="13"/>
    <x v="201"/>
    <s v="Modify Space Frame For Cryo Can"/>
    <x v="6"/>
    <n v="0"/>
  </r>
  <r>
    <x v="13"/>
    <x v="202"/>
    <s v="Solenoid - procure cart"/>
    <x v="0"/>
    <n v="0"/>
  </r>
  <r>
    <x v="13"/>
    <x v="203"/>
    <s v="Install cold to warm supports"/>
    <x v="2"/>
    <n v="0.8"/>
  </r>
  <r>
    <x v="13"/>
    <x v="204"/>
    <s v="Pressure/leak test. Electrical test."/>
    <x v="2"/>
    <n v="6"/>
  </r>
  <r>
    <x v="13"/>
    <x v="204"/>
    <s v="Pressure/leak test. Electrical test."/>
    <x v="4"/>
    <n v="2"/>
  </r>
  <r>
    <x v="13"/>
    <x v="205"/>
    <s v="Insulate cold to warm supports"/>
    <x v="2"/>
    <n v="1.6"/>
  </r>
  <r>
    <x v="13"/>
    <x v="206"/>
    <s v="Complete shields on hex and hub"/>
    <x v="2"/>
    <n v="0.4"/>
  </r>
  <r>
    <x v="13"/>
    <x v="207"/>
    <s v="Install MLI on hex beam to coil connections"/>
    <x v="2"/>
    <n v="6"/>
  </r>
  <r>
    <x v="13"/>
    <x v="208"/>
    <s v="Complete 4K and 80K shields on coil-to-coil gaps at hub"/>
    <x v="2"/>
    <n v="3.6"/>
  </r>
  <r>
    <x v="13"/>
    <x v="209"/>
    <s v="Install U-shape vacumm jacket sections, skip weld"/>
    <x v="2"/>
    <n v="9.6"/>
  </r>
  <r>
    <x v="13"/>
    <x v="210"/>
    <s v="Install plates to complete vacuum jacket at hub, skip weld"/>
    <x v="2"/>
    <n v="3.6"/>
  </r>
  <r>
    <x v="13"/>
    <x v="211"/>
    <s v="Survey assembly for symmetry"/>
    <x v="2"/>
    <n v="2.4"/>
  </r>
  <r>
    <x v="13"/>
    <x v="212"/>
    <s v="Route instrumentation wires, make electrical connections at feedthroughs"/>
    <x v="4"/>
    <n v="4.8"/>
  </r>
  <r>
    <x v="13"/>
    <x v="212"/>
    <s v="Route instrumentation wires, make electrical connections at feedthroughs"/>
    <x v="2"/>
    <n v="4.8"/>
  </r>
  <r>
    <x v="13"/>
    <x v="213"/>
    <s v="Install brackets to complete vacuum jacket welding"/>
    <x v="2"/>
    <n v="7.2"/>
  </r>
  <r>
    <x v="13"/>
    <x v="214"/>
    <s v="Final leak check, final electrical tests"/>
    <x v="4"/>
    <n v="0.6"/>
  </r>
  <r>
    <x v="13"/>
    <x v="214"/>
    <s v="Final leak check, final electrical tests"/>
    <x v="2"/>
    <n v="1.2"/>
  </r>
  <r>
    <x v="13"/>
    <x v="215"/>
    <s v="Install and tack weld closure plates on hex"/>
    <x v="2"/>
    <n v="4.8"/>
  </r>
  <r>
    <x v="13"/>
    <x v="216"/>
    <s v="Install LN2 Thermosiphon Jumpers"/>
    <x v="2"/>
    <n v="3.2"/>
  </r>
  <r>
    <x v="13"/>
    <x v="217"/>
    <s v="Complete all welding to finsih vacuum jacket"/>
    <x v="2"/>
    <n v="30"/>
  </r>
  <r>
    <x v="13"/>
    <x v="218"/>
    <s v="Orient assembly, survey, and lock rotation"/>
    <x v="2"/>
    <n v="2.4"/>
  </r>
  <r>
    <x v="13"/>
    <x v="219"/>
    <s v="Construct legs in Hall B"/>
    <x v="2"/>
    <n v="8"/>
  </r>
  <r>
    <x v="13"/>
    <x v="220"/>
    <s v="Final pressure test"/>
    <x v="2"/>
    <n v="0.8"/>
  </r>
  <r>
    <x v="13"/>
    <x v="221"/>
    <s v="Pump down vacuum"/>
    <x v="2"/>
    <n v="2"/>
  </r>
  <r>
    <x v="13"/>
    <x v="222"/>
    <s v="Install mounting adapters for drift chambers"/>
    <x v="2"/>
    <n v="8.1999999999999993"/>
  </r>
  <r>
    <x v="13"/>
    <x v="222"/>
    <s v="Install mounting adapters for drift chambers"/>
    <x v="3"/>
    <n v="3"/>
  </r>
  <r>
    <x v="13"/>
    <x v="223"/>
    <s v="Cut Back the warm piping"/>
    <x v="2"/>
    <n v="0.4"/>
  </r>
  <r>
    <x v="13"/>
    <x v="224"/>
    <s v="Purify Entire System"/>
    <x v="2"/>
    <n v="1"/>
  </r>
  <r>
    <x v="13"/>
    <x v="225"/>
    <s v="Procure warm gas valves and fittings"/>
    <x v="3"/>
    <n v="4"/>
  </r>
  <r>
    <x v="13"/>
    <x v="225"/>
    <s v="Procure warm gas valves and fittings"/>
    <x v="12"/>
    <n v="0"/>
  </r>
  <r>
    <x v="13"/>
    <x v="226"/>
    <s v="Install New warm gas Piping"/>
    <x v="2"/>
    <n v="4"/>
  </r>
  <r>
    <x v="13"/>
    <x v="227"/>
    <s v="Final Leak Test system"/>
    <x v="2"/>
    <n v="1.6"/>
  </r>
  <r>
    <x v="13"/>
    <x v="228"/>
    <s v="Leak Test new warm Piping"/>
    <x v="2"/>
    <n v="1.6"/>
  </r>
  <r>
    <x v="13"/>
    <x v="229"/>
    <s v="Pressure Test warm Piping"/>
    <x v="2"/>
    <n v="0.4"/>
  </r>
  <r>
    <x v="13"/>
    <x v="230"/>
    <s v="Torus Cryotower - Connect cold piping with fittings and welding"/>
    <x v="2"/>
    <n v="7.2"/>
  </r>
  <r>
    <x v="13"/>
    <x v="231"/>
    <s v="Pump vacuum"/>
    <x v="2"/>
    <n v="1"/>
  </r>
  <r>
    <x v="13"/>
    <x v="232"/>
    <s v="Leak check, electrical tests"/>
    <x v="2"/>
    <n v="3"/>
  </r>
  <r>
    <x v="13"/>
    <x v="232"/>
    <s v="Leak check, electrical tests"/>
    <x v="4"/>
    <n v="1"/>
  </r>
  <r>
    <x v="13"/>
    <x v="233"/>
    <s v="Leak tests while pumping"/>
    <x v="2"/>
    <n v="0.8"/>
  </r>
  <r>
    <x v="13"/>
    <x v="234"/>
    <s v="Close 1-8&quot; holes, close vacuum jacket"/>
    <x v="2"/>
    <n v="2.4"/>
  </r>
  <r>
    <x v="13"/>
    <x v="235"/>
    <s v="Design Warm Gas Panel and Piping"/>
    <x v="3"/>
    <n v="3"/>
  </r>
  <r>
    <x v="13"/>
    <x v="236"/>
    <s v="Locate/install cryotower"/>
    <x v="2"/>
    <n v="0.6"/>
  </r>
  <r>
    <x v="13"/>
    <x v="237"/>
    <s v="Install Coil C, survey &amp; align"/>
    <x v="2"/>
    <n v="2.4"/>
  </r>
  <r>
    <x v="13"/>
    <x v="238"/>
    <s v="Rotate Assembly, Sector 4 to bottom, prep."/>
    <x v="2"/>
    <n v="0.6"/>
  </r>
  <r>
    <x v="13"/>
    <x v="239"/>
    <s v="Install Spit in Hall B"/>
    <x v="2"/>
    <n v="3.2"/>
  </r>
  <r>
    <x v="13"/>
    <x v="240"/>
    <s v="Install Torus Control System"/>
    <x v="4"/>
    <n v="4"/>
  </r>
  <r>
    <x v="13"/>
    <x v="240"/>
    <s v="Install Torus Control System"/>
    <x v="8"/>
    <n v="4"/>
  </r>
  <r>
    <x v="13"/>
    <x v="241"/>
    <s v="Mount Hub to Spit"/>
    <x v="2"/>
    <n v="0.8"/>
  </r>
  <r>
    <x v="13"/>
    <x v="242"/>
    <s v="Align Spit to Beamline"/>
    <x v="2"/>
    <n v="1.2"/>
  </r>
  <r>
    <x v="13"/>
    <x v="243"/>
    <s v="Attach Coil A to Hub"/>
    <x v="2"/>
    <n v="0.8"/>
  </r>
  <r>
    <x v="13"/>
    <x v="244"/>
    <s v="Rotate Assembly, attach Sector 3 beams"/>
    <x v="2"/>
    <n v="0.6"/>
  </r>
  <r>
    <x v="13"/>
    <x v="245"/>
    <s v="Install Coil B, survey &amp; align"/>
    <x v="2"/>
    <n v="1.2"/>
  </r>
  <r>
    <x v="13"/>
    <x v="246"/>
    <s v="Rotate Assembly, Sector 3 to bottom, prep."/>
    <x v="2"/>
    <n v="0.6"/>
  </r>
  <r>
    <x v="13"/>
    <x v="247"/>
    <s v="Install hardware on Sector 3 US beam"/>
    <x v="2"/>
    <n v="11.7"/>
  </r>
  <r>
    <x v="13"/>
    <x v="248"/>
    <s v="Install hardware on Sector 3 DS beam"/>
    <x v="2"/>
    <n v="0.6"/>
  </r>
  <r>
    <x v="13"/>
    <x v="249"/>
    <s v="Rotate Assembly, attach Sector 4 beams"/>
    <x v="2"/>
    <n v="0.6"/>
  </r>
  <r>
    <x v="13"/>
    <x v="250"/>
    <s v="Rotate Assembly, Sector 2 to bottom, prep."/>
    <x v="2"/>
    <n v="0.6"/>
  </r>
  <r>
    <x v="13"/>
    <x v="251"/>
    <s v="Install  hardware on Sector 2 US beam"/>
    <x v="2"/>
    <n v="8.1"/>
  </r>
  <r>
    <x v="13"/>
    <x v="252"/>
    <s v="Run Wires, Connect instruments, verify OOPS operation"/>
    <x v="4"/>
    <n v="0.8"/>
  </r>
  <r>
    <x v="13"/>
    <x v="252"/>
    <s v="Run Wires, Connect instruments, verify OOPS operation"/>
    <x v="2"/>
    <n v="0.8"/>
  </r>
  <r>
    <x v="13"/>
    <x v="253"/>
    <s v="Pre-load vertical supports"/>
    <x v="2"/>
    <n v="1.2"/>
  </r>
  <r>
    <x v="13"/>
    <x v="254"/>
    <s v="Adjust OOPS  loads"/>
    <x v="2"/>
    <n v="1.8"/>
  </r>
  <r>
    <x v="13"/>
    <x v="255"/>
    <s v="Install hardware on Sector 2 DS beam"/>
    <x v="2"/>
    <n v="0.4"/>
  </r>
  <r>
    <x v="13"/>
    <x v="256"/>
    <s v="Using threaded holes adjust coil locations"/>
    <x v="2"/>
    <n v="3"/>
  </r>
  <r>
    <x v="13"/>
    <x v="257"/>
    <s v="IInstall Vacuum pumping system"/>
    <x v="2"/>
    <n v="1.8"/>
  </r>
  <r>
    <x v="13"/>
    <x v="257"/>
    <s v="IInstall Vacuum pumping system"/>
    <x v="3"/>
    <n v="0.4"/>
  </r>
  <r>
    <x v="13"/>
    <x v="257"/>
    <s v="IInstall Vacuum pumping system"/>
    <x v="4"/>
    <n v="0.4"/>
  </r>
  <r>
    <x v="13"/>
    <x v="258"/>
    <s v="Install  hardware on Sector 4 US beam FY14"/>
    <x v="2"/>
    <n v="5.4"/>
  </r>
  <r>
    <x v="13"/>
    <x v="259"/>
    <s v="Install hardware on Sector 4 DS beam"/>
    <x v="2"/>
    <n v="0.4"/>
  </r>
  <r>
    <x v="13"/>
    <x v="260"/>
    <s v="Rotate Assembly, attach Sector 5 beams"/>
    <x v="2"/>
    <n v="0.6"/>
  </r>
  <r>
    <x v="13"/>
    <x v="261"/>
    <s v="Install Coil D, survey &amp; align"/>
    <x v="2"/>
    <n v="2.4"/>
  </r>
  <r>
    <x v="13"/>
    <x v="262"/>
    <s v="Rotate Assembly, Sector 5 to bottom, prep."/>
    <x v="2"/>
    <n v="0.6"/>
  </r>
  <r>
    <x v="13"/>
    <x v="263"/>
    <s v="Install hardware on Sector 5 US beam"/>
    <x v="2"/>
    <n v="8.1"/>
  </r>
  <r>
    <x v="13"/>
    <x v="264"/>
    <s v="Install hardware on Sector 5 DS beam"/>
    <x v="2"/>
    <n v="0.4"/>
  </r>
  <r>
    <x v="13"/>
    <x v="265"/>
    <s v="Rotate Assembly, attach Sector 6 beams"/>
    <x v="2"/>
    <n v="0.6"/>
  </r>
  <r>
    <x v="13"/>
    <x v="266"/>
    <s v="Install Coil E, survey &amp; align"/>
    <x v="2"/>
    <n v="2.4"/>
  </r>
  <r>
    <x v="13"/>
    <x v="267"/>
    <s v="Rotate Assembly, Sector 6 to bottom, prep."/>
    <x v="2"/>
    <n v="0.6"/>
  </r>
  <r>
    <x v="13"/>
    <x v="268"/>
    <s v="Install  hardware on Sector 6 US beam"/>
    <x v="2"/>
    <n v="8.1"/>
  </r>
  <r>
    <x v="13"/>
    <x v="269"/>
    <s v="Install hardware on Sector 6 DS beam"/>
    <x v="2"/>
    <n v="0.4"/>
  </r>
  <r>
    <x v="13"/>
    <x v="270"/>
    <s v="Rotate Assembly, attach Sector 1 beams"/>
    <x v="2"/>
    <n v="0.6"/>
  </r>
  <r>
    <x v="13"/>
    <x v="271"/>
    <s v="Install Coil F, survey &amp; align"/>
    <x v="2"/>
    <n v="2.4"/>
  </r>
  <r>
    <x v="13"/>
    <x v="272"/>
    <s v="Rotate Assembly, attach Sector 2 beams"/>
    <x v="2"/>
    <n v="2.4"/>
  </r>
  <r>
    <x v="13"/>
    <x v="273"/>
    <s v="Survey and align entire assembly"/>
    <x v="2"/>
    <n v="1.2"/>
  </r>
  <r>
    <x v="13"/>
    <x v="274"/>
    <s v="Rotate Assembly, Sector 1 to bottom, prep."/>
    <x v="2"/>
    <n v="0.6"/>
  </r>
  <r>
    <x v="13"/>
    <x v="275"/>
    <s v="Install  hardware on Sector 1 US beam"/>
    <x v="2"/>
    <n v="8.1"/>
  </r>
  <r>
    <x v="13"/>
    <x v="276"/>
    <s v="Install hardware on Sector 1 DS beam"/>
    <x v="2"/>
    <n v="0.4"/>
  </r>
  <r>
    <x v="13"/>
    <x v="277"/>
    <s v="Subway Level 1 addition wiring Power Dist."/>
    <x v="0"/>
    <n v="0"/>
  </r>
  <r>
    <x v="13"/>
    <x v="278"/>
    <s v="SVT - Design mounts for SVT to cart"/>
    <x v="10"/>
    <n v="4"/>
  </r>
  <r>
    <x v="13"/>
    <x v="279"/>
    <s v="SVT - Design Insertion/service cart and installation arm"/>
    <x v="10"/>
    <n v="5"/>
  </r>
  <r>
    <x v="13"/>
    <x v="280"/>
    <s v="Modify LTCC gas piping"/>
    <x v="10"/>
    <n v="6"/>
  </r>
  <r>
    <x v="13"/>
    <x v="280"/>
    <s v="Modify LTCC gas piping"/>
    <x v="2"/>
    <n v="12"/>
  </r>
  <r>
    <x v="13"/>
    <x v="281"/>
    <s v="SVT - Design transportation cart/skid FY14"/>
    <x v="10"/>
    <n v="11.3"/>
  </r>
  <r>
    <x v="13"/>
    <x v="282"/>
    <s v="SVT - Cart/Skid Engineering analysis"/>
    <x v="3"/>
    <n v="6"/>
  </r>
  <r>
    <x v="13"/>
    <x v="283"/>
    <s v="SVT - Procure SVT mounts and cart"/>
    <x v="0"/>
    <n v="0"/>
  </r>
  <r>
    <x v="13"/>
    <x v="284"/>
    <s v="Align Goni and Moeller Quads"/>
    <x v="2"/>
    <n v="0.6"/>
  </r>
  <r>
    <x v="13"/>
    <x v="285"/>
    <s v="Installation Engineering Oversight FY16"/>
    <x v="23"/>
    <n v="23.3"/>
  </r>
  <r>
    <x v="13"/>
    <x v="285"/>
    <s v="Installation Engineering Oversight FY16"/>
    <x v="3"/>
    <n v="13.3"/>
  </r>
  <r>
    <x v="13"/>
    <x v="286"/>
    <s v="Mount, assemble and cable CTOF system"/>
    <x v="11"/>
    <n v="2"/>
  </r>
  <r>
    <x v="13"/>
    <x v="286"/>
    <s v="Mount, assemble and cable CTOF system"/>
    <x v="2"/>
    <n v="8"/>
  </r>
  <r>
    <x v="13"/>
    <x v="287"/>
    <s v="Mount, cable and check SVT system"/>
    <x v="11"/>
    <n v="2"/>
  </r>
  <r>
    <x v="13"/>
    <x v="287"/>
    <s v="Mount, cable and check SVT system"/>
    <x v="2"/>
    <n v="8"/>
  </r>
  <r>
    <x v="13"/>
    <x v="288"/>
    <s v="Align SVT"/>
    <x v="2"/>
    <n v="1.2"/>
  </r>
  <r>
    <x v="13"/>
    <x v="289"/>
    <s v="Align CTOF"/>
    <x v="2"/>
    <n v="1.2"/>
  </r>
  <r>
    <x v="13"/>
    <x v="290"/>
    <s v="Rig and Transport HTCC to Hall"/>
    <x v="2"/>
    <n v="1"/>
  </r>
  <r>
    <x v="13"/>
    <x v="291"/>
    <s v="Install HTCC cart"/>
    <x v="2"/>
    <n v="0.5"/>
  </r>
  <r>
    <x v="13"/>
    <x v="292"/>
    <s v="Install HTCC"/>
    <x v="2"/>
    <n v="3"/>
  </r>
  <r>
    <x v="13"/>
    <x v="293"/>
    <s v="HTCC verify mirror alignment and align detector to beam"/>
    <x v="11"/>
    <n v="1.2"/>
  </r>
  <r>
    <x v="13"/>
    <x v="293"/>
    <s v="HTCC verify mirror alignment and align detector to beam"/>
    <x v="2"/>
    <n v="1.2"/>
  </r>
  <r>
    <x v="13"/>
    <x v="294"/>
    <s v="Cable HTCC"/>
    <x v="2"/>
    <n v="0.8"/>
  </r>
  <r>
    <x v="13"/>
    <x v="295"/>
    <s v="Install Region 2 Drift Chamber"/>
    <x v="2"/>
    <n v="13.6"/>
  </r>
  <r>
    <x v="13"/>
    <x v="296"/>
    <s v="Survey/align R2 Drift chambers"/>
    <x v="2"/>
    <n v="6"/>
  </r>
  <r>
    <x v="13"/>
    <x v="297"/>
    <s v="Install Region 1 Drift Chamber"/>
    <x v="2"/>
    <n v="13.6"/>
  </r>
  <r>
    <x v="13"/>
    <x v="298"/>
    <s v="Survey/align R1 Drift chambers"/>
    <x v="2"/>
    <n v="6"/>
  </r>
  <r>
    <x v="13"/>
    <x v="299"/>
    <s v="Install Region 3 Drift Chamber"/>
    <x v="2"/>
    <n v="13.6"/>
  </r>
  <r>
    <x v="13"/>
    <x v="300"/>
    <s v="Survey/align R3 Drift chambers"/>
    <x v="2"/>
    <n v="6"/>
  </r>
  <r>
    <x v="13"/>
    <x v="301"/>
    <s v="Connect / Cable Drift Chambers"/>
    <x v="4"/>
    <n v="2"/>
  </r>
  <r>
    <x v="13"/>
    <x v="301"/>
    <s v="Connect / Cable Drift Chambers"/>
    <x v="11"/>
    <n v="2"/>
  </r>
  <r>
    <x v="13"/>
    <x v="302"/>
    <s v="Install new gas lines from gas sched to the hall"/>
    <x v="2"/>
    <n v="7"/>
  </r>
  <r>
    <x v="13"/>
    <x v="303"/>
    <s v="DC - mounts and adjusters  Engineering Analysis"/>
    <x v="3"/>
    <n v="6"/>
  </r>
  <r>
    <x v="13"/>
    <x v="304"/>
    <s v="DC - procure mounts and adjusters for DC to Torus"/>
    <x v="0"/>
    <n v="0"/>
  </r>
  <r>
    <x v="13"/>
    <x v="305"/>
    <s v="DC - design cable trays and gas system mounts FY14"/>
    <x v="1"/>
    <n v="0"/>
  </r>
  <r>
    <x v="13"/>
    <x v="306"/>
    <s v="DC - cable trays and gas system mounts Engineering Analysis"/>
    <x v="3"/>
    <n v="5"/>
  </r>
  <r>
    <x v="13"/>
    <x v="307"/>
    <s v="DC - procure cable trays and gas system mounts"/>
    <x v="0"/>
    <n v="0"/>
  </r>
  <r>
    <x v="13"/>
    <x v="308"/>
    <s v="Transport and Install LTCC"/>
    <x v="2"/>
    <n v="8"/>
  </r>
  <r>
    <x v="13"/>
    <x v="309"/>
    <s v="Survey (as found location) LTCC positions"/>
    <x v="2"/>
    <n v="1.8"/>
  </r>
  <r>
    <x v="13"/>
    <x v="310"/>
    <s v="Transport and Install TOF Panel 2 and align relative to panel 1a"/>
    <x v="2"/>
    <n v="4.8"/>
  </r>
  <r>
    <x v="13"/>
    <x v="311"/>
    <s v="Final Survey  TOF panel 2's Positions"/>
    <x v="2"/>
    <n v="1.8"/>
  </r>
  <r>
    <x v="13"/>
    <x v="312"/>
    <s v="Cable/test/repair Panel 2 TOFs"/>
    <x v="2"/>
    <n v="2.4"/>
  </r>
  <r>
    <x v="13"/>
    <x v="312"/>
    <s v="Cable/test/repair Panel 2 TOFs"/>
    <x v="11"/>
    <n v="1.2"/>
  </r>
  <r>
    <x v="13"/>
    <x v="313"/>
    <s v="Modify Space Frame Level 3 deck For Torus Cryo"/>
    <x v="2"/>
    <n v="2"/>
  </r>
  <r>
    <x v="13"/>
    <x v="314"/>
    <s v="Distribution Can - Transport and position distribution box"/>
    <x v="2"/>
    <n v="1.6"/>
  </r>
  <r>
    <x v="13"/>
    <x v="315"/>
    <s v="Install and wire up Torus PS"/>
    <x v="4"/>
    <n v="4"/>
  </r>
  <r>
    <x v="13"/>
    <x v="316"/>
    <s v="HTCC - design transport cart"/>
    <x v="1"/>
    <n v="0"/>
  </r>
  <r>
    <x v="13"/>
    <x v="316"/>
    <s v="HTCC - design transport cart"/>
    <x v="3"/>
    <n v="1"/>
  </r>
  <r>
    <x v="13"/>
    <x v="317"/>
    <s v="HTCC - procure transport cart"/>
    <x v="0"/>
    <n v="0"/>
  </r>
  <r>
    <x v="13"/>
    <x v="318"/>
    <s v="Solenoid - Install motion system"/>
    <x v="2"/>
    <n v="2"/>
  </r>
  <r>
    <x v="13"/>
    <x v="319"/>
    <s v="Design and install HTCC gas system"/>
    <x v="2"/>
    <n v="6"/>
  </r>
  <r>
    <x v="13"/>
    <x v="319"/>
    <s v="Design and install HTCC gas system"/>
    <x v="10"/>
    <n v="3"/>
  </r>
  <r>
    <x v="13"/>
    <x v="320"/>
    <s v="Reroute DC gas lines to the distribution panel"/>
    <x v="2"/>
    <n v="6"/>
  </r>
  <r>
    <x v="13"/>
    <x v="321"/>
    <s v="Solenoid instrumentation and current leads"/>
    <x v="4"/>
    <n v="4"/>
  </r>
  <r>
    <x v="13"/>
    <x v="322"/>
    <s v="Align Solenoid"/>
    <x v="2"/>
    <n v="0.4"/>
  </r>
  <r>
    <x v="13"/>
    <x v="323"/>
    <s v="Receive and inspect solenoid magnet from Vendor"/>
    <x v="2"/>
    <n v="4"/>
  </r>
  <r>
    <x v="13"/>
    <x v="323"/>
    <s v="Receive and inspect solenoid magnet from Vendor"/>
    <x v="3"/>
    <n v="2"/>
  </r>
  <r>
    <x v="13"/>
    <x v="323"/>
    <s v="Receive and inspect solenoid magnet from Vendor"/>
    <x v="4"/>
    <n v="2"/>
  </r>
  <r>
    <x v="13"/>
    <x v="324"/>
    <s v="Install DC signal cable trays and gas lines"/>
    <x v="2"/>
    <n v="16"/>
  </r>
  <r>
    <x v="13"/>
    <x v="324"/>
    <s v="Install DC signal cable trays and gas lines"/>
    <x v="0"/>
    <n v="0"/>
  </r>
  <r>
    <x v="13"/>
    <x v="324"/>
    <s v="Install DC signal cable trays and gas lines"/>
    <x v="24"/>
    <n v="0"/>
  </r>
  <r>
    <x v="13"/>
    <x v="324"/>
    <s v="Install DC signal cable trays and gas lines"/>
    <x v="20"/>
    <n v="0"/>
  </r>
  <r>
    <x v="13"/>
    <x v="325"/>
    <s v="Route DC Signal Cables"/>
    <x v="2"/>
    <n v="12"/>
  </r>
  <r>
    <x v="13"/>
    <x v="326"/>
    <s v="Install DC HV/LV Racks and cable trays"/>
    <x v="2"/>
    <n v="4.8"/>
  </r>
  <r>
    <x v="13"/>
    <x v="327"/>
    <s v="DC - design mounts and adjusters for DC to Torus"/>
    <x v="1"/>
    <n v="0"/>
  </r>
  <r>
    <x v="13"/>
    <x v="328"/>
    <s v="SVT - Design transportation cart/skid FY15"/>
    <x v="10"/>
    <n v="0.7"/>
  </r>
  <r>
    <x v="13"/>
    <x v="329"/>
    <s v="Labor to Support The Torus Installation, Cooldown and Test FY15"/>
    <x v="4"/>
    <n v="2.2999999999999998"/>
  </r>
  <r>
    <x v="13"/>
    <x v="329"/>
    <s v="Labor to Support The Torus Installation, Cooldown and Test FY15"/>
    <x v="8"/>
    <n v="8.5"/>
  </r>
  <r>
    <x v="13"/>
    <x v="329"/>
    <s v="Labor to Support The Torus Installation, Cooldown and Test FY15"/>
    <x v="2"/>
    <n v="15.5"/>
  </r>
  <r>
    <x v="13"/>
    <x v="329"/>
    <s v="Labor to Support The Torus Installation, Cooldown and Test FY15"/>
    <x v="3"/>
    <n v="23.2"/>
  </r>
  <r>
    <x v="13"/>
    <x v="329"/>
    <s v="Labor to Support The Torus Installation, Cooldown and Test FY15"/>
    <x v="10"/>
    <n v="15.5"/>
  </r>
  <r>
    <x v="13"/>
    <x v="330"/>
    <s v="Labor to Support The Torus Installation, Cooldown and Test FY16"/>
    <x v="4"/>
    <n v="0.2"/>
  </r>
  <r>
    <x v="13"/>
    <x v="330"/>
    <s v="Labor to Support The Torus Installation, Cooldown and Test FY16"/>
    <x v="8"/>
    <n v="0.8"/>
  </r>
  <r>
    <x v="13"/>
    <x v="330"/>
    <s v="Labor to Support The Torus Installation, Cooldown and Test FY16"/>
    <x v="2"/>
    <n v="1.5"/>
  </r>
  <r>
    <x v="13"/>
    <x v="330"/>
    <s v="Labor to Support The Torus Installation, Cooldown and Test FY16"/>
    <x v="3"/>
    <n v="2.2999999999999998"/>
  </r>
  <r>
    <x v="13"/>
    <x v="330"/>
    <s v="Labor to Support The Torus Installation, Cooldown and Test FY16"/>
    <x v="10"/>
    <n v="1.5"/>
  </r>
  <r>
    <x v="13"/>
    <x v="331"/>
    <s v="Install  hardware on Sector 4 US beam FY15"/>
    <x v="2"/>
    <n v="3.6"/>
  </r>
  <r>
    <x v="13"/>
    <x v="332"/>
    <s v="DC - design cable trays and gas system mounts FY15"/>
    <x v="1"/>
    <n v="0"/>
  </r>
  <r>
    <x v="13"/>
    <x v="333"/>
    <s v="Installation Engineering Oversight FY15-B"/>
    <x v="23"/>
    <n v="43.8"/>
  </r>
  <r>
    <x v="13"/>
    <x v="333"/>
    <s v="Installation Engineering Oversight FY15-B"/>
    <x v="3"/>
    <n v="42.3"/>
  </r>
  <r>
    <x v="14"/>
    <x v="334"/>
    <s v="FNAL: Impregnate, cure and clean-up for CCM#4 (FNAL CCM #6)"/>
    <x v="25"/>
    <n v="0"/>
  </r>
  <r>
    <x v="14"/>
    <x v="335"/>
    <s v="FNAL:Pot coil in case and ship for CCM#4 (FNAL CCM #6)"/>
    <x v="25"/>
    <n v="0"/>
  </r>
  <r>
    <x v="14"/>
    <x v="336"/>
    <s v="FNAL: Transfer and Clean Cable for CCM#5 (FNAL CCM #7)"/>
    <x v="25"/>
    <n v="0"/>
  </r>
  <r>
    <x v="14"/>
    <x v="337"/>
    <s v="FNAL: Wind, Test and Compress for CCM#5 (FNAL CCM #7)"/>
    <x v="25"/>
    <n v="0"/>
  </r>
  <r>
    <x v="14"/>
    <x v="338"/>
    <s v="FNAL: Solder Copper Shields for CCM#5 (FNAL CCM #7)"/>
    <x v="25"/>
    <n v="0"/>
  </r>
  <r>
    <x v="14"/>
    <x v="339"/>
    <s v="FNAL: Impregnate, cure and clean-up for CCM#5 (FNAL CCM #7)"/>
    <x v="25"/>
    <n v="0"/>
  </r>
  <r>
    <x v="14"/>
    <x v="340"/>
    <s v="FNAL:Pot coil in case and ship for CCM#5 (FNAL CCM #7)"/>
    <x v="25"/>
    <n v="0"/>
  </r>
  <r>
    <x v="14"/>
    <x v="341"/>
    <s v="FNAL: Transfer and Clean Cable for CCM#6 (FNAL CCM #8)"/>
    <x v="25"/>
    <n v="0"/>
  </r>
  <r>
    <x v="14"/>
    <x v="342"/>
    <s v="FNAL: Wind, Test and Compress for CCM#6 (FNAL CCM #8)"/>
    <x v="25"/>
    <n v="0"/>
  </r>
  <r>
    <x v="14"/>
    <x v="343"/>
    <s v="FNAL: Solder Copper Shields for CCM#6 (FNAL CCM #8)"/>
    <x v="25"/>
    <n v="0"/>
  </r>
  <r>
    <x v="14"/>
    <x v="344"/>
    <s v="FNAL: Impregnate, cure and clean-up for CCM#6 (FNAL CCM #8)"/>
    <x v="25"/>
    <n v="0"/>
  </r>
  <r>
    <x v="14"/>
    <x v="345"/>
    <s v="FNAL:Pot coil in case and ship for CCM#6 (FNAL CCM #8)"/>
    <x v="25"/>
    <n v="0"/>
  </r>
  <r>
    <x v="14"/>
    <x v="346"/>
    <s v="FNAL:Break down tooling and ship to JLab"/>
    <x v="25"/>
    <n v="0"/>
  </r>
  <r>
    <x v="14"/>
    <x v="347"/>
    <s v="Shipping of First 4 CCMs"/>
    <x v="0"/>
    <n v="0"/>
  </r>
  <r>
    <x v="14"/>
    <x v="348"/>
    <s v="Shipping of Last 4 CCMs"/>
    <x v="0"/>
    <n v="0"/>
  </r>
  <r>
    <x v="14"/>
    <x v="349"/>
    <s v="FNAL:Pot coil in case and ship for CCM#1 (FNAL CCM #3)"/>
    <x v="25"/>
    <n v="0"/>
  </r>
  <r>
    <x v="14"/>
    <x v="350"/>
    <s v="FNAL: Solder Copper Shields for CCM#2 (FNAL CCM #4)"/>
    <x v="25"/>
    <n v="0"/>
  </r>
  <r>
    <x v="14"/>
    <x v="351"/>
    <s v="FNAL: Impregnate, cure and clean-up for CCM#2 (FNAL CCM #4)"/>
    <x v="25"/>
    <n v="0"/>
  </r>
  <r>
    <x v="14"/>
    <x v="352"/>
    <s v="FNAL:Pot coil in case and ship for CCM#2 (FNAL CCM #4)"/>
    <x v="25"/>
    <n v="0"/>
  </r>
  <r>
    <x v="14"/>
    <x v="353"/>
    <s v="FNAL: Transfer and Clean Cable for CCM#3 (FNAL CCM #5)"/>
    <x v="25"/>
    <n v="0"/>
  </r>
  <r>
    <x v="14"/>
    <x v="354"/>
    <s v="FNAL: Wind, Test and Compress for CCM#3 (FNAL CCM #5)"/>
    <x v="25"/>
    <n v="0"/>
  </r>
  <r>
    <x v="14"/>
    <x v="355"/>
    <s v="FNAL: Solder Copper Shields for CCM#3 (FNAL CCM #5)"/>
    <x v="25"/>
    <n v="0"/>
  </r>
  <r>
    <x v="14"/>
    <x v="356"/>
    <s v="FNAL: Impregnate, cure and clean-up for CCM#3 (FNAL CCM #5)"/>
    <x v="25"/>
    <n v="0"/>
  </r>
  <r>
    <x v="14"/>
    <x v="357"/>
    <s v="FNAL:Pot coil in case and ship for CCM#3 (FNAL CCM #5)"/>
    <x v="25"/>
    <n v="0"/>
  </r>
  <r>
    <x v="14"/>
    <x v="358"/>
    <s v="FNAL: Transfer and Clean Cable for CCM#4 (FNAL CCM #6)"/>
    <x v="25"/>
    <n v="0"/>
  </r>
  <r>
    <x v="14"/>
    <x v="359"/>
    <s v="FNAL: Wind, Test and Compress for CCM#4 (FNAL CCM #6)"/>
    <x v="25"/>
    <n v="0"/>
  </r>
  <r>
    <x v="14"/>
    <x v="360"/>
    <s v="FNAL: Solder Copper Shields for CCM#4 (FNAL CCM #6)"/>
    <x v="25"/>
    <n v="0"/>
  </r>
  <r>
    <x v="15"/>
    <x v="361"/>
    <s v="Solenoid -  Instrumentation Controls Assembly FY15"/>
    <x v="8"/>
    <n v="3.2"/>
  </r>
  <r>
    <x v="15"/>
    <x v="361"/>
    <s v="Solenoid -  Instrumentation Controls Assembly FY15"/>
    <x v="4"/>
    <n v="34.299999999999997"/>
  </r>
  <r>
    <x v="15"/>
    <x v="362"/>
    <s v="Solenoid - Vend Fab Power Supply - Peg Point #2 - Materials Received and Inspected at Vendor/Fabrication Start"/>
    <x v="26"/>
    <n v="0"/>
  </r>
  <r>
    <x v="15"/>
    <x v="362"/>
    <s v="Solenoid - Vend Fab Power Supply - Peg Point #2 - Materials Received and Inspected at Vendor/Fabrication Start"/>
    <x v="25"/>
    <n v="0"/>
  </r>
  <r>
    <x v="15"/>
    <x v="363"/>
    <s v="Solenoid - Vend Fab Power Supply - Peg Point #3 - Factory Test Completed and Accepted/Shipment"/>
    <x v="26"/>
    <n v="0"/>
  </r>
  <r>
    <x v="15"/>
    <x v="363"/>
    <s v="Solenoid - Vend Fab Power Supply - Peg Point #3 - Factory Test Completed and Accepted/Shipment"/>
    <x v="25"/>
    <n v="0"/>
  </r>
  <r>
    <x v="15"/>
    <x v="364"/>
    <s v="Solenoid - Vend Fab Power Supply - Peg Point #4 - Acceptance Test at JLab"/>
    <x v="26"/>
    <n v="0"/>
  </r>
  <r>
    <x v="15"/>
    <x v="364"/>
    <s v="Solenoid - Vend Fab Power Supply - Peg Point #4 - Acceptance Test at JLab"/>
    <x v="25"/>
    <n v="0"/>
  </r>
  <r>
    <x v="15"/>
    <x v="365"/>
    <s v="Solenoid - Vend Fab Power Supply - Peg Point #5 - Receipt of Spares"/>
    <x v="26"/>
    <n v="0"/>
  </r>
  <r>
    <x v="15"/>
    <x v="365"/>
    <s v="Solenoid - Vend Fab Power Supply - Peg Point #5 - Receipt of Spares"/>
    <x v="25"/>
    <n v="0"/>
  </r>
  <r>
    <x v="15"/>
    <x v="366"/>
    <s v="Solenoid -  Instrumentation Controls Assembly FY14"/>
    <x v="8"/>
    <n v="2.6"/>
  </r>
  <r>
    <x v="15"/>
    <x v="366"/>
    <s v="Solenoid -  Instrumentation Controls Assembly FY14"/>
    <x v="4"/>
    <n v="27.3"/>
  </r>
  <r>
    <x v="15"/>
    <x v="367"/>
    <s v="Solenoid -  Instrumentation Magnet Protection System Procurement Prep"/>
    <x v="8"/>
    <n v="1"/>
  </r>
  <r>
    <x v="15"/>
    <x v="368"/>
    <s v="Solenoid -  Instrumentation  Magnet Protection System Procurement"/>
    <x v="0"/>
    <n v="0"/>
  </r>
  <r>
    <x v="15"/>
    <x v="368"/>
    <s v="Solenoid -  Instrumentation  Magnet Protection System Procurement"/>
    <x v="18"/>
    <n v="0"/>
  </r>
  <r>
    <x v="15"/>
    <x v="369"/>
    <s v="Solenoid  - Instrumentation Magnet Protection System Design"/>
    <x v="8"/>
    <n v="6"/>
  </r>
  <r>
    <x v="15"/>
    <x v="369"/>
    <s v="Solenoid  - Instrumentation Magnet Protection System Design"/>
    <x v="27"/>
    <n v="35"/>
  </r>
  <r>
    <x v="15"/>
    <x v="370"/>
    <s v="Solenoid - Instrumentation Controls Design FY14"/>
    <x v="8"/>
    <n v="0.7"/>
  </r>
  <r>
    <x v="15"/>
    <x v="370"/>
    <s v="Solenoid - Instrumentation Controls Design FY14"/>
    <x v="27"/>
    <n v="7.2"/>
  </r>
  <r>
    <x v="15"/>
    <x v="371"/>
    <s v="Solenoid  - Instrumentation Controls Procurement Prep"/>
    <x v="8"/>
    <n v="1"/>
  </r>
  <r>
    <x v="15"/>
    <x v="372"/>
    <s v="Solenoid -  Instrumentation  Controls Procurement"/>
    <x v="0"/>
    <n v="0"/>
  </r>
  <r>
    <x v="15"/>
    <x v="373"/>
    <s v="Solenoid - Instrumentation Controls Design FY13"/>
    <x v="8"/>
    <n v="0.3"/>
  </r>
  <r>
    <x v="15"/>
    <x v="373"/>
    <s v="Solenoid - Instrumentation Controls Design FY13"/>
    <x v="27"/>
    <n v="2.8"/>
  </r>
  <r>
    <x v="16"/>
    <x v="374"/>
    <s v="Additional FNAL Oversight FY15"/>
    <x v="23"/>
    <n v="3.7"/>
  </r>
  <r>
    <x v="16"/>
    <x v="375"/>
    <s v="FNAL: Transfer and Clean Cable for CCM#7 (FNAL CCM #9)"/>
    <x v="25"/>
    <n v="0"/>
  </r>
  <r>
    <x v="16"/>
    <x v="375"/>
    <s v="FNAL: Transfer and Clean Cable for CCM#7 (FNAL CCM #9)"/>
    <x v="16"/>
    <n v="0"/>
  </r>
  <r>
    <x v="16"/>
    <x v="376"/>
    <s v="FNAL: Wind, Test and Compress for CCM#7 (FNAL CCM #9)"/>
    <x v="25"/>
    <n v="0"/>
  </r>
  <r>
    <x v="16"/>
    <x v="377"/>
    <s v="FNAL: Solder Copper Shields for CCM#7 (FNAL CCM #9)"/>
    <x v="25"/>
    <n v="0"/>
  </r>
  <r>
    <x v="16"/>
    <x v="378"/>
    <s v="FNAL: Impregnate, cure and clean-up for CCM#7 (FNAL CCM #9)"/>
    <x v="25"/>
    <n v="0"/>
  </r>
  <r>
    <x v="16"/>
    <x v="379"/>
    <s v="FNAL:Pot coil in case and ship for CCM#7 (FNAL CCM #9)"/>
    <x v="25"/>
    <n v="0"/>
  </r>
  <r>
    <x v="16"/>
    <x v="380"/>
    <s v="FNAL: Transfer and Clean Cable for  CCM #8 (FNAL CCM #10)"/>
    <x v="26"/>
    <n v="0"/>
  </r>
  <r>
    <x v="16"/>
    <x v="380"/>
    <s v="FNAL: Transfer and Clean Cable for  CCM #8 (FNAL CCM #10)"/>
    <x v="25"/>
    <n v="0"/>
  </r>
  <r>
    <x v="16"/>
    <x v="381"/>
    <s v="FNAL: Wind, Test and Compress for  CCM #8 (FNAL CCM #10)"/>
    <x v="25"/>
    <n v="0"/>
  </r>
  <r>
    <x v="16"/>
    <x v="381"/>
    <s v="FNAL: Wind, Test and Compress for  CCM #8 (FNAL CCM #10)"/>
    <x v="26"/>
    <n v="0"/>
  </r>
  <r>
    <x v="16"/>
    <x v="382"/>
    <s v="FNAL: Solder Copper Shields for  CCM #8 (FNAL CCM #10)"/>
    <x v="25"/>
    <n v="0"/>
  </r>
  <r>
    <x v="16"/>
    <x v="382"/>
    <s v="FNAL: Solder Copper Shields for  CCM #8 (FNAL CCM #10)"/>
    <x v="26"/>
    <n v="0"/>
  </r>
  <r>
    <x v="16"/>
    <x v="383"/>
    <s v="FNAL: Impregnate, cure and clean-up for  CCM #8 (FNAL CCM #10)"/>
    <x v="25"/>
    <n v="0"/>
  </r>
  <r>
    <x v="16"/>
    <x v="384"/>
    <s v="FNAL:Pot coil in case and ship for Prototype CCM (FNAL CCM #10)"/>
    <x v="25"/>
    <n v="0"/>
  </r>
  <r>
    <x v="17"/>
    <x v="385"/>
    <s v="LN2 TEST - LN2 Testing of CCM #7 FY14"/>
    <x v="4"/>
    <n v="0.6"/>
  </r>
  <r>
    <x v="17"/>
    <x v="385"/>
    <s v="LN2 TEST - LN2 Testing of CCM #7 FY14"/>
    <x v="23"/>
    <n v="0.3"/>
  </r>
  <r>
    <x v="17"/>
    <x v="385"/>
    <s v="LN2 TEST - LN2 Testing of CCM #7 FY14"/>
    <x v="12"/>
    <n v="0"/>
  </r>
  <r>
    <x v="17"/>
    <x v="386"/>
    <s v="LN2 TEST - LN2 Testing of CCM #7 FY15"/>
    <x v="4"/>
    <n v="2.4"/>
  </r>
  <r>
    <x v="17"/>
    <x v="386"/>
    <s v="LN2 TEST - LN2 Testing of CCM #7 FY15"/>
    <x v="23"/>
    <n v="1.2"/>
  </r>
  <r>
    <x v="17"/>
    <x v="386"/>
    <s v="LN2 TEST - LN2 Testing of CCM #7 FY15"/>
    <x v="12"/>
    <n v="0"/>
  </r>
  <r>
    <x v="17"/>
    <x v="387"/>
    <s v="LN2 TEST - LN2 Testing of CCM #1"/>
    <x v="4"/>
    <n v="3"/>
  </r>
  <r>
    <x v="17"/>
    <x v="387"/>
    <s v="LN2 TEST - LN2 Testing of CCM #1"/>
    <x v="23"/>
    <n v="1.5"/>
  </r>
  <r>
    <x v="17"/>
    <x v="387"/>
    <s v="LN2 TEST - LN2 Testing of CCM #1"/>
    <x v="12"/>
    <n v="0"/>
  </r>
  <r>
    <x v="17"/>
    <x v="388"/>
    <s v="LN2 TEST - LN2 Testing of CCM #2"/>
    <x v="4"/>
    <n v="3"/>
  </r>
  <r>
    <x v="17"/>
    <x v="388"/>
    <s v="LN2 TEST - LN2 Testing of CCM #2"/>
    <x v="23"/>
    <n v="1.5"/>
  </r>
  <r>
    <x v="17"/>
    <x v="388"/>
    <s v="LN2 TEST - LN2 Testing of CCM #2"/>
    <x v="12"/>
    <n v="0"/>
  </r>
  <r>
    <x v="17"/>
    <x v="389"/>
    <s v="LN2 TEST - LN2 Testing of CCM #3"/>
    <x v="4"/>
    <n v="3"/>
  </r>
  <r>
    <x v="17"/>
    <x v="389"/>
    <s v="LN2 TEST - LN2 Testing of CCM #3"/>
    <x v="23"/>
    <n v="1.5"/>
  </r>
  <r>
    <x v="17"/>
    <x v="389"/>
    <s v="LN2 TEST - LN2 Testing of CCM #3"/>
    <x v="12"/>
    <n v="0"/>
  </r>
  <r>
    <x v="17"/>
    <x v="390"/>
    <s v="LN2 TEST - LN2 Testing of CCM #4"/>
    <x v="4"/>
    <n v="3"/>
  </r>
  <r>
    <x v="17"/>
    <x v="390"/>
    <s v="LN2 TEST - LN2 Testing of CCM #4"/>
    <x v="23"/>
    <n v="1.5"/>
  </r>
  <r>
    <x v="17"/>
    <x v="390"/>
    <s v="LN2 TEST - LN2 Testing of CCM #4"/>
    <x v="12"/>
    <n v="0"/>
  </r>
  <r>
    <x v="17"/>
    <x v="391"/>
    <s v="LN2 TEST - LN2 Testing of CCM #5"/>
    <x v="4"/>
    <n v="3"/>
  </r>
  <r>
    <x v="17"/>
    <x v="391"/>
    <s v="LN2 TEST - LN2 Testing of CCM #5"/>
    <x v="23"/>
    <n v="1.5"/>
  </r>
  <r>
    <x v="17"/>
    <x v="391"/>
    <s v="LN2 TEST - LN2 Testing of CCM #5"/>
    <x v="12"/>
    <n v="0"/>
  </r>
  <r>
    <x v="17"/>
    <x v="392"/>
    <s v="LN2 TEST - LN2 Testing of CCM #6"/>
    <x v="23"/>
    <n v="1.5"/>
  </r>
  <r>
    <x v="17"/>
    <x v="392"/>
    <s v="LN2 TEST - LN2 Testing of CCM #6"/>
    <x v="12"/>
    <n v="0"/>
  </r>
  <r>
    <x v="17"/>
    <x v="392"/>
    <s v="LN2 TEST - LN2 Testing of CCM #6"/>
    <x v="4"/>
    <n v="3"/>
  </r>
  <r>
    <x v="18"/>
    <x v="393"/>
    <s v="DUMMY"/>
    <x v="18"/>
    <n v="0"/>
  </r>
  <r>
    <x v="18"/>
    <x v="394"/>
    <s v="DUMMY"/>
    <x v="18"/>
    <n v="0"/>
  </r>
  <r>
    <x v="18"/>
    <x v="395"/>
    <s v="Cold Tests - Planning Package FY14"/>
    <x v="7"/>
    <n v="0"/>
  </r>
  <r>
    <x v="18"/>
    <x v="395"/>
    <s v="Cold Tests - Planning Package FY14"/>
    <x v="16"/>
    <n v="0"/>
  </r>
  <r>
    <x v="18"/>
    <x v="395"/>
    <s v="Cold Tests - Planning Package FY14"/>
    <x v="23"/>
    <n v="0"/>
  </r>
  <r>
    <x v="18"/>
    <x v="395"/>
    <s v="Cold Tests - Planning Package FY14"/>
    <x v="28"/>
    <n v="0"/>
  </r>
  <r>
    <x v="18"/>
    <x v="396"/>
    <s v="Cold Tests - Planning Package FY15"/>
    <x v="23"/>
    <n v="4.7"/>
  </r>
  <r>
    <x v="18"/>
    <x v="396"/>
    <s v="Cold Tests - Planning Package FY15"/>
    <x v="28"/>
    <n v="0"/>
  </r>
  <r>
    <x v="18"/>
    <x v="396"/>
    <s v="Cold Tests - Planning Package FY15"/>
    <x v="0"/>
    <n v="0"/>
  </r>
  <r>
    <x v="18"/>
    <x v="396"/>
    <s v="Cold Tests - Planning Package FY15"/>
    <x v="18"/>
    <n v="0"/>
  </r>
  <r>
    <x v="18"/>
    <x v="397"/>
    <s v="DUMMY"/>
    <x v="18"/>
    <n v="0"/>
  </r>
  <r>
    <x v="18"/>
    <x v="397"/>
    <s v="DUMMY"/>
    <x v="0"/>
    <n v="0"/>
  </r>
  <r>
    <x v="18"/>
    <x v="398"/>
    <s v="Cold Tests - Kickoff Meeting"/>
    <x v="23"/>
    <n v="2"/>
  </r>
  <r>
    <x v="18"/>
    <x v="398"/>
    <s v="Cold Tests - Kickoff Meeting"/>
    <x v="28"/>
    <n v="0"/>
  </r>
  <r>
    <x v="19"/>
    <x v="399"/>
    <s v="Vend Fab Solenoid - Line Item #24 - Intermediate Coils Wound &amp; Potted"/>
    <x v="25"/>
    <n v="0"/>
  </r>
  <r>
    <x v="19"/>
    <x v="400"/>
    <s v="Vend Fab Solenoid - Line Item #28 - Solenoid Magnet Final Assembly Complete"/>
    <x v="25"/>
    <n v="0"/>
  </r>
  <r>
    <x v="19"/>
    <x v="401"/>
    <s v="Vend Fab Solenoid - Line Item #25 - Shield Coil Wound &amp; Potted"/>
    <x v="25"/>
    <n v="0"/>
  </r>
  <r>
    <x v="19"/>
    <x v="402"/>
    <s v="Vend Fab Solenoid - Line Item #27 - Correction Coils Wound &amp; Potted"/>
    <x v="25"/>
    <n v="0"/>
  </r>
  <r>
    <x v="19"/>
    <x v="403"/>
    <s v="Vend Fab Solenoid - Line Item #32 - Final Documentation Package Acceptance"/>
    <x v="25"/>
    <n v="0"/>
  </r>
  <r>
    <x v="19"/>
    <x v="404"/>
    <s v="Vend Fab Solenoid - Line Item #31 - Final Acceptance Complete at Jefferson Lab"/>
    <x v="25"/>
    <n v="0"/>
  </r>
  <r>
    <x v="19"/>
    <x v="405"/>
    <s v="Vend Fab Solenoid - Line Item #30 - Solenoid Magnet Received on-site at Jefferson Lab"/>
    <x v="25"/>
    <n v="0"/>
  </r>
  <r>
    <x v="19"/>
    <x v="406"/>
    <s v="Purchase Additional Trim Coils"/>
    <x v="16"/>
    <n v="0"/>
  </r>
  <r>
    <x v="19"/>
    <x v="407"/>
    <s v="Solenoid Outside Consulting FY14"/>
    <x v="7"/>
    <n v="0"/>
  </r>
  <r>
    <x v="19"/>
    <x v="407"/>
    <s v="Solenoid Outside Consulting FY14"/>
    <x v="16"/>
    <n v="0"/>
  </r>
  <r>
    <x v="19"/>
    <x v="408"/>
    <s v="Vend Fab Solenoid - Line Item #10 - Correction Coil Design &amp; Analysis Complete"/>
    <x v="25"/>
    <n v="0"/>
  </r>
  <r>
    <x v="19"/>
    <x v="409"/>
    <s v="Vend Fab Solenoid - Line Item #12 - Practice Winding Complete (1/2 height - Inner Coil)"/>
    <x v="25"/>
    <n v="0"/>
  </r>
  <r>
    <x v="19"/>
    <x v="410"/>
    <s v="Vend Fab Solenoid - Line Item #13 - Pre-MRR (Review manufacturing and QA for prototype coil winding)"/>
    <x v="25"/>
    <n v="0"/>
  </r>
  <r>
    <x v="19"/>
    <x v="411"/>
    <s v="Vend Fab Solenoid - Line Item #14 - Prototype Inner Coil Winding Setup (PSMM)"/>
    <x v="25"/>
    <n v="0"/>
  </r>
  <r>
    <x v="19"/>
    <x v="412"/>
    <s v="Vend Fab Solenoid - Line Item #17 - QA/QC Plan Acceptance"/>
    <x v="25"/>
    <n v="0"/>
  </r>
  <r>
    <x v="19"/>
    <x v="413"/>
    <s v="Vend Fab Solenoid - Line Item #16 - Materials for Cold Mass Received (Bobbin, Coils, Thermal Shield, etc.)"/>
    <x v="25"/>
    <n v="0"/>
  </r>
  <r>
    <x v="19"/>
    <x v="414"/>
    <s v="Vend Fab Solenoid - Line Item #26 - Cold Mass Assembly Complete (Bobbin, Coils, Thermal Shield, etc.)"/>
    <x v="25"/>
    <n v="0"/>
  </r>
  <r>
    <x v="19"/>
    <x v="415"/>
    <s v="Vend Fab Solenoid - Line Item #18 - Prototype Inner Coil Winding Complete (PSMM)"/>
    <x v="25"/>
    <n v="0"/>
  </r>
  <r>
    <x v="19"/>
    <x v="416"/>
    <s v="Vend Fab Solenoid - Line Item #22 - Inner Coils Wound &amp; Potted"/>
    <x v="25"/>
    <n v="0"/>
  </r>
  <r>
    <x v="19"/>
    <x v="417"/>
    <s v="Vend Fab Solenoid - Line Item #20 - Materials for Final Assembly Received"/>
    <x v="25"/>
    <n v="0"/>
  </r>
  <r>
    <x v="19"/>
    <x v="418"/>
    <s v="Vend Fab Solenoid - Line Item #21 - Winding and Potting Tooling - Intermediate Coils"/>
    <x v="25"/>
    <n v="0"/>
  </r>
  <r>
    <x v="19"/>
    <x v="419"/>
    <s v="Vend Fab Solenoid - Line Item #29 - Solenoid Magnet Acceptance Testing Complete at ETI"/>
    <x v="25"/>
    <n v="0"/>
  </r>
  <r>
    <x v="19"/>
    <x v="420"/>
    <s v="Vend Fab Solenoid - Line Item #23 - Winding and Potting Tooling - Shield Coil"/>
    <x v="25"/>
    <n v="0"/>
  </r>
  <r>
    <x v="20"/>
    <x v="421"/>
    <s v="Vend Fab Solder of Solenoid Conductor Peg Point #8-Delivery of 4th set of Solenoid Conductor Lengths 1-9"/>
    <x v="25"/>
    <n v="0"/>
  </r>
  <r>
    <x v="20"/>
    <x v="422"/>
    <s v="Vend Fab Solder of Longer Solenoid Conductor Peg Point #9"/>
    <x v="25"/>
    <n v="0"/>
  </r>
  <r>
    <x v="20"/>
    <x v="423"/>
    <s v="Vend Fab Post Cleaning/Buffing of Conductor Peg Point #14"/>
    <x v="25"/>
    <n v="0"/>
  </r>
  <r>
    <x v="20"/>
    <x v="424"/>
    <s v="Vend Fab Solder of Torus Conductor - Delivery of Torus Coil T9 - Peg Point #19"/>
    <x v="25"/>
    <n v="0"/>
  </r>
  <r>
    <x v="21"/>
    <x v="425"/>
    <s v="Cryostat Factory - Assemble 1st Article (CCM #1) Coil Cryostat with cold mass (Receive, QA and Pre-assembly)"/>
    <x v="3"/>
    <n v="4.7"/>
  </r>
  <r>
    <x v="21"/>
    <x v="425"/>
    <s v="Cryostat Factory - Assemble 1st Article (CCM #1) Coil Cryostat with cold mass (Receive, QA and Pre-assembly)"/>
    <x v="12"/>
    <n v="0"/>
  </r>
  <r>
    <x v="21"/>
    <x v="425"/>
    <s v="Cryostat Factory - Assemble 1st Article (CCM #1) Coil Cryostat with cold mass (Receive, QA and Pre-assembly)"/>
    <x v="2"/>
    <n v="14.9"/>
  </r>
  <r>
    <x v="21"/>
    <x v="425"/>
    <s v="Cryostat Factory - Assemble 1st Article (CCM #1) Coil Cryostat with cold mass (Receive, QA and Pre-assembly)"/>
    <x v="23"/>
    <n v="2.4"/>
  </r>
  <r>
    <x v="21"/>
    <x v="426"/>
    <s v="Cryostat Factory - Assemble 1st Article (CCM #1) Coil Cryostat with cold mass (MLI and LN2 shield assembly)"/>
    <x v="12"/>
    <n v="0"/>
  </r>
  <r>
    <x v="21"/>
    <x v="426"/>
    <s v="Cryostat Factory - Assemble 1st Article (CCM #1) Coil Cryostat with cold mass (MLI and LN2 shield assembly)"/>
    <x v="2"/>
    <n v="19"/>
  </r>
  <r>
    <x v="21"/>
    <x v="426"/>
    <s v="Cryostat Factory - Assemble 1st Article (CCM #1) Coil Cryostat with cold mass (MLI and LN2 shield assembly)"/>
    <x v="23"/>
    <n v="3"/>
  </r>
  <r>
    <x v="21"/>
    <x v="426"/>
    <s v="Cryostat Factory - Assemble 1st Article (CCM #1) Coil Cryostat with cold mass (MLI and LN2 shield assembly)"/>
    <x v="3"/>
    <n v="6"/>
  </r>
  <r>
    <x v="21"/>
    <x v="427"/>
    <s v="Cryostat Factory - Assemble 1st Article (CCM #1) Coil Cryostat with cold mass (Vac jacket weld up)"/>
    <x v="12"/>
    <n v="0"/>
  </r>
  <r>
    <x v="21"/>
    <x v="427"/>
    <s v="Cryostat Factory - Assemble 1st Article (CCM #1) Coil Cryostat with cold mass (Vac jacket weld up)"/>
    <x v="2"/>
    <n v="16.3"/>
  </r>
  <r>
    <x v="21"/>
    <x v="427"/>
    <s v="Cryostat Factory - Assemble 1st Article (CCM #1) Coil Cryostat with cold mass (Vac jacket weld up)"/>
    <x v="23"/>
    <n v="2.6"/>
  </r>
  <r>
    <x v="21"/>
    <x v="427"/>
    <s v="Cryostat Factory - Assemble 1st Article (CCM #1) Coil Cryostat with cold mass (Vac jacket weld up)"/>
    <x v="3"/>
    <n v="5.0999999999999996"/>
  </r>
  <r>
    <x v="22"/>
    <x v="428"/>
    <s v="Cryostat Factory - Assemble Coil Cryostat #4 with cold mass (Vac jacket weld up) FY15"/>
    <x v="2"/>
    <n v="3"/>
  </r>
  <r>
    <x v="22"/>
    <x v="428"/>
    <s v="Cryostat Factory - Assemble Coil Cryostat #4 with cold mass (Vac jacket weld up) FY15"/>
    <x v="23"/>
    <n v="0.3"/>
  </r>
  <r>
    <x v="22"/>
    <x v="428"/>
    <s v="Cryostat Factory - Assemble Coil Cryostat #4 with cold mass (Vac jacket weld up) FY15"/>
    <x v="3"/>
    <n v="0.7"/>
  </r>
  <r>
    <x v="22"/>
    <x v="429"/>
    <s v="Cryostat Factory - Assemble Coil Cryostat #5 with cold mass (MLI and LN2 shield assembly) FY15"/>
    <x v="2"/>
    <n v="6.8"/>
  </r>
  <r>
    <x v="22"/>
    <x v="429"/>
    <s v="Cryostat Factory - Assemble Coil Cryostat #5 with cold mass (MLI and LN2 shield assembly) FY15"/>
    <x v="23"/>
    <n v="0.4"/>
  </r>
  <r>
    <x v="22"/>
    <x v="429"/>
    <s v="Cryostat Factory - Assemble Coil Cryostat #5 with cold mass (MLI and LN2 shield assembly) FY15"/>
    <x v="3"/>
    <n v="0.8"/>
  </r>
  <r>
    <x v="22"/>
    <x v="430"/>
    <s v="Cryostat Factory - Assemble Coil Cryostat #6 with cold mass (Receive, QA and Pre-assembly) FY15"/>
    <x v="3"/>
    <n v="1.4"/>
  </r>
  <r>
    <x v="22"/>
    <x v="430"/>
    <s v="Cryostat Factory - Assemble Coil Cryostat #6 with cold mass (Receive, QA and Pre-assembly) FY15"/>
    <x v="12"/>
    <n v="0"/>
  </r>
  <r>
    <x v="22"/>
    <x v="430"/>
    <s v="Cryostat Factory - Assemble Coil Cryostat #6 with cold mass (Receive, QA and Pre-assembly) FY15"/>
    <x v="2"/>
    <n v="8.1999999999999993"/>
  </r>
  <r>
    <x v="22"/>
    <x v="430"/>
    <s v="Cryostat Factory - Assemble Coil Cryostat #6 with cold mass (Receive, QA and Pre-assembly) FY15"/>
    <x v="23"/>
    <n v="0.7"/>
  </r>
  <r>
    <x v="22"/>
    <x v="431"/>
    <s v="Cryostat Factory - Rework FY15"/>
    <x v="3"/>
    <n v="4.0999999999999996"/>
  </r>
  <r>
    <x v="22"/>
    <x v="431"/>
    <s v="Cryostat Factory - Rework FY15"/>
    <x v="2"/>
    <n v="20.7"/>
  </r>
  <r>
    <x v="22"/>
    <x v="431"/>
    <s v="Cryostat Factory - Rework FY15"/>
    <x v="23"/>
    <n v="2.1"/>
  </r>
  <r>
    <x v="22"/>
    <x v="432"/>
    <s v="Cryostat Factory - Assemble Coil Cryostat #6 with cold mass (Vac jacket weld up)"/>
    <x v="2"/>
    <n v="7.5"/>
  </r>
  <r>
    <x v="22"/>
    <x v="432"/>
    <s v="Cryostat Factory - Assemble Coil Cryostat #6 with cold mass (Vac jacket weld up)"/>
    <x v="23"/>
    <n v="0.8"/>
  </r>
  <r>
    <x v="22"/>
    <x v="432"/>
    <s v="Cryostat Factory - Assemble Coil Cryostat #6 with cold mass (Vac jacket weld up)"/>
    <x v="3"/>
    <n v="1.7"/>
  </r>
  <r>
    <x v="22"/>
    <x v="433"/>
    <s v="Cryostat Factory - Assemble Coil Cryostat #7 with cold mass (Receive, QA and Pre-assembly)"/>
    <x v="12"/>
    <n v="0"/>
  </r>
  <r>
    <x v="22"/>
    <x v="433"/>
    <s v="Cryostat Factory - Assemble Coil Cryostat #7 with cold mass (Receive, QA and Pre-assembly)"/>
    <x v="2"/>
    <n v="17.600000000000001"/>
  </r>
  <r>
    <x v="22"/>
    <x v="433"/>
    <s v="Cryostat Factory - Assemble Coil Cryostat #7 with cold mass (Receive, QA and Pre-assembly)"/>
    <x v="23"/>
    <n v="1.5"/>
  </r>
  <r>
    <x v="22"/>
    <x v="433"/>
    <s v="Cryostat Factory - Assemble Coil Cryostat #7 with cold mass (Receive, QA and Pre-assembly)"/>
    <x v="3"/>
    <n v="2.9"/>
  </r>
  <r>
    <x v="22"/>
    <x v="434"/>
    <s v="Cryostat Factory - Assemble Coil Cryostat #7 with cold mass (MLI and LN2 shield assembly)"/>
    <x v="23"/>
    <n v="1"/>
  </r>
  <r>
    <x v="22"/>
    <x v="434"/>
    <s v="Cryostat Factory - Assemble Coil Cryostat #7 with cold mass (MLI and LN2 shield assembly)"/>
    <x v="3"/>
    <n v="2"/>
  </r>
  <r>
    <x v="22"/>
    <x v="434"/>
    <s v="Cryostat Factory - Assemble Coil Cryostat #7 with cold mass (MLI and LN2 shield assembly)"/>
    <x v="2"/>
    <n v="17"/>
  </r>
  <r>
    <x v="22"/>
    <x v="435"/>
    <s v="Cryostat Factory - Assemble Coil Cryostat #7 with cold mass (Vac jacket weld up)"/>
    <x v="2"/>
    <n v="7.5"/>
  </r>
  <r>
    <x v="22"/>
    <x v="435"/>
    <s v="Cryostat Factory - Assemble Coil Cryostat #7 with cold mass (Vac jacket weld up)"/>
    <x v="23"/>
    <n v="0.8"/>
  </r>
  <r>
    <x v="22"/>
    <x v="435"/>
    <s v="Cryostat Factory - Assemble Coil Cryostat #7 with cold mass (Vac jacket weld up)"/>
    <x v="3"/>
    <n v="1.7"/>
  </r>
  <r>
    <x v="22"/>
    <x v="436"/>
    <s v="Cryostat Factory - Assemble Coil Cryostat #6 with cold mass (MLI and LN2 shield assembly)"/>
    <x v="2"/>
    <n v="17"/>
  </r>
  <r>
    <x v="22"/>
    <x v="436"/>
    <s v="Cryostat Factory - Assemble Coil Cryostat #6 with cold mass (MLI and LN2 shield assembly)"/>
    <x v="23"/>
    <n v="1"/>
  </r>
  <r>
    <x v="22"/>
    <x v="436"/>
    <s v="Cryostat Factory - Assemble Coil Cryostat #6 with cold mass (MLI and LN2 shield assembly)"/>
    <x v="3"/>
    <n v="2"/>
  </r>
  <r>
    <x v="22"/>
    <x v="437"/>
    <s v="Cryostat Factory - Assemble Coil Cryostat #2 with cold mass (Receive, QA and Pre-assembly)"/>
    <x v="3"/>
    <n v="5.9"/>
  </r>
  <r>
    <x v="22"/>
    <x v="437"/>
    <s v="Cryostat Factory - Assemble Coil Cryostat #2 with cold mass (Receive, QA and Pre-assembly)"/>
    <x v="12"/>
    <n v="0"/>
  </r>
  <r>
    <x v="22"/>
    <x v="437"/>
    <s v="Cryostat Factory - Assemble Coil Cryostat #2 with cold mass (Receive, QA and Pre-assembly)"/>
    <x v="2"/>
    <n v="13.2"/>
  </r>
  <r>
    <x v="22"/>
    <x v="437"/>
    <s v="Cryostat Factory - Assemble Coil Cryostat #2 with cold mass (Receive, QA and Pre-assembly)"/>
    <x v="23"/>
    <n v="2.9"/>
  </r>
  <r>
    <x v="22"/>
    <x v="438"/>
    <s v="Cryostat Factory - Assemble Coil Cryostat #5 with cold mass (MLI and LN2 shield assembly) FY14"/>
    <x v="2"/>
    <n v="10.199999999999999"/>
  </r>
  <r>
    <x v="22"/>
    <x v="438"/>
    <s v="Cryostat Factory - Assemble Coil Cryostat #5 with cold mass (MLI and LN2 shield assembly) FY14"/>
    <x v="23"/>
    <n v="0.6"/>
  </r>
  <r>
    <x v="22"/>
    <x v="438"/>
    <s v="Cryostat Factory - Assemble Coil Cryostat #5 with cold mass (MLI and LN2 shield assembly) FY14"/>
    <x v="3"/>
    <n v="1.2"/>
  </r>
  <r>
    <x v="22"/>
    <x v="439"/>
    <s v="Cryostat Factory - Assemble Coil Cryostat #5 with cold mass (Vac jacket weld up)"/>
    <x v="2"/>
    <n v="7.5"/>
  </r>
  <r>
    <x v="22"/>
    <x v="439"/>
    <s v="Cryostat Factory - Assemble Coil Cryostat #5 with cold mass (Vac jacket weld up)"/>
    <x v="23"/>
    <n v="0.8"/>
  </r>
  <r>
    <x v="22"/>
    <x v="439"/>
    <s v="Cryostat Factory - Assemble Coil Cryostat #5 with cold mass (Vac jacket weld up)"/>
    <x v="3"/>
    <n v="1.7"/>
  </r>
  <r>
    <x v="22"/>
    <x v="440"/>
    <s v="Cryostat Factory - Assemble Coil Cryostat #6 with cold mass (Receive, QA and Pre-assembly) FY14"/>
    <x v="12"/>
    <n v="0"/>
  </r>
  <r>
    <x v="22"/>
    <x v="440"/>
    <s v="Cryostat Factory - Assemble Coil Cryostat #6 with cold mass (Receive, QA and Pre-assembly) FY14"/>
    <x v="2"/>
    <n v="9.4"/>
  </r>
  <r>
    <x v="22"/>
    <x v="440"/>
    <s v="Cryostat Factory - Assemble Coil Cryostat #6 with cold mass (Receive, QA and Pre-assembly) FY14"/>
    <x v="23"/>
    <n v="0.8"/>
  </r>
  <r>
    <x v="22"/>
    <x v="440"/>
    <s v="Cryostat Factory - Assemble Coil Cryostat #6 with cold mass (Receive, QA and Pre-assembly) FY14"/>
    <x v="3"/>
    <n v="1.6"/>
  </r>
  <r>
    <x v="22"/>
    <x v="441"/>
    <s v="Cryostat Factory - Clean up  And ship to site"/>
    <x v="3"/>
    <n v="6"/>
  </r>
  <r>
    <x v="22"/>
    <x v="441"/>
    <s v="Cryostat Factory - Clean up  And ship to site"/>
    <x v="2"/>
    <n v="9"/>
  </r>
  <r>
    <x v="22"/>
    <x v="441"/>
    <s v="Cryostat Factory - Clean up  And ship to site"/>
    <x v="23"/>
    <n v="3"/>
  </r>
  <r>
    <x v="22"/>
    <x v="442"/>
    <s v="Cryostat Factory - Assemble Coil Cryostat #2 with cold mass (MLI and LN2 shield assembly)"/>
    <x v="2"/>
    <n v="14"/>
  </r>
  <r>
    <x v="22"/>
    <x v="442"/>
    <s v="Cryostat Factory - Assemble Coil Cryostat #2 with cold mass (MLI and LN2 shield assembly)"/>
    <x v="23"/>
    <n v="2"/>
  </r>
  <r>
    <x v="22"/>
    <x v="442"/>
    <s v="Cryostat Factory - Assemble Coil Cryostat #2 with cold mass (MLI and LN2 shield assembly)"/>
    <x v="3"/>
    <n v="4"/>
  </r>
  <r>
    <x v="22"/>
    <x v="443"/>
    <s v="Cryostat Factory - Assemble Coil Cryostat #2 with cold mass (Vac jacket weld up)"/>
    <x v="2"/>
    <n v="7.5"/>
  </r>
  <r>
    <x v="22"/>
    <x v="443"/>
    <s v="Cryostat Factory - Assemble Coil Cryostat #2 with cold mass (Vac jacket weld up)"/>
    <x v="23"/>
    <n v="0.8"/>
  </r>
  <r>
    <x v="22"/>
    <x v="443"/>
    <s v="Cryostat Factory - Assemble Coil Cryostat #2 with cold mass (Vac jacket weld up)"/>
    <x v="3"/>
    <n v="1.7"/>
  </r>
  <r>
    <x v="22"/>
    <x v="444"/>
    <s v="Cryostat Factory - Assemble Coil Cryostat #3 with cold mass (Receive, QA and Pre-assembly)"/>
    <x v="12"/>
    <n v="0"/>
  </r>
  <r>
    <x v="22"/>
    <x v="444"/>
    <s v="Cryostat Factory - Assemble Coil Cryostat #3 with cold mass (Receive, QA and Pre-assembly)"/>
    <x v="2"/>
    <n v="17.600000000000001"/>
  </r>
  <r>
    <x v="22"/>
    <x v="444"/>
    <s v="Cryostat Factory - Assemble Coil Cryostat #3 with cold mass (Receive, QA and Pre-assembly)"/>
    <x v="23"/>
    <n v="1.5"/>
  </r>
  <r>
    <x v="22"/>
    <x v="444"/>
    <s v="Cryostat Factory - Assemble Coil Cryostat #3 with cold mass (Receive, QA and Pre-assembly)"/>
    <x v="3"/>
    <n v="2.9"/>
  </r>
  <r>
    <x v="22"/>
    <x v="445"/>
    <s v="Cryostat Factory - Assemble Coil Cryostat #3 with cold mass (MLI and LN2 shield assembly)"/>
    <x v="2"/>
    <n v="17"/>
  </r>
  <r>
    <x v="22"/>
    <x v="445"/>
    <s v="Cryostat Factory - Assemble Coil Cryostat #3 with cold mass (MLI and LN2 shield assembly)"/>
    <x v="23"/>
    <n v="1"/>
  </r>
  <r>
    <x v="22"/>
    <x v="445"/>
    <s v="Cryostat Factory - Assemble Coil Cryostat #3 with cold mass (MLI and LN2 shield assembly)"/>
    <x v="3"/>
    <n v="2"/>
  </r>
  <r>
    <x v="22"/>
    <x v="446"/>
    <s v="Cryostat Factory - Assemble Coil Cryostat #3 with cold mass (Vac jacket weld up)"/>
    <x v="2"/>
    <n v="7.5"/>
  </r>
  <r>
    <x v="22"/>
    <x v="446"/>
    <s v="Cryostat Factory - Assemble Coil Cryostat #3 with cold mass (Vac jacket weld up)"/>
    <x v="23"/>
    <n v="0.8"/>
  </r>
  <r>
    <x v="22"/>
    <x v="446"/>
    <s v="Cryostat Factory - Assemble Coil Cryostat #3 with cold mass (Vac jacket weld up)"/>
    <x v="3"/>
    <n v="1.7"/>
  </r>
  <r>
    <x v="22"/>
    <x v="447"/>
    <s v="Cryostat Factory - Assemble Coil Cryostat #4 with cold mass (Receive, QA and Pre-assembly)"/>
    <x v="12"/>
    <n v="0"/>
  </r>
  <r>
    <x v="22"/>
    <x v="447"/>
    <s v="Cryostat Factory - Assemble Coil Cryostat #4 with cold mass (Receive, QA and Pre-assembly)"/>
    <x v="2"/>
    <n v="17.600000000000001"/>
  </r>
  <r>
    <x v="22"/>
    <x v="447"/>
    <s v="Cryostat Factory - Assemble Coil Cryostat #4 with cold mass (Receive, QA and Pre-assembly)"/>
    <x v="23"/>
    <n v="1.5"/>
  </r>
  <r>
    <x v="22"/>
    <x v="447"/>
    <s v="Cryostat Factory - Assemble Coil Cryostat #4 with cold mass (Receive, QA and Pre-assembly)"/>
    <x v="3"/>
    <n v="2.9"/>
  </r>
  <r>
    <x v="22"/>
    <x v="448"/>
    <s v="Cryostat Factory - Assemble Coil Cryostat #4 with cold mass (MLI and LN2 shield assembly)"/>
    <x v="2"/>
    <n v="17"/>
  </r>
  <r>
    <x v="22"/>
    <x v="448"/>
    <s v="Cryostat Factory - Assemble Coil Cryostat #4 with cold mass (MLI and LN2 shield assembly)"/>
    <x v="23"/>
    <n v="1"/>
  </r>
  <r>
    <x v="22"/>
    <x v="448"/>
    <s v="Cryostat Factory - Assemble Coil Cryostat #4 with cold mass (MLI and LN2 shield assembly)"/>
    <x v="3"/>
    <n v="2"/>
  </r>
  <r>
    <x v="22"/>
    <x v="449"/>
    <s v="Cryostat Factory - Assemble Coil Cryostat #4 with cold mass (Vac jacket weld up) FY14"/>
    <x v="3"/>
    <n v="1"/>
  </r>
  <r>
    <x v="22"/>
    <x v="449"/>
    <s v="Cryostat Factory - Assemble Coil Cryostat #4 with cold mass (Vac jacket weld up) FY14"/>
    <x v="2"/>
    <n v="4.5"/>
  </r>
  <r>
    <x v="22"/>
    <x v="449"/>
    <s v="Cryostat Factory - Assemble Coil Cryostat #4 with cold mass (Vac jacket weld up) FY14"/>
    <x v="23"/>
    <n v="0.5"/>
  </r>
  <r>
    <x v="22"/>
    <x v="450"/>
    <s v="Cryostat Factory - Assemble Coil Cryostat #5 with cold mass (Receive, QA and Pre-assembly)"/>
    <x v="12"/>
    <n v="0"/>
  </r>
  <r>
    <x v="22"/>
    <x v="450"/>
    <s v="Cryostat Factory - Assemble Coil Cryostat #5 with cold mass (Receive, QA and Pre-assembly)"/>
    <x v="2"/>
    <n v="17.600000000000001"/>
  </r>
  <r>
    <x v="22"/>
    <x v="450"/>
    <s v="Cryostat Factory - Assemble Coil Cryostat #5 with cold mass (Receive, QA and Pre-assembly)"/>
    <x v="23"/>
    <n v="1.5"/>
  </r>
  <r>
    <x v="22"/>
    <x v="450"/>
    <s v="Cryostat Factory - Assemble Coil Cryostat #5 with cold mass (Receive, QA and Pre-assembly)"/>
    <x v="3"/>
    <n v="2.9"/>
  </r>
  <r>
    <x v="23"/>
    <x v="451"/>
    <s v="Torus - Upstream Hex MLI Procurement"/>
    <x v="0"/>
    <n v="0"/>
  </r>
  <r>
    <x v="23"/>
    <x v="452"/>
    <s v="Torus - Downstream Hex MLI Procurement Prep"/>
    <x v="3"/>
    <n v="1"/>
  </r>
  <r>
    <x v="23"/>
    <x v="453"/>
    <s v="Torus - Downstream Hex MLI Procurement"/>
    <x v="0"/>
    <n v="0"/>
  </r>
  <r>
    <x v="23"/>
    <x v="454"/>
    <s v="Torus - Misc Hex MLI Procurement Prep"/>
    <x v="3"/>
    <n v="1"/>
  </r>
  <r>
    <x v="23"/>
    <x v="455"/>
    <s v="Torus - Upstream Hex - Splice design and tooling design FY14"/>
    <x v="10"/>
    <n v="0.9"/>
  </r>
  <r>
    <x v="23"/>
    <x v="456"/>
    <s v="Torus - Downstream Hex Assembly Parts  Procurement"/>
    <x v="0"/>
    <n v="0"/>
  </r>
  <r>
    <x v="23"/>
    <x v="456"/>
    <s v="Torus - Downstream Hex Assembly Parts  Procurement"/>
    <x v="18"/>
    <n v="0"/>
  </r>
  <r>
    <x v="23"/>
    <x v="457"/>
    <s v="Torus - Misc Hex MLI Procurement"/>
    <x v="0"/>
    <n v="0"/>
  </r>
  <r>
    <x v="23"/>
    <x v="458"/>
    <s v="Torus - Supply-Return Header to DS ring - Modeling/Drafting"/>
    <x v="10"/>
    <n v="2"/>
  </r>
  <r>
    <x v="23"/>
    <x v="459"/>
    <s v="Torus - Supply-Return Header Procurement Prep"/>
    <x v="3"/>
    <n v="1"/>
  </r>
  <r>
    <x v="23"/>
    <x v="460"/>
    <s v="Torus - Supply-Return Header Procurement"/>
    <x v="0"/>
    <n v="0"/>
  </r>
  <r>
    <x v="23"/>
    <x v="461"/>
    <s v="Torus - Main Cold mass support system - Attachment to Floor Engineering"/>
    <x v="3"/>
    <n v="3"/>
  </r>
  <r>
    <x v="23"/>
    <x v="462"/>
    <s v="Torus - Main Cold mass support system - Attachment to Floor Modeling and Drafting"/>
    <x v="3"/>
    <n v="3"/>
  </r>
  <r>
    <x v="23"/>
    <x v="463"/>
    <s v="Torus - Torus Support to Hall floor Assembly  Procurement Prep"/>
    <x v="3"/>
    <n v="1"/>
  </r>
  <r>
    <x v="23"/>
    <x v="464"/>
    <s v="Torus - Torus Support to Hall floor Assembly Procurement"/>
    <x v="0"/>
    <n v="0"/>
  </r>
  <r>
    <x v="23"/>
    <x v="464"/>
    <s v="Torus - Torus Support to Hall floor Assembly Procurement"/>
    <x v="18"/>
    <n v="0"/>
  </r>
  <r>
    <x v="23"/>
    <x v="465"/>
    <s v="Torus - CM Support Assembly Parts  Procurement"/>
    <x v="0"/>
    <n v="0"/>
  </r>
  <r>
    <x v="23"/>
    <x v="465"/>
    <s v="Torus - CM Support Assembly Parts  Procurement"/>
    <x v="18"/>
    <n v="0"/>
  </r>
  <r>
    <x v="23"/>
    <x v="466"/>
    <s v="Torus - Installation Design - Develop Scaffolding Design"/>
    <x v="10"/>
    <n v="2"/>
  </r>
  <r>
    <x v="23"/>
    <x v="467"/>
    <s v="Torus - Installation Design - Develop procedures and safety documentation"/>
    <x v="3"/>
    <n v="9.3000000000000007"/>
  </r>
  <r>
    <x v="23"/>
    <x v="468"/>
    <s v="Torus - Installation Parts  Procurement (90K Accounted for Cryo Jumpers)"/>
    <x v="0"/>
    <n v="0"/>
  </r>
  <r>
    <x v="23"/>
    <x v="468"/>
    <s v="Torus - Installation Parts  Procurement (90K Accounted for Cryo Jumpers)"/>
    <x v="18"/>
    <n v="0"/>
  </r>
  <r>
    <x v="23"/>
    <x v="469"/>
    <s v="Torus - Cold Hub - Hub shield final drafting"/>
    <x v="3"/>
    <n v="1"/>
  </r>
  <r>
    <x v="23"/>
    <x v="470"/>
    <s v="Torus - Upstream Hex - Splice design and tooling design FY13"/>
    <x v="10"/>
    <n v="0.5"/>
  </r>
  <r>
    <x v="23"/>
    <x v="471"/>
    <s v="Torus - Upstream Hex Assembly Parts  Procurement"/>
    <x v="18"/>
    <n v="0"/>
  </r>
  <r>
    <x v="23"/>
    <x v="471"/>
    <s v="Torus - Upstream Hex Assembly Parts  Procurement"/>
    <x v="0"/>
    <n v="0"/>
  </r>
  <r>
    <x v="23"/>
    <x v="472"/>
    <s v="Torus - Upstream Hex MLI Procurement Prep"/>
    <x v="3"/>
    <n v="1"/>
  </r>
  <r>
    <x v="24"/>
    <x v="473"/>
    <s v="Hall B - Distribution Can - QA"/>
    <x v="3"/>
    <n v="2.6"/>
  </r>
  <r>
    <x v="24"/>
    <x v="474"/>
    <s v="Hall B - Distribution Can - Bid and select vendor"/>
    <x v="3"/>
    <n v="2"/>
  </r>
  <r>
    <x v="24"/>
    <x v="475"/>
    <s v="Hall B -  Distribution Can Procurement"/>
    <x v="7"/>
    <n v="0"/>
  </r>
  <r>
    <x v="24"/>
    <x v="475"/>
    <s v="Hall B -  Distribution Can Procurement"/>
    <x v="16"/>
    <n v="0"/>
  </r>
  <r>
    <x v="24"/>
    <x v="476"/>
    <s v="Hall B - Distribution Can - ProjectMgt FY14"/>
    <x v="3"/>
    <n v="2.2999999999999998"/>
  </r>
  <r>
    <x v="24"/>
    <x v="477"/>
    <s v="Hall B - Distribution Can - ProjectMgt FY13"/>
    <x v="3"/>
    <n v="0.2"/>
  </r>
  <r>
    <x v="25"/>
    <x v="478"/>
    <s v="Torus - Cryogenic Tower - Write Specs"/>
    <x v="3"/>
    <n v="3"/>
  </r>
  <r>
    <x v="25"/>
    <x v="479"/>
    <s v="Torus - Cryogenic Tower - Bid and select vendor"/>
    <x v="3"/>
    <n v="2"/>
  </r>
  <r>
    <x v="25"/>
    <x v="480"/>
    <s v="Torus - Cryogenic Tower - Mechanical Engineering FY13"/>
    <x v="3"/>
    <n v="4"/>
  </r>
  <r>
    <x v="25"/>
    <x v="481"/>
    <s v="Torus -  Cryogenic Tower Procurement"/>
    <x v="7"/>
    <n v="0"/>
  </r>
  <r>
    <x v="25"/>
    <x v="481"/>
    <s v="Torus -  Cryogenic Tower Procurement"/>
    <x v="16"/>
    <n v="0"/>
  </r>
  <r>
    <x v="25"/>
    <x v="482"/>
    <s v="Torus - Cryogenic Tower - Mechanical Engineering FY14"/>
    <x v="3"/>
    <n v="11"/>
  </r>
  <r>
    <x v="25"/>
    <x v="483"/>
    <s v="Torus - Cryogenic Tower - Structural Engineering"/>
    <x v="3"/>
    <n v="2"/>
  </r>
  <r>
    <x v="25"/>
    <x v="484"/>
    <s v="Torus - Cryogenic Tower - Electrical/Instrumentation Engineering"/>
    <x v="8"/>
    <n v="1"/>
  </r>
  <r>
    <x v="25"/>
    <x v="485"/>
    <s v="Torus - Cryogenic Tower - Drafting Mechanical"/>
    <x v="10"/>
    <n v="16"/>
  </r>
  <r>
    <x v="25"/>
    <x v="486"/>
    <s v="Torus - Cryogenic Tower - Drafting Structural"/>
    <x v="10"/>
    <n v="3"/>
  </r>
  <r>
    <x v="25"/>
    <x v="487"/>
    <s v="Torus - Cryogenic Tower - ProjectMgt"/>
    <x v="3"/>
    <n v="2"/>
  </r>
  <r>
    <x v="25"/>
    <x v="488"/>
    <s v="Torus - Cryogenic Tower - Drawing review and sign-off"/>
    <x v="3"/>
    <n v="3"/>
  </r>
  <r>
    <x v="26"/>
    <x v="489"/>
    <s v="Torus - Vend Fab Power Supply - Peg Point #3 - Factory Test Completed and Accepted/Shipment"/>
    <x v="26"/>
    <n v="0"/>
  </r>
  <r>
    <x v="26"/>
    <x v="489"/>
    <s v="Torus - Vend Fab Power Supply - Peg Point #3 - Factory Test Completed and Accepted/Shipment"/>
    <x v="25"/>
    <n v="0"/>
  </r>
  <r>
    <x v="26"/>
    <x v="490"/>
    <s v="Torus - Vend Fab Power Supply - Peg Point #4 - Acceptance Test at JLab"/>
    <x v="26"/>
    <n v="0"/>
  </r>
  <r>
    <x v="26"/>
    <x v="490"/>
    <s v="Torus - Vend Fab Power Supply - Peg Point #4 - Acceptance Test at JLab"/>
    <x v="25"/>
    <n v="0"/>
  </r>
  <r>
    <x v="26"/>
    <x v="491"/>
    <s v="Torus - Vend Fab Power Supply - Peg Point #5 - Receipt of Spares"/>
    <x v="26"/>
    <n v="0"/>
  </r>
  <r>
    <x v="26"/>
    <x v="491"/>
    <s v="Torus - Vend Fab Power Supply - Peg Point #5 - Receipt of Spares"/>
    <x v="25"/>
    <n v="0"/>
  </r>
  <r>
    <x v="26"/>
    <x v="492"/>
    <s v="Torus -  Instrumentation Controls Procurement Prep"/>
    <x v="8"/>
    <n v="1"/>
  </r>
  <r>
    <x v="26"/>
    <x v="493"/>
    <s v="Torus -  Instrumentation  Controls Procurement"/>
    <x v="0"/>
    <n v="0"/>
  </r>
  <r>
    <x v="26"/>
    <x v="494"/>
    <s v="Torus -  Instrumentation Controls Assembly"/>
    <x v="8"/>
    <n v="5.8"/>
  </r>
  <r>
    <x v="26"/>
    <x v="494"/>
    <s v="Torus -  Instrumentation Controls Assembly"/>
    <x v="4"/>
    <n v="61.6"/>
  </r>
  <r>
    <x v="26"/>
    <x v="495"/>
    <s v="Torus -  Instrumentation  Magnet Protection System Procurement"/>
    <x v="0"/>
    <n v="0"/>
  </r>
  <r>
    <x v="26"/>
    <x v="495"/>
    <s v="Torus -  Instrumentation  Magnet Protection System Procurement"/>
    <x v="18"/>
    <n v="0"/>
  </r>
  <r>
    <x v="26"/>
    <x v="496"/>
    <s v="Torus - Instrumentation Magnet Protection System Design"/>
    <x v="8"/>
    <n v="6"/>
  </r>
  <r>
    <x v="26"/>
    <x v="496"/>
    <s v="Torus - Instrumentation Magnet Protection System Design"/>
    <x v="27"/>
    <n v="35"/>
  </r>
  <r>
    <x v="26"/>
    <x v="497"/>
    <s v="Torus - Instrumentation Controls Design"/>
    <x v="8"/>
    <n v="0.9"/>
  </r>
  <r>
    <x v="26"/>
    <x v="497"/>
    <s v="Torus - Instrumentation Controls Design"/>
    <x v="27"/>
    <n v="9.1999999999999993"/>
  </r>
  <r>
    <x v="26"/>
    <x v="498"/>
    <s v="Torus -  Instrumentation Magnet Protection System Procurement Prep"/>
    <x v="8"/>
    <n v="1"/>
  </r>
  <r>
    <x v="27"/>
    <x v="499"/>
    <s v="Solenoid Commissioning - Design &amp; Documentation FY15"/>
    <x v="23"/>
    <n v="0.9"/>
  </r>
  <r>
    <x v="27"/>
    <x v="499"/>
    <s v="Solenoid Commissioning - Design &amp; Documentation FY15"/>
    <x v="3"/>
    <n v="0.4"/>
  </r>
  <r>
    <x v="27"/>
    <x v="500"/>
    <s v="Solenoid - Technical Support &amp; Oversite FY15"/>
    <x v="12"/>
    <n v="0"/>
  </r>
  <r>
    <x v="27"/>
    <x v="500"/>
    <s v="Solenoid - Technical Support &amp; Oversite FY15"/>
    <x v="23"/>
    <n v="12.2"/>
  </r>
  <r>
    <x v="27"/>
    <x v="501"/>
    <s v="Solenoid - Magent  Installation Design"/>
    <x v="8"/>
    <n v="5"/>
  </r>
  <r>
    <x v="27"/>
    <x v="501"/>
    <s v="Solenoid - Magent  Installation Design"/>
    <x v="11"/>
    <n v="5"/>
  </r>
  <r>
    <x v="27"/>
    <x v="501"/>
    <s v="Solenoid - Magent  Installation Design"/>
    <x v="23"/>
    <n v="5"/>
  </r>
  <r>
    <x v="27"/>
    <x v="501"/>
    <s v="Solenoid - Magent  Installation Design"/>
    <x v="10"/>
    <n v="20"/>
  </r>
  <r>
    <x v="27"/>
    <x v="501"/>
    <s v="Solenoid - Magent  Installation Design"/>
    <x v="3"/>
    <n v="10"/>
  </r>
  <r>
    <x v="27"/>
    <x v="502"/>
    <s v="Solenoid - Magent  Installation Procurements"/>
    <x v="7"/>
    <n v="0"/>
  </r>
  <r>
    <x v="27"/>
    <x v="503"/>
    <s v="Solenoid Commissioning - Design &amp; Documentation FY14"/>
    <x v="23"/>
    <n v="3.1"/>
  </r>
  <r>
    <x v="27"/>
    <x v="503"/>
    <s v="Solenoid Commissioning - Design &amp; Documentation FY14"/>
    <x v="3"/>
    <n v="1.6"/>
  </r>
  <r>
    <x v="28"/>
    <x v="504"/>
    <s v="Solenoid Cryogenics - Write Specifications FY15"/>
    <x v="3"/>
    <n v="2"/>
  </r>
  <r>
    <x v="28"/>
    <x v="505"/>
    <s v="Solenoid Cryogenics - Write Specifications FY14"/>
    <x v="3"/>
    <n v="1"/>
  </r>
  <r>
    <x v="28"/>
    <x v="506"/>
    <s v="Solenoid cryogenics - Installation and Commissioning"/>
    <x v="3"/>
    <n v="1.5"/>
  </r>
  <r>
    <x v="28"/>
    <x v="506"/>
    <s v="Solenoid cryogenics - Installation and Commissioning"/>
    <x v="2"/>
    <n v="1.5"/>
  </r>
  <r>
    <x v="28"/>
    <x v="507"/>
    <s v="Solenoid - Cryogenic Modes of Operation"/>
    <x v="3"/>
    <n v="3"/>
  </r>
  <r>
    <x v="28"/>
    <x v="508"/>
    <s v="Solenoid - PDR"/>
    <x v="3"/>
    <n v="0.6"/>
  </r>
  <r>
    <x v="28"/>
    <x v="509"/>
    <s v="Solenoid - Evaluation of Process Components"/>
    <x v="3"/>
    <n v="2"/>
  </r>
  <r>
    <x v="28"/>
    <x v="509"/>
    <s v="Solenoid - Evaluation of Process Components"/>
    <x v="2"/>
    <n v="2"/>
  </r>
  <r>
    <x v="28"/>
    <x v="510"/>
    <s v="Solenoid - Current Leads"/>
    <x v="3"/>
    <n v="2.2999999999999998"/>
  </r>
  <r>
    <x v="28"/>
    <x v="510"/>
    <s v="Solenoid - Current Leads"/>
    <x v="2"/>
    <n v="2.2999999999999998"/>
  </r>
  <r>
    <x v="28"/>
    <x v="511"/>
    <s v="Solenoid - Mechanical Design of the cryogenic can"/>
    <x v="3"/>
    <n v="12"/>
  </r>
  <r>
    <x v="28"/>
    <x v="511"/>
    <s v="Solenoid - Mechanical Design of the cryogenic can"/>
    <x v="2"/>
    <n v="12"/>
  </r>
  <r>
    <x v="28"/>
    <x v="512"/>
    <s v="Solenoid - FDR"/>
    <x v="3"/>
    <n v="0.2"/>
  </r>
  <r>
    <x v="28"/>
    <x v="513"/>
    <s v="Solenoid Cryogenics - Bid cycle, review and award"/>
    <x v="3"/>
    <n v="2"/>
  </r>
  <r>
    <x v="28"/>
    <x v="514"/>
    <s v="Solenoid Cryogenics - Procurement"/>
    <x v="0"/>
    <n v="0"/>
  </r>
  <r>
    <x v="28"/>
    <x v="514"/>
    <s v="Solenoid Cryogenics - Procurement"/>
    <x v="18"/>
    <n v="0"/>
  </r>
  <r>
    <x v="28"/>
    <x v="514"/>
    <s v="Solenoid Cryogenics - Procurement"/>
    <x v="12"/>
    <n v="0"/>
  </r>
  <r>
    <x v="28"/>
    <x v="515"/>
    <s v="Solenoid cryogenics - Test of system"/>
    <x v="3"/>
    <n v="2"/>
  </r>
  <r>
    <x v="28"/>
    <x v="515"/>
    <s v="Solenoid cryogenics - Test of system"/>
    <x v="2"/>
    <n v="2"/>
  </r>
  <r>
    <x v="29"/>
    <x v="516"/>
    <s v="HB- Factory Mag Test of HB Mag"/>
    <x v="3"/>
    <n v="1"/>
  </r>
  <r>
    <x v="29"/>
    <x v="516"/>
    <s v="HB- Factory Mag Test of HB Mag"/>
    <x v="28"/>
    <n v="0"/>
  </r>
  <r>
    <x v="29"/>
    <x v="516"/>
    <s v="HB- Factory Mag Test of HB Mag"/>
    <x v="10"/>
    <n v="1"/>
  </r>
  <r>
    <x v="29"/>
    <x v="517"/>
    <s v="HB Contract Mngmnt for HB Mag"/>
    <x v="28"/>
    <n v="0"/>
  </r>
  <r>
    <x v="29"/>
    <x v="517"/>
    <s v="HB Contract Mngmnt for HB Mag"/>
    <x v="3"/>
    <n v="3"/>
  </r>
  <r>
    <x v="29"/>
    <x v="518"/>
    <s v="Vend Fab HB Magnet Peg Point #15 Finish Vac Wall &amp; Support Links"/>
    <x v="26"/>
    <n v="0"/>
  </r>
  <r>
    <x v="29"/>
    <x v="519"/>
    <s v="Vend Fab HB Magnet Peg Point #18 Connect Leads, Instr. He Vessel, Leak Check Cryo, Finish Shield Conn."/>
    <x v="25"/>
    <n v="0"/>
  </r>
  <r>
    <x v="29"/>
    <x v="520"/>
    <s v="Vend Fab HB Magnet Peg Point #19 Finish Insul &amp; Vac; Leak Check; Fab shipping structure"/>
    <x v="25"/>
    <n v="0"/>
  </r>
  <r>
    <x v="29"/>
    <x v="521"/>
    <s v="Vend Fab HB Magnet Peg Point #20 Crate &amp; Deliver HB Magnet to JLab"/>
    <x v="25"/>
    <n v="0"/>
  </r>
  <r>
    <x v="29"/>
    <x v="522"/>
    <s v="Vend Fab HB Magnet Peg Point #21 Acceptance, Setup, Testing, and Mapping at JLab"/>
    <x v="25"/>
    <n v="0"/>
  </r>
  <r>
    <x v="29"/>
    <x v="523"/>
    <s v="Vend Fab HB Magnet Contract Closeout"/>
    <x v="25"/>
    <n v="0"/>
  </r>
  <r>
    <x v="29"/>
    <x v="524"/>
    <s v="HB Drawing Validation FY15"/>
    <x v="10"/>
    <n v="7"/>
  </r>
  <r>
    <x v="29"/>
    <x v="525"/>
    <s v="HB Drawing Validation FY14"/>
    <x v="10"/>
    <n v="5"/>
  </r>
  <r>
    <x v="29"/>
    <x v="526"/>
    <s v="Finducialize Magnet CL of SHMS HB Magnet"/>
    <x v="10"/>
    <n v="0.2"/>
  </r>
  <r>
    <x v="29"/>
    <x v="526"/>
    <s v="Finducialize Magnet CL of SHMS HB Magnet"/>
    <x v="2"/>
    <n v="0.8"/>
  </r>
  <r>
    <x v="30"/>
    <x v="527"/>
    <s v="Q1 Drawing Validation FY15"/>
    <x v="10"/>
    <n v="4.3"/>
  </r>
  <r>
    <x v="30"/>
    <x v="528"/>
    <s v="Q1 Schedule Acceleration Incentives"/>
    <x v="6"/>
    <n v="0"/>
  </r>
  <r>
    <x v="30"/>
    <x v="529"/>
    <s v="Vend Fab Q1 Completion of Factory Tests by Vendor"/>
    <x v="25"/>
    <n v="0"/>
  </r>
  <r>
    <x v="30"/>
    <x v="530"/>
    <s v="Vend Fab Q1 Magnet System Delivery"/>
    <x v="25"/>
    <n v="0"/>
  </r>
  <r>
    <x v="30"/>
    <x v="531"/>
    <s v="Vend Fab Q1 Magnet Acceptance"/>
    <x v="25"/>
    <n v="0"/>
  </r>
  <r>
    <x v="30"/>
    <x v="532"/>
    <s v="Q1 Drawing Validation FY14"/>
    <x v="10"/>
    <n v="7.7"/>
  </r>
  <r>
    <x v="30"/>
    <x v="533"/>
    <s v="Q1- FY15 Proj Mngmnt H-C upgrade"/>
    <x v="11"/>
    <n v="22"/>
  </r>
  <r>
    <x v="30"/>
    <x v="534"/>
    <s v="Q1- P-7 Contract Mngmnt for Q1"/>
    <x v="28"/>
    <n v="0"/>
  </r>
  <r>
    <x v="30"/>
    <x v="534"/>
    <s v="Q1- P-7 Contract Mngmnt for Q1"/>
    <x v="3"/>
    <n v="2.8"/>
  </r>
  <r>
    <x v="30"/>
    <x v="535"/>
    <s v="Q1- FY16 Proj Mngmnt H-C upgrade"/>
    <x v="11"/>
    <n v="3"/>
  </r>
  <r>
    <x v="31"/>
    <x v="536"/>
    <s v="Q2 and Q3 witness Pressure Tests"/>
    <x v="28"/>
    <n v="0"/>
  </r>
  <r>
    <x v="31"/>
    <x v="537"/>
    <s v="Q2&amp;Q3 Drawing Validation"/>
    <x v="10"/>
    <n v="12"/>
  </r>
  <r>
    <x v="31"/>
    <x v="538"/>
    <s v="Vend Fab Q2&amp;3 Peg Point #3 Cryostat Component Complete"/>
    <x v="26"/>
    <n v="0"/>
  </r>
  <r>
    <x v="31"/>
    <x v="538"/>
    <s v="Vend Fab Q2&amp;3 Peg Point #3 Cryostat Component Complete"/>
    <x v="25"/>
    <n v="0"/>
  </r>
  <r>
    <x v="31"/>
    <x v="539"/>
    <s v="Q2 and Q3- Insp Cold Mass"/>
    <x v="28"/>
    <n v="0"/>
  </r>
  <r>
    <x v="31"/>
    <x v="539"/>
    <s v="Q2 and Q3- Insp Cold Mass"/>
    <x v="3"/>
    <n v="1"/>
  </r>
  <r>
    <x v="31"/>
    <x v="540"/>
    <s v="Q2&amp;3- P-6 Contract Mngmnt for Q2-3"/>
    <x v="3"/>
    <n v="11"/>
  </r>
  <r>
    <x v="31"/>
    <x v="540"/>
    <s v="Q2&amp;3- P-6 Contract Mngmnt for Q2-3"/>
    <x v="28"/>
    <n v="0"/>
  </r>
  <r>
    <x v="31"/>
    <x v="541"/>
    <s v="Q2&amp;3- P-7 Contract Mngmnt for Q2-3"/>
    <x v="3"/>
    <n v="2.8"/>
  </r>
  <r>
    <x v="31"/>
    <x v="542"/>
    <s v="Q2/Q3 portion of consolodation equipment and processing"/>
    <x v="25"/>
    <n v="0"/>
  </r>
  <r>
    <x v="31"/>
    <x v="543"/>
    <s v="Vend Fab Q2&amp;3 Peg Point #4 Cold Mass Fiducialitzation"/>
    <x v="25"/>
    <n v="0"/>
  </r>
  <r>
    <x v="31"/>
    <x v="543"/>
    <s v="Vend Fab Q2&amp;3 Peg Point #4 Cold Mass Fiducialitzation"/>
    <x v="26"/>
    <n v="0"/>
  </r>
  <r>
    <x v="31"/>
    <x v="544"/>
    <s v="Vend Fab Q2&amp;3 Peg Point #5 Shipment"/>
    <x v="25"/>
    <n v="0"/>
  </r>
  <r>
    <x v="31"/>
    <x v="545"/>
    <s v="Vend Fab Q2&amp;3 Peg Point #6 Final Acceptance"/>
    <x v="25"/>
    <n v="0"/>
  </r>
  <r>
    <x v="31"/>
    <x v="546"/>
    <s v="Q2 and Q3 Coil Inspection"/>
    <x v="28"/>
    <n v="0"/>
  </r>
  <r>
    <x v="31"/>
    <x v="546"/>
    <s v="Q2 and Q3 Coil Inspection"/>
    <x v="3"/>
    <n v="1"/>
  </r>
  <r>
    <x v="32"/>
    <x v="547"/>
    <s v="Dipole- P-6 Contract Mngmnt for Dipole"/>
    <x v="3"/>
    <n v="8"/>
  </r>
  <r>
    <x v="32"/>
    <x v="547"/>
    <s v="Dipole- P-6 Contract Mngmnt for Dipole"/>
    <x v="28"/>
    <n v="0"/>
  </r>
  <r>
    <x v="32"/>
    <x v="548"/>
    <s v="Vend Fab Dipole Outer Vessel Completed Peg Point #5 (F-12)"/>
    <x v="26"/>
    <n v="0"/>
  </r>
  <r>
    <x v="32"/>
    <x v="548"/>
    <s v="Vend Fab Dipole Outer Vessel Completed Peg Point #5 (F-12)"/>
    <x v="25"/>
    <n v="0"/>
  </r>
  <r>
    <x v="32"/>
    <x v="549"/>
    <s v="Dipole Drawing Validation"/>
    <x v="10"/>
    <n v="12"/>
  </r>
  <r>
    <x v="32"/>
    <x v="550"/>
    <s v="Dipole HC Test"/>
    <x v="2"/>
    <n v="1"/>
  </r>
  <r>
    <x v="32"/>
    <x v="550"/>
    <s v="Dipole HC Test"/>
    <x v="3"/>
    <n v="2"/>
  </r>
  <r>
    <x v="32"/>
    <x v="551"/>
    <s v="Vend Fab Dipole Factory Test Completed Peg Point #6"/>
    <x v="25"/>
    <n v="0"/>
  </r>
  <r>
    <x v="32"/>
    <x v="552"/>
    <s v="Vend Fab Dipole Magnet Accepted Peg Point #7"/>
    <x v="25"/>
    <n v="0"/>
  </r>
  <r>
    <x v="32"/>
    <x v="553"/>
    <s v="Dipole Inspect Cold Mass FY14"/>
    <x v="28"/>
    <n v="0"/>
  </r>
  <r>
    <x v="32"/>
    <x v="553"/>
    <s v="Dipole Inspect Cold Mass FY14"/>
    <x v="3"/>
    <n v="0.5"/>
  </r>
  <r>
    <x v="32"/>
    <x v="554"/>
    <s v="Dipole Witness Final Factory Tests"/>
    <x v="3"/>
    <n v="1"/>
  </r>
  <r>
    <x v="32"/>
    <x v="554"/>
    <s v="Dipole Witness Final Factory Tests"/>
    <x v="28"/>
    <n v="0"/>
  </r>
  <r>
    <x v="32"/>
    <x v="555"/>
    <s v="Dipole Inspect Cold Mass FY15"/>
    <x v="28"/>
    <n v="0"/>
  </r>
  <r>
    <x v="32"/>
    <x v="555"/>
    <s v="Dipole Inspect Cold Mass FY15"/>
    <x v="3"/>
    <n v="0.5"/>
  </r>
  <r>
    <x v="33"/>
    <x v="556"/>
    <s v="Test &amp; Integrate DC Pwr Sys for all magnets"/>
    <x v="4"/>
    <n v="8.5"/>
  </r>
  <r>
    <x v="33"/>
    <x v="556"/>
    <s v="Test &amp; Integrate DC Pwr Sys for all magnets"/>
    <x v="8"/>
    <n v="8.5"/>
  </r>
  <r>
    <x v="34"/>
    <x v="557"/>
    <s v="Vendor wind Spare Q2/Q3 Coil"/>
    <x v="18"/>
    <n v="0"/>
  </r>
  <r>
    <x v="34"/>
    <x v="557"/>
    <s v="Vendor wind Spare Q2/Q3 Coil"/>
    <x v="0"/>
    <n v="0"/>
  </r>
  <r>
    <x v="34"/>
    <x v="558"/>
    <s v="Vendor Prepare Tooling to wind Spare Dipole Coil"/>
    <x v="18"/>
    <n v="0"/>
  </r>
  <r>
    <x v="34"/>
    <x v="559"/>
    <s v="Vendor wind Spare Dipole Coil"/>
    <x v="18"/>
    <n v="0"/>
  </r>
  <r>
    <x v="34"/>
    <x v="560"/>
    <s v="Vendor storage of Spare Coils"/>
    <x v="21"/>
    <n v="0"/>
  </r>
  <r>
    <x v="34"/>
    <x v="560"/>
    <s v="Vendor storage of Spare Coils"/>
    <x v="18"/>
    <n v="0"/>
  </r>
  <r>
    <x v="34"/>
    <x v="561"/>
    <s v="Vendor ship spare coils to JLab"/>
    <x v="18"/>
    <n v="0"/>
  </r>
  <r>
    <x v="34"/>
    <x v="562"/>
    <s v="Oversight of Spare Coil Winding"/>
    <x v="3"/>
    <n v="23.8"/>
  </r>
  <r>
    <x v="34"/>
    <x v="562"/>
    <s v="Oversight of Spare Coil Winding"/>
    <x v="28"/>
    <n v="0"/>
  </r>
  <r>
    <x v="35"/>
    <x v="563"/>
    <s v="Fab Noble Gas Cerenkov Procurement"/>
    <x v="25"/>
    <n v="0"/>
  </r>
  <r>
    <x v="35"/>
    <x v="563"/>
    <s v="Fab Noble Gas Cerenkov Procurement"/>
    <x v="26"/>
    <n v="0"/>
  </r>
  <r>
    <x v="36"/>
    <x v="564"/>
    <s v="Rigging Fixtures for individual Detctr's Procurement Part B"/>
    <x v="0"/>
    <n v="0"/>
  </r>
  <r>
    <x v="37"/>
    <x v="565"/>
    <s v="Refurb Existing Harmonic Coil for SHMS Mags"/>
    <x v="2"/>
    <n v="0.4"/>
  </r>
  <r>
    <x v="37"/>
    <x v="565"/>
    <s v="Refurb Existing Harmonic Coil for SHMS Mags"/>
    <x v="0"/>
    <n v="0"/>
  </r>
  <r>
    <x v="37"/>
    <x v="565"/>
    <s v="Refurb Existing Harmonic Coil for SHMS Mags"/>
    <x v="10"/>
    <n v="5"/>
  </r>
  <r>
    <x v="37"/>
    <x v="565"/>
    <s v="Refurb Existing Harmonic Coil for SHMS Mags"/>
    <x v="4"/>
    <n v="5"/>
  </r>
  <r>
    <x v="37"/>
    <x v="565"/>
    <s v="Refurb Existing Harmonic Coil for SHMS Mags"/>
    <x v="11"/>
    <n v="4"/>
  </r>
  <r>
    <x v="37"/>
    <x v="565"/>
    <s v="Refurb Existing Harmonic Coil for SHMS Mags"/>
    <x v="28"/>
    <n v="0"/>
  </r>
  <r>
    <x v="37"/>
    <x v="565"/>
    <s v="Refurb Existing Harmonic Coil for SHMS Mags"/>
    <x v="3"/>
    <n v="5"/>
  </r>
  <r>
    <x v="37"/>
    <x v="565"/>
    <s v="Refurb Existing Harmonic Coil for SHMS Mags"/>
    <x v="12"/>
    <n v="0"/>
  </r>
  <r>
    <x v="37"/>
    <x v="565"/>
    <s v="Refurb Existing Harmonic Coil for SHMS Mags"/>
    <x v="13"/>
    <n v="0"/>
  </r>
  <r>
    <x v="38"/>
    <x v="566"/>
    <s v="Procure Seal Supplies FY14"/>
    <x v="12"/>
    <n v="0"/>
  </r>
  <r>
    <x v="38"/>
    <x v="566"/>
    <s v="Procure Seal Supplies FY14"/>
    <x v="10"/>
    <n v="0"/>
  </r>
  <r>
    <x v="38"/>
    <x v="567"/>
    <s v="Fabricate New Seals / Flanges Expenses FY14"/>
    <x v="7"/>
    <n v="0"/>
  </r>
  <r>
    <x v="38"/>
    <x v="567"/>
    <s v="Fabricate New Seals / Flanges Expenses FY14"/>
    <x v="13"/>
    <n v="0"/>
  </r>
  <r>
    <x v="38"/>
    <x v="567"/>
    <s v="Fabricate New Seals / Flanges Expenses FY14"/>
    <x v="10"/>
    <n v="0"/>
  </r>
  <r>
    <x v="38"/>
    <x v="567"/>
    <s v="Fabricate New Seals / Flanges Expenses FY14"/>
    <x v="3"/>
    <n v="0"/>
  </r>
  <r>
    <x v="38"/>
    <x v="567"/>
    <s v="Fabricate New Seals / Flanges Expenses FY14"/>
    <x v="2"/>
    <n v="0"/>
  </r>
  <r>
    <x v="38"/>
    <x v="568"/>
    <s v="Specify &amp; Order Valves, Adapters, Flanges, Gauges"/>
    <x v="10"/>
    <n v="2"/>
  </r>
  <r>
    <x v="38"/>
    <x v="568"/>
    <s v="Specify &amp; Order Valves, Adapters, Flanges, Gauges"/>
    <x v="3"/>
    <n v="0"/>
  </r>
  <r>
    <x v="38"/>
    <x v="568"/>
    <s v="Specify &amp; Order Valves, Adapters, Flanges, Gauges"/>
    <x v="2"/>
    <n v="0"/>
  </r>
  <r>
    <x v="38"/>
    <x v="568"/>
    <s v="Specify &amp; Order Valves, Adapters, Flanges, Gauges"/>
    <x v="1"/>
    <n v="0"/>
  </r>
  <r>
    <x v="38"/>
    <x v="568"/>
    <s v="Specify &amp; Order Valves, Adapters, Flanges, Gauges"/>
    <x v="12"/>
    <n v="0"/>
  </r>
  <r>
    <x v="38"/>
    <x v="568"/>
    <s v="Specify &amp; Order Valves, Adapters, Flanges, Gauges"/>
    <x v="28"/>
    <n v="0"/>
  </r>
  <r>
    <x v="38"/>
    <x v="569"/>
    <s v="Procure Gate Valves, BL Adapters, Gauges, Fittings"/>
    <x v="7"/>
    <n v="0"/>
  </r>
  <r>
    <x v="38"/>
    <x v="569"/>
    <s v="Procure Gate Valves, BL Adapters, Gauges, Fittings"/>
    <x v="0"/>
    <n v="0"/>
  </r>
  <r>
    <x v="38"/>
    <x v="570"/>
    <s v="Fabricate, Install, Test Seal and Windows"/>
    <x v="10"/>
    <n v="0"/>
  </r>
  <r>
    <x v="38"/>
    <x v="570"/>
    <s v="Fabricate, Install, Test Seal and Windows"/>
    <x v="3"/>
    <n v="0"/>
  </r>
  <r>
    <x v="38"/>
    <x v="570"/>
    <s v="Fabricate, Install, Test Seal and Windows"/>
    <x v="0"/>
    <n v="0"/>
  </r>
  <r>
    <x v="38"/>
    <x v="570"/>
    <s v="Fabricate, Install, Test Seal and Windows"/>
    <x v="2"/>
    <n v="4"/>
  </r>
  <r>
    <x v="38"/>
    <x v="571"/>
    <s v="Detail Replacement Seal"/>
    <x v="3"/>
    <n v="2"/>
  </r>
  <r>
    <x v="38"/>
    <x v="571"/>
    <s v="Detail Replacement Seal"/>
    <x v="10"/>
    <n v="6"/>
  </r>
  <r>
    <x v="38"/>
    <x v="571"/>
    <s v="Detail Replacement Seal"/>
    <x v="11"/>
    <n v="1"/>
  </r>
  <r>
    <x v="38"/>
    <x v="571"/>
    <s v="Detail Replacement Seal"/>
    <x v="2"/>
    <n v="0"/>
  </r>
  <r>
    <x v="38"/>
    <x v="572"/>
    <s v="Install Valves, Gauges, Fittings on SC"/>
    <x v="2"/>
    <n v="4"/>
  </r>
  <r>
    <x v="38"/>
    <x v="573"/>
    <s v="Fabricate New Seals / Flanges Procurement"/>
    <x v="7"/>
    <n v="0"/>
  </r>
  <r>
    <x v="38"/>
    <x v="574"/>
    <s v="Fabricate New Seals / Flanges Expenses FY15"/>
    <x v="13"/>
    <n v="0"/>
  </r>
  <r>
    <x v="38"/>
    <x v="575"/>
    <s v="Procure Seal Supplies FY15"/>
    <x v="12"/>
    <n v="0"/>
  </r>
  <r>
    <x v="38"/>
    <x v="575"/>
    <s v="Procure Seal Supplies FY15"/>
    <x v="10"/>
    <n v="0"/>
  </r>
  <r>
    <x v="39"/>
    <x v="576"/>
    <s v="Proc 1st Pipe (Beam Pipe)"/>
    <x v="2"/>
    <n v="2"/>
  </r>
  <r>
    <x v="39"/>
    <x v="576"/>
    <s v="Proc 1st Pipe (Beam Pipe)"/>
    <x v="10"/>
    <n v="4"/>
  </r>
  <r>
    <x v="39"/>
    <x v="576"/>
    <s v="Proc 1st Pipe (Beam Pipe)"/>
    <x v="3"/>
    <n v="2"/>
  </r>
  <r>
    <x v="39"/>
    <x v="576"/>
    <s v="Proc 1st Pipe (Beam Pipe)"/>
    <x v="0"/>
    <n v="0"/>
  </r>
  <r>
    <x v="39"/>
    <x v="577"/>
    <s v="Proc Windows &amp; Window Spool (Beam Pipe)"/>
    <x v="3"/>
    <n v="6"/>
  </r>
  <r>
    <x v="39"/>
    <x v="577"/>
    <s v="Proc Windows &amp; Window Spool (Beam Pipe)"/>
    <x v="2"/>
    <n v="3"/>
  </r>
  <r>
    <x v="39"/>
    <x v="577"/>
    <s v="Proc Windows &amp; Window Spool (Beam Pipe)"/>
    <x v="10"/>
    <n v="6"/>
  </r>
  <r>
    <x v="39"/>
    <x v="577"/>
    <s v="Proc Windows &amp; Window Spool (Beam Pipe)"/>
    <x v="18"/>
    <n v="0"/>
  </r>
  <r>
    <x v="39"/>
    <x v="578"/>
    <s v="Produce Manufacturing Drawings for Beam Pipe, Stands, Fittings FY14"/>
    <x v="10"/>
    <n v="19.7"/>
  </r>
  <r>
    <x v="39"/>
    <x v="578"/>
    <s v="Produce Manufacturing Drawings for Beam Pipe, Stands, Fittings FY14"/>
    <x v="3"/>
    <n v="4.9000000000000004"/>
  </r>
  <r>
    <x v="39"/>
    <x v="579"/>
    <s v="Proc Beam Stands (Beam Pipe)"/>
    <x v="0"/>
    <n v="0"/>
  </r>
  <r>
    <x v="39"/>
    <x v="580"/>
    <s v="Proc Vac Fittings (Beam Pipe)"/>
    <x v="0"/>
    <n v="0"/>
  </r>
  <r>
    <x v="39"/>
    <x v="581"/>
    <s v="Proc 3rd Section of Beam Pipe (Beam Pipe)"/>
    <x v="28"/>
    <n v="0"/>
  </r>
  <r>
    <x v="39"/>
    <x v="581"/>
    <s v="Proc 3rd Section of Beam Pipe (Beam Pipe)"/>
    <x v="0"/>
    <n v="0"/>
  </r>
  <r>
    <x v="39"/>
    <x v="581"/>
    <s v="Proc 3rd Section of Beam Pipe (Beam Pipe)"/>
    <x v="18"/>
    <n v="0"/>
  </r>
  <r>
    <x v="39"/>
    <x v="581"/>
    <s v="Proc 3rd Section of Beam Pipe (Beam Pipe)"/>
    <x v="3"/>
    <n v="2"/>
  </r>
  <r>
    <x v="39"/>
    <x v="581"/>
    <s v="Proc 3rd Section of Beam Pipe (Beam Pipe)"/>
    <x v="2"/>
    <n v="2"/>
  </r>
  <r>
    <x v="39"/>
    <x v="581"/>
    <s v="Proc 3rd Section of Beam Pipe (Beam Pipe)"/>
    <x v="10"/>
    <n v="7"/>
  </r>
  <r>
    <x v="39"/>
    <x v="582"/>
    <s v="Proc 2nd Section of Beam Pipe (Beam Pipe)"/>
    <x v="10"/>
    <n v="6"/>
  </r>
  <r>
    <x v="39"/>
    <x v="582"/>
    <s v="Proc 2nd Section of Beam Pipe (Beam Pipe)"/>
    <x v="3"/>
    <n v="2"/>
  </r>
  <r>
    <x v="39"/>
    <x v="582"/>
    <s v="Proc 2nd Section of Beam Pipe (Beam Pipe)"/>
    <x v="2"/>
    <n v="2"/>
  </r>
  <r>
    <x v="39"/>
    <x v="582"/>
    <s v="Proc 2nd Section of Beam Pipe (Beam Pipe)"/>
    <x v="0"/>
    <n v="0"/>
  </r>
  <r>
    <x v="39"/>
    <x v="583"/>
    <s v="Produce Manufacturing Drawings for Beam Pipe, Stands, Fittings FY15"/>
    <x v="10"/>
    <n v="0.3"/>
  </r>
  <r>
    <x v="39"/>
    <x v="583"/>
    <s v="Produce Manufacturing Drawings for Beam Pipe, Stands, Fittings FY15"/>
    <x v="3"/>
    <n v="0.1"/>
  </r>
  <r>
    <x v="40"/>
    <x v="584"/>
    <s v="Proc Valves &amp; Plumbing and Reliefs Part B"/>
    <x v="6"/>
    <n v="0"/>
  </r>
  <r>
    <x v="40"/>
    <x v="585"/>
    <s v="Proc Spool &amp; Bellows for All Magnets Part B"/>
    <x v="18"/>
    <n v="0"/>
  </r>
  <r>
    <x v="40"/>
    <x v="586"/>
    <s v="Proc Windows &amp; Flanges Part B"/>
    <x v="0"/>
    <n v="0"/>
  </r>
  <r>
    <x v="41"/>
    <x v="587"/>
    <s v="Terminate Cables"/>
    <x v="4"/>
    <n v="8"/>
  </r>
  <r>
    <x v="42"/>
    <x v="588"/>
    <s v="Install Cables &amp; Produce Final Drawings (CABLING) FY15"/>
    <x v="8"/>
    <n v="0.4"/>
  </r>
  <r>
    <x v="42"/>
    <x v="588"/>
    <s v="Install Cables &amp; Produce Final Drawings (CABLING) FY15"/>
    <x v="12"/>
    <n v="0"/>
  </r>
  <r>
    <x v="42"/>
    <x v="588"/>
    <s v="Install Cables &amp; Produce Final Drawings (CABLING) FY15"/>
    <x v="3"/>
    <n v="0.4"/>
  </r>
  <r>
    <x v="42"/>
    <x v="588"/>
    <s v="Install Cables &amp; Produce Final Drawings (CABLING) FY15"/>
    <x v="2"/>
    <n v="5.6"/>
  </r>
  <r>
    <x v="42"/>
    <x v="588"/>
    <s v="Install Cables &amp; Produce Final Drawings (CABLING) FY15"/>
    <x v="10"/>
    <n v="0.5"/>
  </r>
  <r>
    <x v="42"/>
    <x v="589"/>
    <s v="Install Electrnc's (FAST Electrnc's) FY15"/>
    <x v="4"/>
    <n v="14.4"/>
  </r>
  <r>
    <x v="42"/>
    <x v="589"/>
    <s v="Install Electrnc's (FAST Electrnc's) FY15"/>
    <x v="11"/>
    <n v="7.2"/>
  </r>
  <r>
    <x v="42"/>
    <x v="590"/>
    <s v="Fiducialize Magnet CL of SHMS Dipole Magnet"/>
    <x v="10"/>
    <n v="0.6"/>
  </r>
  <r>
    <x v="42"/>
    <x v="590"/>
    <s v="Fiducialize Magnet CL of SHMS Dipole Magnet"/>
    <x v="2"/>
    <n v="2.4"/>
  </r>
  <r>
    <x v="42"/>
    <x v="591"/>
    <s v="Install Roof Beams and Wall Blocks in Shield House"/>
    <x v="2"/>
    <n v="0.4"/>
  </r>
  <r>
    <x v="42"/>
    <x v="592"/>
    <s v="Hot Check-out of Detctr's in Shield House"/>
    <x v="4"/>
    <n v="6"/>
  </r>
  <r>
    <x v="42"/>
    <x v="593"/>
    <s v="Install Sieve Slit Sys"/>
    <x v="13"/>
    <n v="0"/>
  </r>
  <r>
    <x v="42"/>
    <x v="593"/>
    <s v="Install Sieve Slit Sys"/>
    <x v="3"/>
    <n v="2"/>
  </r>
  <r>
    <x v="42"/>
    <x v="593"/>
    <s v="Install Sieve Slit Sys"/>
    <x v="2"/>
    <n v="4.4000000000000004"/>
  </r>
  <r>
    <x v="42"/>
    <x v="594"/>
    <s v="Install Beam Stands (Beam Pipe)"/>
    <x v="3"/>
    <n v="3"/>
  </r>
  <r>
    <x v="42"/>
    <x v="594"/>
    <s v="Install Beam Stands (Beam Pipe)"/>
    <x v="10"/>
    <n v="9"/>
  </r>
  <r>
    <x v="42"/>
    <x v="595"/>
    <s v="Leak Test Beam Pipe Vac Sys"/>
    <x v="2"/>
    <n v="4"/>
  </r>
  <r>
    <x v="42"/>
    <x v="595"/>
    <s v="Leak Test Beam Pipe Vac Sys"/>
    <x v="12"/>
    <n v="0"/>
  </r>
  <r>
    <x v="42"/>
    <x v="595"/>
    <s v="Leak Test Beam Pipe Vac Sys"/>
    <x v="13"/>
    <n v="0"/>
  </r>
  <r>
    <x v="42"/>
    <x v="596"/>
    <s v="Install Beam Pipe and Vac Fittings"/>
    <x v="12"/>
    <n v="0"/>
  </r>
  <r>
    <x v="42"/>
    <x v="596"/>
    <s v="Install Beam Pipe and Vac Fittings"/>
    <x v="13"/>
    <n v="0"/>
  </r>
  <r>
    <x v="42"/>
    <x v="596"/>
    <s v="Install Beam Pipe and Vac Fittings"/>
    <x v="2"/>
    <n v="1"/>
  </r>
  <r>
    <x v="42"/>
    <x v="597"/>
    <s v="Install Spool &amp; Bellows for All Magnets"/>
    <x v="12"/>
    <n v="0"/>
  </r>
  <r>
    <x v="42"/>
    <x v="597"/>
    <s v="Install Spool &amp; Bellows for All Magnets"/>
    <x v="13"/>
    <n v="0"/>
  </r>
  <r>
    <x v="42"/>
    <x v="597"/>
    <s v="Install Spool &amp; Bellows for All Magnets"/>
    <x v="3"/>
    <n v="1"/>
  </r>
  <r>
    <x v="42"/>
    <x v="597"/>
    <s v="Install Spool &amp; Bellows for All Magnets"/>
    <x v="10"/>
    <n v="1"/>
  </r>
  <r>
    <x v="42"/>
    <x v="597"/>
    <s v="Install Spool &amp; Bellows for All Magnets"/>
    <x v="2"/>
    <n v="4"/>
  </r>
  <r>
    <x v="42"/>
    <x v="598"/>
    <s v="Assemble Upper Iron Yoke &amp; Stands for Q3 magnet"/>
    <x v="2"/>
    <n v="4"/>
  </r>
  <r>
    <x v="42"/>
    <x v="598"/>
    <s v="Assemble Upper Iron Yoke &amp; Stands for Q3 magnet"/>
    <x v="10"/>
    <n v="0.2"/>
  </r>
  <r>
    <x v="42"/>
    <x v="598"/>
    <s v="Assemble Upper Iron Yoke &amp; Stands for Q3 magnet"/>
    <x v="3"/>
    <n v="0.2"/>
  </r>
  <r>
    <x v="42"/>
    <x v="599"/>
    <s v="Install Cables &amp; Produce Final Drawings (CABLING) FY14"/>
    <x v="2"/>
    <n v="36.4"/>
  </r>
  <r>
    <x v="42"/>
    <x v="599"/>
    <s v="Install Cables &amp; Produce Final Drawings (CABLING) FY14"/>
    <x v="10"/>
    <n v="3.5"/>
  </r>
  <r>
    <x v="42"/>
    <x v="599"/>
    <s v="Install Cables &amp; Produce Final Drawings (CABLING) FY14"/>
    <x v="8"/>
    <n v="2.6"/>
  </r>
  <r>
    <x v="42"/>
    <x v="599"/>
    <s v="Install Cables &amp; Produce Final Drawings (CABLING) FY14"/>
    <x v="12"/>
    <n v="0"/>
  </r>
  <r>
    <x v="42"/>
    <x v="599"/>
    <s v="Install Cables &amp; Produce Final Drawings (CABLING) FY14"/>
    <x v="3"/>
    <n v="2.6"/>
  </r>
  <r>
    <x v="42"/>
    <x v="600"/>
    <s v="Inspect &amp; Assemble Upper Iron Yoke &amp; Stands for Dipole magnet"/>
    <x v="2"/>
    <n v="4"/>
  </r>
  <r>
    <x v="42"/>
    <x v="600"/>
    <s v="Inspect &amp; Assemble Upper Iron Yoke &amp; Stands for Dipole magnet"/>
    <x v="3"/>
    <n v="0.2"/>
  </r>
  <r>
    <x v="42"/>
    <x v="600"/>
    <s v="Inspect &amp; Assemble Upper Iron Yoke &amp; Stands for Dipole magnet"/>
    <x v="10"/>
    <n v="0.2"/>
  </r>
  <r>
    <x v="42"/>
    <x v="601"/>
    <s v="Assemble Upper Iron Yoke &amp; Stands for Q2 magnet"/>
    <x v="2"/>
    <n v="4"/>
  </r>
  <r>
    <x v="42"/>
    <x v="601"/>
    <s v="Assemble Upper Iron Yoke &amp; Stands for Q2 magnet"/>
    <x v="10"/>
    <n v="0.2"/>
  </r>
  <r>
    <x v="42"/>
    <x v="601"/>
    <s v="Assemble Upper Iron Yoke &amp; Stands for Q2 magnet"/>
    <x v="3"/>
    <n v="0.2"/>
  </r>
  <r>
    <x v="42"/>
    <x v="602"/>
    <s v="Install Fire Protection and Flamm Gas det. (SHIELD HOUSE)"/>
    <x v="0"/>
    <n v="0"/>
  </r>
  <r>
    <x v="42"/>
    <x v="602"/>
    <s v="Install Fire Protection and Flamm Gas det. (SHIELD HOUSE)"/>
    <x v="4"/>
    <n v="5"/>
  </r>
  <r>
    <x v="42"/>
    <x v="603"/>
    <s v="Install Electrnc's (FAST Electrnc's) FY14"/>
    <x v="4"/>
    <n v="5.6"/>
  </r>
  <r>
    <x v="42"/>
    <x v="603"/>
    <s v="Install Electrnc's (FAST Electrnc's) FY14"/>
    <x v="11"/>
    <n v="2.8"/>
  </r>
  <r>
    <x v="42"/>
    <x v="604"/>
    <s v="Connect Additional Quad for Moeller polarimeter"/>
    <x v="4"/>
    <n v="2"/>
  </r>
  <r>
    <x v="42"/>
    <x v="604"/>
    <s v="Connect Additional Quad for Moeller polarimeter"/>
    <x v="2"/>
    <n v="5"/>
  </r>
  <r>
    <x v="42"/>
    <x v="604"/>
    <s v="Connect Additional Quad for Moeller polarimeter"/>
    <x v="0"/>
    <n v="0"/>
  </r>
  <r>
    <x v="42"/>
    <x v="604"/>
    <s v="Connect Additional Quad for Moeller polarimeter"/>
    <x v="8"/>
    <n v="1"/>
  </r>
  <r>
    <x v="42"/>
    <x v="605"/>
    <s v="Connect PMTs &amp; Cables  (SHOWER COUNTER)"/>
    <x v="4"/>
    <n v="2"/>
  </r>
  <r>
    <x v="42"/>
    <x v="606"/>
    <s v="Stack Calorimeter Blocks  (SHOWER COUNTER)"/>
    <x v="2"/>
    <n v="8"/>
  </r>
  <r>
    <x v="42"/>
    <x v="607"/>
    <s v="Test Calorimeter  (SHOWER COUNTER)"/>
    <x v="9"/>
    <n v="4"/>
  </r>
  <r>
    <x v="42"/>
    <x v="608"/>
    <s v="Install Slit Controls"/>
    <x v="2"/>
    <n v="4.4000000000000004"/>
  </r>
  <r>
    <x v="42"/>
    <x v="608"/>
    <s v="Install Slit Controls"/>
    <x v="3"/>
    <n v="1"/>
  </r>
  <r>
    <x v="42"/>
    <x v="609"/>
    <s v="Install and Align Detector Frames for DC and Rear Detectors (Assemble Rear Detector Frame)"/>
    <x v="10"/>
    <n v="1"/>
  </r>
  <r>
    <x v="42"/>
    <x v="609"/>
    <s v="Install and Align Detector Frames for DC and Rear Detectors (Assemble Rear Detector Frame)"/>
    <x v="2"/>
    <n v="4.4000000000000004"/>
  </r>
  <r>
    <x v="42"/>
    <x v="610"/>
    <s v="Install Windows &amp; Flanges"/>
    <x v="10"/>
    <n v="3"/>
  </r>
  <r>
    <x v="42"/>
    <x v="610"/>
    <s v="Install Windows &amp; Flanges"/>
    <x v="2"/>
    <n v="3"/>
  </r>
  <r>
    <x v="42"/>
    <x v="610"/>
    <s v="Install Windows &amp; Flanges"/>
    <x v="3"/>
    <n v="2"/>
  </r>
  <r>
    <x v="42"/>
    <x v="611"/>
    <s v="Install Shutter Exit Window"/>
    <x v="3"/>
    <n v="2"/>
  </r>
  <r>
    <x v="42"/>
    <x v="611"/>
    <s v="Install Shutter Exit Window"/>
    <x v="10"/>
    <n v="1"/>
  </r>
  <r>
    <x v="42"/>
    <x v="611"/>
    <s v="Install Shutter Exit Window"/>
    <x v="2"/>
    <n v="2"/>
  </r>
  <r>
    <x v="42"/>
    <x v="611"/>
    <s v="Install Shutter Exit Window"/>
    <x v="4"/>
    <n v="2"/>
  </r>
  <r>
    <x v="42"/>
    <x v="612"/>
    <s v="Mount Q2 on Supprt Carriage"/>
    <x v="0"/>
    <n v="0"/>
  </r>
  <r>
    <x v="42"/>
    <x v="612"/>
    <s v="Mount Q2 on Supprt Carriage"/>
    <x v="2"/>
    <n v="18"/>
  </r>
  <r>
    <x v="42"/>
    <x v="612"/>
    <s v="Mount Q2 on Supprt Carriage"/>
    <x v="13"/>
    <n v="0"/>
  </r>
  <r>
    <x v="42"/>
    <x v="613"/>
    <s v="Final Assemble &amp; Mount Dipole on Supprt Carriage"/>
    <x v="13"/>
    <n v="0"/>
  </r>
  <r>
    <x v="42"/>
    <x v="613"/>
    <s v="Final Assemble &amp; Mount Dipole on Supprt Carriage"/>
    <x v="18"/>
    <n v="0"/>
  </r>
  <r>
    <x v="42"/>
    <x v="613"/>
    <s v="Final Assemble &amp; Mount Dipole on Supprt Carriage"/>
    <x v="0"/>
    <n v="0"/>
  </r>
  <r>
    <x v="42"/>
    <x v="613"/>
    <s v="Final Assemble &amp; Mount Dipole on Supprt Carriage"/>
    <x v="10"/>
    <n v="2"/>
  </r>
  <r>
    <x v="42"/>
    <x v="613"/>
    <s v="Final Assemble &amp; Mount Dipole on Supprt Carriage"/>
    <x v="3"/>
    <n v="1"/>
  </r>
  <r>
    <x v="42"/>
    <x v="613"/>
    <s v="Final Assemble &amp; Mount Dipole on Supprt Carriage"/>
    <x v="2"/>
    <n v="26"/>
  </r>
  <r>
    <x v="42"/>
    <x v="614"/>
    <s v="Mount HB on Supprt Carriage"/>
    <x v="10"/>
    <n v="1"/>
  </r>
  <r>
    <x v="42"/>
    <x v="614"/>
    <s v="Mount HB on Supprt Carriage"/>
    <x v="13"/>
    <n v="0"/>
  </r>
  <r>
    <x v="42"/>
    <x v="614"/>
    <s v="Mount HB on Supprt Carriage"/>
    <x v="0"/>
    <n v="0"/>
  </r>
  <r>
    <x v="42"/>
    <x v="614"/>
    <s v="Mount HB on Supprt Carriage"/>
    <x v="2"/>
    <n v="1"/>
  </r>
  <r>
    <x v="42"/>
    <x v="615"/>
    <s v="Fiducialize SHMS Drift Ch's, Hodoscopes, Cerenkovs, Preshower (front Dets)"/>
    <x v="2"/>
    <n v="4"/>
  </r>
  <r>
    <x v="42"/>
    <x v="615"/>
    <s v="Fiducialize SHMS Drift Ch's, Hodoscopes, Cerenkovs, Preshower (front Dets)"/>
    <x v="10"/>
    <n v="1"/>
  </r>
  <r>
    <x v="42"/>
    <x v="616"/>
    <s v="Mount Q3 on Supprt Carriage"/>
    <x v="0"/>
    <n v="0"/>
  </r>
  <r>
    <x v="42"/>
    <x v="616"/>
    <s v="Mount Q3 on Supprt Carriage"/>
    <x v="13"/>
    <n v="0"/>
  </r>
  <r>
    <x v="42"/>
    <x v="616"/>
    <s v="Mount Q3 on Supprt Carriage"/>
    <x v="2"/>
    <n v="18"/>
  </r>
  <r>
    <x v="42"/>
    <x v="617"/>
    <s v="Mount Q1 on Supprt Carriage"/>
    <x v="10"/>
    <n v="0.6"/>
  </r>
  <r>
    <x v="42"/>
    <x v="617"/>
    <s v="Mount Q1 on Supprt Carriage"/>
    <x v="13"/>
    <n v="0"/>
  </r>
  <r>
    <x v="42"/>
    <x v="617"/>
    <s v="Mount Q1 on Supprt Carriage"/>
    <x v="0"/>
    <n v="0"/>
  </r>
  <r>
    <x v="42"/>
    <x v="617"/>
    <s v="Mount Q1 on Supprt Carriage"/>
    <x v="2"/>
    <n v="11.9"/>
  </r>
  <r>
    <x v="42"/>
    <x v="618"/>
    <s v="Prep for Vac &amp; pressure systems Safety Review"/>
    <x v="3"/>
    <n v="2"/>
  </r>
  <r>
    <x v="42"/>
    <x v="619"/>
    <s v="Install Detctr's in Shield House FWD"/>
    <x v="0"/>
    <n v="0"/>
  </r>
  <r>
    <x v="42"/>
    <x v="619"/>
    <s v="Install Detctr's in Shield House FWD"/>
    <x v="4"/>
    <n v="10"/>
  </r>
  <r>
    <x v="42"/>
    <x v="619"/>
    <s v="Install Detctr's in Shield House FWD"/>
    <x v="2"/>
    <n v="12"/>
  </r>
  <r>
    <x v="42"/>
    <x v="619"/>
    <s v="Install Detctr's in Shield House FWD"/>
    <x v="13"/>
    <n v="0"/>
  </r>
  <r>
    <x v="42"/>
    <x v="619"/>
    <s v="Install Detctr's in Shield House FWD"/>
    <x v="20"/>
    <n v="0"/>
  </r>
  <r>
    <x v="42"/>
    <x v="620"/>
    <s v="Install Doors in Shield House"/>
    <x v="10"/>
    <n v="2"/>
  </r>
  <r>
    <x v="42"/>
    <x v="620"/>
    <s v="Install Doors in Shield House"/>
    <x v="2"/>
    <n v="4"/>
  </r>
  <r>
    <x v="42"/>
    <x v="621"/>
    <s v="Finucialize Magnet CL of SHMS Q2 Magnet"/>
    <x v="2"/>
    <n v="0.8"/>
  </r>
  <r>
    <x v="42"/>
    <x v="621"/>
    <s v="Finucialize Magnet CL of SHMS Q2 Magnet"/>
    <x v="10"/>
    <n v="0.2"/>
  </r>
  <r>
    <x v="42"/>
    <x v="622"/>
    <s v="Finucialize Magnet CL of SHMS Q3 Magnet"/>
    <x v="2"/>
    <n v="0.8"/>
  </r>
  <r>
    <x v="42"/>
    <x v="622"/>
    <s v="Finucialize Magnet CL of SHMS Q3 Magnet"/>
    <x v="10"/>
    <n v="0.2"/>
  </r>
  <r>
    <x v="42"/>
    <x v="623"/>
    <s v="Install Detctr's in Shield House REAR"/>
    <x v="0"/>
    <n v="0"/>
  </r>
  <r>
    <x v="42"/>
    <x v="623"/>
    <s v="Install Detctr's in Shield House REAR"/>
    <x v="4"/>
    <n v="10"/>
  </r>
  <r>
    <x v="42"/>
    <x v="623"/>
    <s v="Install Detctr's in Shield House REAR"/>
    <x v="2"/>
    <n v="12"/>
  </r>
  <r>
    <x v="42"/>
    <x v="623"/>
    <s v="Install Detctr's in Shield House REAR"/>
    <x v="13"/>
    <n v="0"/>
  </r>
  <r>
    <x v="42"/>
    <x v="624"/>
    <s v="Installation Management P4"/>
    <x v="11"/>
    <n v="2.1"/>
  </r>
  <r>
    <x v="42"/>
    <x v="624"/>
    <s v="Installation Management P4"/>
    <x v="3"/>
    <n v="5"/>
  </r>
  <r>
    <x v="42"/>
    <x v="625"/>
    <s v="Install &amp; Connect Spectrometer Vac system"/>
    <x v="0"/>
    <n v="0"/>
  </r>
  <r>
    <x v="42"/>
    <x v="625"/>
    <s v="Install &amp; Connect Spectrometer Vac system"/>
    <x v="2"/>
    <n v="15"/>
  </r>
  <r>
    <x v="42"/>
    <x v="625"/>
    <s v="Install &amp; Connect Spectrometer Vac system"/>
    <x v="13"/>
    <n v="0"/>
  </r>
  <r>
    <x v="42"/>
    <x v="626"/>
    <s v="Install &amp; Connect Magnet Insulating Vac system"/>
    <x v="13"/>
    <n v="0"/>
  </r>
  <r>
    <x v="42"/>
    <x v="626"/>
    <s v="Install &amp; Connect Magnet Insulating Vac system"/>
    <x v="2"/>
    <n v="15"/>
  </r>
  <r>
    <x v="42"/>
    <x v="626"/>
    <s v="Install &amp; Connect Magnet Insulating Vac system"/>
    <x v="0"/>
    <n v="0"/>
  </r>
  <r>
    <x v="42"/>
    <x v="627"/>
    <s v="Install SHMS Position Readback System"/>
    <x v="2"/>
    <n v="3"/>
  </r>
  <r>
    <x v="42"/>
    <x v="627"/>
    <s v="Install SHMS Position Readback System"/>
    <x v="4"/>
    <n v="2"/>
  </r>
  <r>
    <x v="42"/>
    <x v="627"/>
    <s v="Install SHMS Position Readback System"/>
    <x v="12"/>
    <n v="0"/>
  </r>
  <r>
    <x v="42"/>
    <x v="627"/>
    <s v="Install SHMS Position Readback System"/>
    <x v="0"/>
    <n v="0"/>
  </r>
  <r>
    <x v="42"/>
    <x v="628"/>
    <s v="Install Fire Protection &amp; Detection Sys of Supprt Struct"/>
    <x v="18"/>
    <n v="0"/>
  </r>
  <r>
    <x v="42"/>
    <x v="628"/>
    <s v="Install Fire Protection &amp; Detection Sys of Supprt Struct"/>
    <x v="4"/>
    <n v="4"/>
  </r>
  <r>
    <x v="42"/>
    <x v="628"/>
    <s v="Install Fire Protection &amp; Detection Sys of Supprt Struct"/>
    <x v="29"/>
    <n v="2"/>
  </r>
  <r>
    <x v="42"/>
    <x v="629"/>
    <s v="Install Rotation Controls of Supprt Struct"/>
    <x v="3"/>
    <n v="4"/>
  </r>
  <r>
    <x v="42"/>
    <x v="629"/>
    <s v="Install Rotation Controls of Supprt Struct"/>
    <x v="18"/>
    <n v="0"/>
  </r>
  <r>
    <x v="42"/>
    <x v="629"/>
    <s v="Install Rotation Controls of Supprt Struct"/>
    <x v="2"/>
    <n v="9"/>
  </r>
  <r>
    <x v="42"/>
    <x v="630"/>
    <s v="Fiducialize Magnet CL of SHMS Q1 Magnet"/>
    <x v="2"/>
    <n v="0.8"/>
  </r>
  <r>
    <x v="42"/>
    <x v="630"/>
    <s v="Fiducialize Magnet CL of SHMS Q1 Magnet"/>
    <x v="10"/>
    <n v="0.2"/>
  </r>
  <r>
    <x v="42"/>
    <x v="631"/>
    <s v="Install &amp; Align SHMS Angle Scribe Plates"/>
    <x v="2"/>
    <n v="6"/>
  </r>
  <r>
    <x v="42"/>
    <x v="632"/>
    <s v="Installation Management P3"/>
    <x v="11"/>
    <n v="11"/>
  </r>
  <r>
    <x v="42"/>
    <x v="632"/>
    <s v="Installation Management P3"/>
    <x v="3"/>
    <n v="22"/>
  </r>
  <r>
    <x v="43"/>
    <x v="633"/>
    <s v="Design Install Feedback System for Active Collimator (Accelerator Grp) FY13"/>
    <x v="4"/>
    <n v="1.7"/>
  </r>
  <r>
    <x v="43"/>
    <x v="633"/>
    <s v="Design Install Feedback System for Active Collimator (Accelerator Grp) FY13"/>
    <x v="8"/>
    <n v="0.5"/>
  </r>
  <r>
    <x v="43"/>
    <x v="634"/>
    <s v="Install polarimeter"/>
    <x v="3"/>
    <n v="0.5"/>
  </r>
  <r>
    <x v="43"/>
    <x v="634"/>
    <s v="Install polarimeter"/>
    <x v="2"/>
    <n v="2"/>
  </r>
  <r>
    <x v="43"/>
    <x v="634"/>
    <s v="Install polarimeter"/>
    <x v="11"/>
    <n v="0.5"/>
  </r>
  <r>
    <x v="43"/>
    <x v="634"/>
    <s v="Install polarimeter"/>
    <x v="12"/>
    <n v="0"/>
  </r>
  <r>
    <x v="43"/>
    <x v="635"/>
    <s v="Thinning-Characterization-Mounting of Radiator Diamond Crystals (BL Compnts)"/>
    <x v="0"/>
    <n v="0"/>
  </r>
  <r>
    <x v="43"/>
    <x v="636"/>
    <s v="Design Install Feedback System for Active Collimator (Accelerator Grp) FY14"/>
    <x v="4"/>
    <n v="14.3"/>
  </r>
  <r>
    <x v="43"/>
    <x v="636"/>
    <s v="Design Install Feedback System for Active Collimator (Accelerator Grp) FY14"/>
    <x v="8"/>
    <n v="4"/>
  </r>
  <r>
    <x v="43"/>
    <x v="637"/>
    <s v="Thinning-Characterization-Mounting of Radiator Diamond Crystals (BL Compnts) Phase 1"/>
    <x v="0"/>
    <n v="0"/>
  </r>
  <r>
    <x v="43"/>
    <x v="637"/>
    <s v="Thinning-Characterization-Mounting of Radiator Diamond Crystals (BL Compnts) Phase 1"/>
    <x v="18"/>
    <n v="0"/>
  </r>
  <r>
    <x v="44"/>
    <x v="638"/>
    <s v="Redundant Cooling Towers Construction Management"/>
    <x v="2"/>
    <n v="10"/>
  </r>
  <r>
    <x v="44"/>
    <x v="638"/>
    <s v="Redundant Cooling Towers Construction Management"/>
    <x v="3"/>
    <n v="8"/>
  </r>
  <r>
    <x v="44"/>
    <x v="638"/>
    <s v="Redundant Cooling Towers Construction Management"/>
    <x v="30"/>
    <n v="2"/>
  </r>
  <r>
    <x v="44"/>
    <x v="639"/>
    <s v="Redundant Cooling Towers Contract Progress"/>
    <x v="0"/>
    <n v="0"/>
  </r>
  <r>
    <x v="44"/>
    <x v="639"/>
    <s v="Redundant Cooling Towers Contract Progress"/>
    <x v="18"/>
    <n v="0"/>
  </r>
  <r>
    <x v="44"/>
    <x v="639"/>
    <s v="Redundant Cooling Towers Contract Progress"/>
    <x v="20"/>
    <n v="0"/>
  </r>
  <r>
    <x v="44"/>
    <x v="639"/>
    <s v="Redundant Cooling Towers Contract Progress"/>
    <x v="21"/>
    <n v="0"/>
  </r>
  <r>
    <x v="45"/>
    <x v="640"/>
    <s v="Tunnel A/C Award Contract"/>
    <x v="3"/>
    <n v="2"/>
  </r>
  <r>
    <x v="45"/>
    <x v="641"/>
    <s v="Tunnel A/C Beneficial Occupancy"/>
    <x v="3"/>
    <n v="2"/>
  </r>
  <r>
    <x v="45"/>
    <x v="642"/>
    <s v="Tunnel A/C Constrctn Mngmnt"/>
    <x v="30"/>
    <n v="3"/>
  </r>
  <r>
    <x v="45"/>
    <x v="642"/>
    <s v="Tunnel A/C Constrctn Mngmnt"/>
    <x v="8"/>
    <n v="1"/>
  </r>
  <r>
    <x v="45"/>
    <x v="642"/>
    <s v="Tunnel A/C Constrctn Mngmnt"/>
    <x v="3"/>
    <n v="16"/>
  </r>
  <r>
    <x v="45"/>
    <x v="642"/>
    <s v="Tunnel A/C Constrctn Mngmnt"/>
    <x v="2"/>
    <n v="13"/>
  </r>
  <r>
    <x v="45"/>
    <x v="642"/>
    <s v="Tunnel A/C Constrctn Mngmnt"/>
    <x v="10"/>
    <n v="1"/>
  </r>
  <r>
    <x v="45"/>
    <x v="643"/>
    <s v="Tunnel A/C Constrctn Contract Progress"/>
    <x v="18"/>
    <n v="0"/>
  </r>
  <r>
    <x v="45"/>
    <x v="643"/>
    <s v="Tunnel A/C Constrctn Contract Progress"/>
    <x v="0"/>
    <n v="0"/>
  </r>
  <r>
    <x v="45"/>
    <x v="644"/>
    <s v="Tunnel A/C Bldng Cmmssng"/>
    <x v="0"/>
    <n v="0"/>
  </r>
  <r>
    <x v="46"/>
    <x v="645"/>
    <s v="FY15 Constrctn Proj Office Proj Mngmnt"/>
    <x v="3"/>
    <n v="21.4"/>
  </r>
  <r>
    <x v="46"/>
    <x v="645"/>
    <s v="FY15 Constrctn Proj Office Proj Mngmnt"/>
    <x v="23"/>
    <n v="27.3"/>
  </r>
  <r>
    <x v="46"/>
    <x v="645"/>
    <s v="FY15 Constrctn Proj Office Proj Mngmnt"/>
    <x v="11"/>
    <n v="2.1"/>
  </r>
  <r>
    <x v="46"/>
    <x v="645"/>
    <s v="FY15 Constrctn Proj Office Proj Mngmnt"/>
    <x v="31"/>
    <n v="18.7"/>
  </r>
  <r>
    <x v="46"/>
    <x v="645"/>
    <s v="FY15 Constrctn Proj Office Proj Mngmnt"/>
    <x v="30"/>
    <n v="21.4"/>
  </r>
  <r>
    <x v="46"/>
    <x v="645"/>
    <s v="FY15 Constrctn Proj Office Proj Mngmnt"/>
    <x v="8"/>
    <n v="5.3"/>
  </r>
  <r>
    <x v="46"/>
    <x v="645"/>
    <s v="FY15 Constrctn Proj Office Proj Mngmnt"/>
    <x v="12"/>
    <n v="0"/>
  </r>
  <r>
    <x v="46"/>
    <x v="645"/>
    <s v="FY15 Constrctn Proj Office Proj Mngmnt"/>
    <x v="32"/>
    <n v="10.7"/>
  </r>
  <r>
    <x v="46"/>
    <x v="646"/>
    <s v="FY16 Constrctn Proj Office Proj Mngmnt"/>
    <x v="23"/>
    <n v="13.1"/>
  </r>
  <r>
    <x v="46"/>
    <x v="646"/>
    <s v="FY16 Constrctn Proj Office Proj Mngmnt"/>
    <x v="30"/>
    <n v="10.3"/>
  </r>
  <r>
    <x v="46"/>
    <x v="646"/>
    <s v="FY16 Constrctn Proj Office Proj Mngmnt"/>
    <x v="8"/>
    <n v="2.6"/>
  </r>
  <r>
    <x v="46"/>
    <x v="646"/>
    <s v="FY16 Constrctn Proj Office Proj Mngmnt"/>
    <x v="31"/>
    <n v="9"/>
  </r>
  <r>
    <x v="46"/>
    <x v="646"/>
    <s v="FY16 Constrctn Proj Office Proj Mngmnt"/>
    <x v="12"/>
    <n v="0"/>
  </r>
  <r>
    <x v="46"/>
    <x v="646"/>
    <s v="FY16 Constrctn Proj Office Proj Mngmnt"/>
    <x v="32"/>
    <n v="5.0999999999999996"/>
  </r>
  <r>
    <x v="46"/>
    <x v="646"/>
    <s v="FY16 Constrctn Proj Office Proj Mngmnt"/>
    <x v="11"/>
    <n v="1"/>
  </r>
  <r>
    <x v="46"/>
    <x v="646"/>
    <s v="FY16 Constrctn Proj Office Proj Mngmnt"/>
    <x v="3"/>
    <n v="10.3"/>
  </r>
  <r>
    <x v="47"/>
    <x v="647"/>
    <s v="H-D Beam Cmmssng"/>
    <x v="4"/>
    <n v="49.8"/>
  </r>
  <r>
    <x v="47"/>
    <x v="647"/>
    <s v="H-D Beam Cmmssng"/>
    <x v="3"/>
    <n v="3"/>
  </r>
  <r>
    <x v="47"/>
    <x v="647"/>
    <s v="H-D Beam Cmmssng"/>
    <x v="33"/>
    <n v="6"/>
  </r>
  <r>
    <x v="47"/>
    <x v="647"/>
    <s v="H-D Beam Cmmssng"/>
    <x v="11"/>
    <n v="9"/>
  </r>
  <r>
    <x v="47"/>
    <x v="647"/>
    <s v="H-D Beam Cmmssng"/>
    <x v="8"/>
    <n v="3"/>
  </r>
  <r>
    <x v="47"/>
    <x v="647"/>
    <s v="H-D Beam Cmmssng"/>
    <x v="2"/>
    <n v="6"/>
  </r>
  <r>
    <x v="47"/>
    <x v="648"/>
    <s v="H-B Beam Cmmssng"/>
    <x v="8"/>
    <n v="2"/>
  </r>
  <r>
    <x v="47"/>
    <x v="648"/>
    <s v="H-B Beam Cmmssng"/>
    <x v="2"/>
    <n v="4"/>
  </r>
  <r>
    <x v="47"/>
    <x v="648"/>
    <s v="H-B Beam Cmmssng"/>
    <x v="4"/>
    <n v="33.200000000000003"/>
  </r>
  <r>
    <x v="47"/>
    <x v="648"/>
    <s v="H-B Beam Cmmssng"/>
    <x v="3"/>
    <n v="2"/>
  </r>
  <r>
    <x v="47"/>
    <x v="648"/>
    <s v="H-B Beam Cmmssng"/>
    <x v="33"/>
    <n v="4"/>
  </r>
  <r>
    <x v="47"/>
    <x v="648"/>
    <s v="H-B Beam Cmmssng"/>
    <x v="11"/>
    <n v="6"/>
  </r>
  <r>
    <x v="47"/>
    <x v="649"/>
    <s v="H-C Beam Cmmssng"/>
    <x v="8"/>
    <n v="1"/>
  </r>
  <r>
    <x v="47"/>
    <x v="649"/>
    <s v="H-C Beam Cmmssng"/>
    <x v="3"/>
    <n v="1"/>
  </r>
  <r>
    <x v="47"/>
    <x v="649"/>
    <s v="H-C Beam Cmmssng"/>
    <x v="33"/>
    <n v="2"/>
  </r>
  <r>
    <x v="47"/>
    <x v="649"/>
    <s v="H-C Beam Cmmssng"/>
    <x v="2"/>
    <n v="2"/>
  </r>
  <r>
    <x v="47"/>
    <x v="649"/>
    <s v="H-C Beam Cmmssng"/>
    <x v="11"/>
    <n v="3"/>
  </r>
  <r>
    <x v="47"/>
    <x v="649"/>
    <s v="H-C Beam Cmmssng"/>
    <x v="4"/>
    <n v="16.600000000000001"/>
  </r>
  <r>
    <x v="48"/>
    <x v="650"/>
    <s v="H-C Beam Cmmssng (Utilities)"/>
    <x v="3"/>
    <n v="1.6"/>
  </r>
  <r>
    <x v="48"/>
    <x v="650"/>
    <s v="H-C Beam Cmmssng (Utilities)"/>
    <x v="4"/>
    <n v="1.6"/>
  </r>
  <r>
    <x v="48"/>
    <x v="650"/>
    <s v="H-C Beam Cmmssng (Utilities)"/>
    <x v="2"/>
    <n v="1.6"/>
  </r>
  <r>
    <x v="48"/>
    <x v="650"/>
    <s v="H-C Beam Cmmssng (Utilities)"/>
    <x v="8"/>
    <n v="1.6"/>
  </r>
  <r>
    <x v="48"/>
    <x v="650"/>
    <s v="H-C Beam Cmmssng (Utilities)"/>
    <x v="18"/>
    <n v="0"/>
  </r>
  <r>
    <x v="48"/>
    <x v="651"/>
    <s v="H-D Beam Cmmssng (Utilities)"/>
    <x v="3"/>
    <n v="4.5999999999999996"/>
  </r>
  <r>
    <x v="48"/>
    <x v="651"/>
    <s v="H-D Beam Cmmssng (Utilities)"/>
    <x v="8"/>
    <n v="4.5999999999999996"/>
  </r>
  <r>
    <x v="48"/>
    <x v="651"/>
    <s v="H-D Beam Cmmssng (Utilities)"/>
    <x v="4"/>
    <n v="4.5999999999999996"/>
  </r>
  <r>
    <x v="48"/>
    <x v="651"/>
    <s v="H-D Beam Cmmssng (Utilities)"/>
    <x v="18"/>
    <n v="0"/>
  </r>
  <r>
    <x v="48"/>
    <x v="651"/>
    <s v="H-D Beam Cmmssng (Utilities)"/>
    <x v="2"/>
    <n v="4.5999999999999996"/>
  </r>
  <r>
    <x v="48"/>
    <x v="652"/>
    <s v="H-B Beam Cmmssng (Utilities)"/>
    <x v="18"/>
    <n v="0"/>
  </r>
  <r>
    <x v="48"/>
    <x v="652"/>
    <s v="H-B Beam Cmmssng (Utilities)"/>
    <x v="4"/>
    <n v="3.1"/>
  </r>
  <r>
    <x v="48"/>
    <x v="652"/>
    <s v="H-B Beam Cmmssng (Utilities)"/>
    <x v="2"/>
    <n v="3.1"/>
  </r>
  <r>
    <x v="48"/>
    <x v="652"/>
    <s v="H-B Beam Cmmssng (Utilities)"/>
    <x v="8"/>
    <n v="3.1"/>
  </r>
  <r>
    <x v="48"/>
    <x v="652"/>
    <s v="H-B Beam Cmmssng (Utilities)"/>
    <x v="3"/>
    <n v="3.1"/>
  </r>
  <r>
    <x v="49"/>
    <x v="653"/>
    <s v="Trigger system commissioning"/>
    <x v="19"/>
    <n v="0"/>
  </r>
  <r>
    <x v="49"/>
    <x v="653"/>
    <s v="Trigger system commissioning"/>
    <x v="11"/>
    <n v="16"/>
  </r>
  <r>
    <x v="49"/>
    <x v="654"/>
    <s v="CTP testing of 22 boards"/>
    <x v="11"/>
    <n v="8"/>
  </r>
  <r>
    <x v="49"/>
    <x v="654"/>
    <s v="CTP testing of 22 boards"/>
    <x v="8"/>
    <n v="8"/>
  </r>
  <r>
    <x v="49"/>
    <x v="655"/>
    <s v="CLAS12 DAQ/online software updates FY14"/>
    <x v="11"/>
    <n v="0.7"/>
  </r>
  <r>
    <x v="49"/>
    <x v="655"/>
    <s v="CLAS12 DAQ/online software updates FY14"/>
    <x v="9"/>
    <n v="1.5"/>
  </r>
  <r>
    <x v="49"/>
    <x v="655"/>
    <s v="CLAS12 DAQ/online software updates FY14"/>
    <x v="15"/>
    <n v="0.7"/>
  </r>
  <r>
    <x v="49"/>
    <x v="656"/>
    <s v="DAQ Commissioning FY14"/>
    <x v="11"/>
    <n v="0.9"/>
  </r>
  <r>
    <x v="49"/>
    <x v="657"/>
    <s v="DAQ Commissioning FY15"/>
    <x v="11"/>
    <n v="11.1"/>
  </r>
  <r>
    <x v="49"/>
    <x v="658"/>
    <s v="DAQ Commissioning FY16"/>
    <x v="11"/>
    <n v="0.1"/>
  </r>
  <r>
    <x v="49"/>
    <x v="659"/>
    <s v="CLAS12 DAQ/online software updates FY15"/>
    <x v="11"/>
    <n v="9.6999999999999993"/>
  </r>
  <r>
    <x v="49"/>
    <x v="659"/>
    <s v="CLAS12 DAQ/online software updates FY15"/>
    <x v="9"/>
    <n v="19.399999999999999"/>
  </r>
  <r>
    <x v="49"/>
    <x v="659"/>
    <s v="CLAS12 DAQ/online software updates FY15"/>
    <x v="15"/>
    <n v="9.6999999999999993"/>
  </r>
  <r>
    <x v="49"/>
    <x v="660"/>
    <s v="CLAS12 DAQ/online software updates FY16"/>
    <x v="11"/>
    <n v="0.1"/>
  </r>
  <r>
    <x v="49"/>
    <x v="660"/>
    <s v="CLAS12 DAQ/online software updates FY16"/>
    <x v="9"/>
    <n v="0.2"/>
  </r>
  <r>
    <x v="49"/>
    <x v="660"/>
    <s v="CLAS12 DAQ/online software updates FY16"/>
    <x v="15"/>
    <n v="0.1"/>
  </r>
  <r>
    <x v="50"/>
    <x v="661"/>
    <s v="Cooldown"/>
    <x v="2"/>
    <n v="15"/>
  </r>
  <r>
    <x v="50"/>
    <x v="661"/>
    <s v="Cooldown"/>
    <x v="3"/>
    <n v="10.9"/>
  </r>
  <r>
    <x v="50"/>
    <x v="661"/>
    <s v="Cooldown"/>
    <x v="8"/>
    <n v="4"/>
  </r>
  <r>
    <x v="50"/>
    <x v="662"/>
    <s v="Torus Operational Tests"/>
    <x v="2"/>
    <n v="6.9"/>
  </r>
  <r>
    <x v="50"/>
    <x v="662"/>
    <s v="Torus Operational Tests"/>
    <x v="3"/>
    <n v="5.5"/>
  </r>
  <r>
    <x v="50"/>
    <x v="662"/>
    <s v="Torus Operational Tests"/>
    <x v="8"/>
    <n v="2"/>
  </r>
  <r>
    <x v="50"/>
    <x v="663"/>
    <s v="Map CLAS12 Torus Field both polarities"/>
    <x v="2"/>
    <n v="4"/>
  </r>
  <r>
    <x v="50"/>
    <x v="663"/>
    <s v="Map CLAS12 Torus Field both polarities"/>
    <x v="17"/>
    <n v="4"/>
  </r>
  <r>
    <x v="50"/>
    <x v="663"/>
    <s v="Map CLAS12 Torus Field both polarities"/>
    <x v="11"/>
    <n v="4"/>
  </r>
  <r>
    <x v="50"/>
    <x v="664"/>
    <s v="Solenoid Acceptance Tests and Mapping"/>
    <x v="2"/>
    <n v="1.2"/>
  </r>
  <r>
    <x v="50"/>
    <x v="664"/>
    <s v="Solenoid Acceptance Tests and Mapping"/>
    <x v="3"/>
    <n v="1.2"/>
  </r>
  <r>
    <x v="50"/>
    <x v="665"/>
    <s v="Commission Cryogenic System"/>
    <x v="3"/>
    <n v="2"/>
  </r>
  <r>
    <x v="50"/>
    <x v="665"/>
    <s v="Commission Cryogenic System"/>
    <x v="2"/>
    <n v="2"/>
  </r>
  <r>
    <x v="50"/>
    <x v="665"/>
    <s v="Commission Cryogenic System"/>
    <x v="4"/>
    <n v="2"/>
  </r>
  <r>
    <x v="50"/>
    <x v="666"/>
    <s v="Solenoid Cool Down"/>
    <x v="3"/>
    <n v="1.8"/>
  </r>
  <r>
    <x v="50"/>
    <x v="666"/>
    <s v="Solenoid Cool Down"/>
    <x v="2"/>
    <n v="1.8"/>
  </r>
  <r>
    <x v="51"/>
    <x v="667"/>
    <s v="H-B PRE-OPS Cmmssn with Beam"/>
    <x v="3"/>
    <n v="4.2"/>
  </r>
  <r>
    <x v="51"/>
    <x v="667"/>
    <s v="H-B PRE-OPS Cmmssn with Beam"/>
    <x v="17"/>
    <n v="25.2"/>
  </r>
  <r>
    <x v="51"/>
    <x v="667"/>
    <s v="H-B PRE-OPS Cmmssn with Beam"/>
    <x v="9"/>
    <n v="33.6"/>
  </r>
  <r>
    <x v="51"/>
    <x v="667"/>
    <s v="H-B PRE-OPS Cmmssn with Beam"/>
    <x v="11"/>
    <n v="19.600000000000001"/>
  </r>
  <r>
    <x v="51"/>
    <x v="667"/>
    <s v="H-B PRE-OPS Cmmssn with Beam"/>
    <x v="2"/>
    <n v="1.4"/>
  </r>
  <r>
    <x v="52"/>
    <x v="668"/>
    <s v="HB-Acceptance Test"/>
    <x v="10"/>
    <n v="1"/>
  </r>
  <r>
    <x v="52"/>
    <x v="668"/>
    <s v="HB-Acceptance Test"/>
    <x v="3"/>
    <n v="4"/>
  </r>
  <r>
    <x v="52"/>
    <x v="668"/>
    <s v="HB-Acceptance Test"/>
    <x v="2"/>
    <n v="6"/>
  </r>
  <r>
    <x v="52"/>
    <x v="669"/>
    <s v="Q1 Harmonic Coil Test"/>
    <x v="2"/>
    <n v="0.5"/>
  </r>
  <r>
    <x v="52"/>
    <x v="669"/>
    <s v="Q1 Harmonic Coil Test"/>
    <x v="3"/>
    <n v="1"/>
  </r>
  <r>
    <x v="52"/>
    <x v="670"/>
    <s v="Q1 Cooldown and Acceptance Test"/>
    <x v="10"/>
    <n v="1"/>
  </r>
  <r>
    <x v="52"/>
    <x v="670"/>
    <s v="Q1 Cooldown and Acceptance Test"/>
    <x v="3"/>
    <n v="4"/>
  </r>
  <r>
    <x v="52"/>
    <x v="670"/>
    <s v="Q1 Cooldown and Acceptance Test"/>
    <x v="2"/>
    <n v="6"/>
  </r>
  <r>
    <x v="53"/>
    <x v="671"/>
    <s v="Cool Down Dipole Magnet"/>
    <x v="2"/>
    <n v="2.5"/>
  </r>
  <r>
    <x v="53"/>
    <x v="671"/>
    <s v="Cool Down Dipole Magnet"/>
    <x v="10"/>
    <n v="2.5"/>
  </r>
  <r>
    <x v="53"/>
    <x v="671"/>
    <s v="Cool Down Dipole Magnet"/>
    <x v="3"/>
    <n v="1"/>
  </r>
  <r>
    <x v="53"/>
    <x v="672"/>
    <s v="Dipole Acceptance Test"/>
    <x v="2"/>
    <n v="2"/>
  </r>
  <r>
    <x v="53"/>
    <x v="672"/>
    <s v="Dipole Acceptance Test"/>
    <x v="3"/>
    <n v="2"/>
  </r>
  <r>
    <x v="53"/>
    <x v="673"/>
    <s v="Power all Magnets together"/>
    <x v="8"/>
    <n v="2"/>
  </r>
  <r>
    <x v="53"/>
    <x v="673"/>
    <s v="Power all Magnets together"/>
    <x v="3"/>
    <n v="2"/>
  </r>
  <r>
    <x v="53"/>
    <x v="673"/>
    <s v="Power all Magnets together"/>
    <x v="2"/>
    <n v="6"/>
  </r>
  <r>
    <x v="53"/>
    <x v="674"/>
    <s v="Q2  HC &amp; FF Test"/>
    <x v="2"/>
    <n v="1.4"/>
  </r>
  <r>
    <x v="53"/>
    <x v="674"/>
    <s v="Q2  HC &amp; FF Test"/>
    <x v="3"/>
    <n v="2"/>
  </r>
  <r>
    <x v="53"/>
    <x v="675"/>
    <s v="Q3- HC &amp; FF Test"/>
    <x v="2"/>
    <n v="1.4"/>
  </r>
  <r>
    <x v="53"/>
    <x v="675"/>
    <s v="Q3- HC &amp; FF Test"/>
    <x v="3"/>
    <n v="2"/>
  </r>
  <r>
    <x v="53"/>
    <x v="676"/>
    <s v="Q2 Cooldown and Acceptance Test"/>
    <x v="10"/>
    <n v="1"/>
  </r>
  <r>
    <x v="53"/>
    <x v="676"/>
    <s v="Q2 Cooldown and Acceptance Test"/>
    <x v="3"/>
    <n v="4"/>
  </r>
  <r>
    <x v="53"/>
    <x v="676"/>
    <s v="Q2 Cooldown and Acceptance Test"/>
    <x v="2"/>
    <n v="6"/>
  </r>
  <r>
    <x v="53"/>
    <x v="677"/>
    <s v="Q3 Cooldown and Acceptance Test"/>
    <x v="10"/>
    <n v="1"/>
  </r>
  <r>
    <x v="53"/>
    <x v="677"/>
    <s v="Q3 Cooldown and Acceptance Test"/>
    <x v="3"/>
    <n v="4"/>
  </r>
  <r>
    <x v="53"/>
    <x v="677"/>
    <s v="Q3 Cooldown and Acceptance Test"/>
    <x v="2"/>
    <n v="6"/>
  </r>
  <r>
    <x v="54"/>
    <x v="678"/>
    <s v="H-C PRE-OPS Cmmssn with Beam"/>
    <x v="3"/>
    <n v="2.1"/>
  </r>
  <r>
    <x v="54"/>
    <x v="678"/>
    <s v="H-C PRE-OPS Cmmssn with Beam"/>
    <x v="17"/>
    <n v="12.6"/>
  </r>
  <r>
    <x v="54"/>
    <x v="678"/>
    <s v="H-C PRE-OPS Cmmssn with Beam"/>
    <x v="2"/>
    <n v="0.7"/>
  </r>
  <r>
    <x v="54"/>
    <x v="678"/>
    <s v="H-C PRE-OPS Cmmssn with Beam"/>
    <x v="9"/>
    <n v="8.4"/>
  </r>
  <r>
    <x v="54"/>
    <x v="678"/>
    <s v="H-C PRE-OPS Cmmssn with Beam"/>
    <x v="11"/>
    <n v="9.8000000000000007"/>
  </r>
  <r>
    <x v="55"/>
    <x v="679"/>
    <s v="H-D PRE-OPS Cmmssn with Beam"/>
    <x v="17"/>
    <n v="36"/>
  </r>
  <r>
    <x v="55"/>
    <x v="679"/>
    <s v="H-D PRE-OPS Cmmssn with Beam"/>
    <x v="2"/>
    <n v="4"/>
  </r>
  <r>
    <x v="55"/>
    <x v="679"/>
    <s v="H-D PRE-OPS Cmmssn with Beam"/>
    <x v="9"/>
    <n v="24"/>
  </r>
  <r>
    <x v="55"/>
    <x v="679"/>
    <s v="H-D PRE-OPS Cmmssn with Beam"/>
    <x v="11"/>
    <n v="36"/>
  </r>
  <r>
    <x v="55"/>
    <x v="679"/>
    <s v="H-D PRE-OPS Cmmssn with Beam"/>
    <x v="3"/>
    <n v="6.8"/>
  </r>
  <r>
    <x v="56"/>
    <x v="680"/>
    <s v="FY15 Pre-Ops Supprt - Proj Office"/>
    <x v="3"/>
    <n v="66.599999999999994"/>
  </r>
  <r>
    <x v="56"/>
    <x v="680"/>
    <s v="FY15 Pre-Ops Supprt - Proj Office"/>
    <x v="23"/>
    <n v="84.9"/>
  </r>
  <r>
    <x v="56"/>
    <x v="680"/>
    <s v="FY15 Pre-Ops Supprt - Proj Office"/>
    <x v="11"/>
    <n v="6.7"/>
  </r>
  <r>
    <x v="56"/>
    <x v="680"/>
    <s v="FY15 Pre-Ops Supprt - Proj Office"/>
    <x v="31"/>
    <n v="58.3"/>
  </r>
  <r>
    <x v="56"/>
    <x v="680"/>
    <s v="FY15 Pre-Ops Supprt - Proj Office"/>
    <x v="30"/>
    <n v="66.599999999999994"/>
  </r>
  <r>
    <x v="56"/>
    <x v="680"/>
    <s v="FY15 Pre-Ops Supprt - Proj Office"/>
    <x v="8"/>
    <n v="16.7"/>
  </r>
  <r>
    <x v="56"/>
    <x v="680"/>
    <s v="FY15 Pre-Ops Supprt - Proj Office"/>
    <x v="12"/>
    <n v="0"/>
  </r>
  <r>
    <x v="56"/>
    <x v="680"/>
    <s v="FY15 Pre-Ops Supprt - Proj Office"/>
    <x v="32"/>
    <n v="33.299999999999997"/>
  </r>
  <r>
    <x v="56"/>
    <x v="681"/>
    <s v="FY16 Pre-Ops Supprt - Proj Office"/>
    <x v="3"/>
    <n v="55.7"/>
  </r>
  <r>
    <x v="56"/>
    <x v="681"/>
    <s v="FY16 Pre-Ops Supprt - Proj Office"/>
    <x v="23"/>
    <n v="71"/>
  </r>
  <r>
    <x v="56"/>
    <x v="681"/>
    <s v="FY16 Pre-Ops Supprt - Proj Office"/>
    <x v="30"/>
    <n v="55.7"/>
  </r>
  <r>
    <x v="56"/>
    <x v="681"/>
    <s v="FY16 Pre-Ops Supprt - Proj Office"/>
    <x v="8"/>
    <n v="13.9"/>
  </r>
  <r>
    <x v="56"/>
    <x v="681"/>
    <s v="FY16 Pre-Ops Supprt - Proj Office"/>
    <x v="31"/>
    <n v="48.8"/>
  </r>
  <r>
    <x v="56"/>
    <x v="681"/>
    <s v="FY16 Pre-Ops Supprt - Proj Office"/>
    <x v="12"/>
    <n v="0"/>
  </r>
  <r>
    <x v="56"/>
    <x v="681"/>
    <s v="FY16 Pre-Ops Supprt - Proj Office"/>
    <x v="32"/>
    <n v="27.9"/>
  </r>
  <r>
    <x v="56"/>
    <x v="681"/>
    <s v="FY16 Pre-Ops Supprt - Proj Office"/>
    <x v="11"/>
    <n v="5.6"/>
  </r>
  <r>
    <x v="38"/>
    <x v="574"/>
    <s v="Fabricate New Seals / Flanges Expenses FY15"/>
    <x v="13"/>
    <n v="0"/>
  </r>
  <r>
    <x v="38"/>
    <x v="575"/>
    <s v="Procure Seal Supplies FY15"/>
    <x v="12"/>
    <n v="0"/>
  </r>
  <r>
    <x v="38"/>
    <x v="575"/>
    <s v="Procure Seal Supplies FY15"/>
    <x v="10"/>
    <n v="0"/>
  </r>
  <r>
    <x v="39"/>
    <x v="583"/>
    <s v="Produce Manufacturing Drawings for Beam Pipe, Stands, Fittings FY15"/>
    <x v="10"/>
    <n v="0.31"/>
  </r>
  <r>
    <x v="39"/>
    <x v="583"/>
    <s v="Produce Manufacturing Drawings for Beam Pipe, Stands, Fittings FY15"/>
    <x v="3"/>
    <n v="0.08"/>
  </r>
  <r>
    <x v="42"/>
    <x v="588"/>
    <s v="Install Cables &amp; Produce Final Drawings (CABLING) FY15"/>
    <x v="8"/>
    <n v="0.4"/>
  </r>
  <r>
    <x v="42"/>
    <x v="588"/>
    <s v="Install Cables &amp; Produce Final Drawings (CABLING) FY15"/>
    <x v="12"/>
    <n v="0"/>
  </r>
  <r>
    <x v="42"/>
    <x v="588"/>
    <s v="Install Cables &amp; Produce Final Drawings (CABLING) FY15"/>
    <x v="3"/>
    <n v="0.4"/>
  </r>
  <r>
    <x v="42"/>
    <x v="588"/>
    <s v="Install Cables &amp; Produce Final Drawings (CABLING) FY15"/>
    <x v="2"/>
    <n v="5.63"/>
  </r>
  <r>
    <x v="42"/>
    <x v="588"/>
    <s v="Install Cables &amp; Produce Final Drawings (CABLING) FY15"/>
    <x v="10"/>
    <n v="0.54"/>
  </r>
  <r>
    <x v="42"/>
    <x v="589"/>
    <s v="Install Electrnc's (FAST Electrnc's) FY15"/>
    <x v="4"/>
    <n v="14.43"/>
  </r>
  <r>
    <x v="42"/>
    <x v="589"/>
    <s v="Install Electrnc's (FAST Electrnc's) FY15"/>
    <x v="11"/>
    <n v="7.22"/>
  </r>
  <r>
    <x v="42"/>
    <x v="619"/>
    <s v="Install Detctr's in Shield House FWD"/>
    <x v="20"/>
    <n v="0"/>
  </r>
  <r>
    <x v="44"/>
    <x v="639"/>
    <s v="Redundant Cooling Towers Contract Progress"/>
    <x v="20"/>
    <n v="0"/>
  </r>
  <r>
    <x v="44"/>
    <x v="639"/>
    <s v="Redundant Cooling Towers Contract Progress"/>
    <x v="21"/>
    <n v="0"/>
  </r>
  <r>
    <x v="49"/>
    <x v="657"/>
    <s v="DAQ Commissioning FY15"/>
    <x v="11"/>
    <n v="11.06"/>
  </r>
  <r>
    <x v="49"/>
    <x v="658"/>
    <s v="DAQ Commissioning FY16"/>
    <x v="11"/>
    <n v="0.09"/>
  </r>
  <r>
    <x v="49"/>
    <x v="659"/>
    <s v="CLAS12 DAQ/online software updates FY15"/>
    <x v="11"/>
    <n v="9.69"/>
  </r>
  <r>
    <x v="49"/>
    <x v="659"/>
    <s v="CLAS12 DAQ/online software updates FY15"/>
    <x v="9"/>
    <n v="19.37"/>
  </r>
  <r>
    <x v="49"/>
    <x v="659"/>
    <s v="CLAS12 DAQ/online software updates FY15"/>
    <x v="15"/>
    <n v="9.69"/>
  </r>
  <r>
    <x v="49"/>
    <x v="660"/>
    <s v="CLAS12 DAQ/online software updates FY16"/>
    <x v="11"/>
    <n v="0.08"/>
  </r>
  <r>
    <x v="49"/>
    <x v="660"/>
    <s v="CLAS12 DAQ/online software updates FY16"/>
    <x v="9"/>
    <n v="0.16"/>
  </r>
  <r>
    <x v="49"/>
    <x v="660"/>
    <s v="CLAS12 DAQ/online software updates FY16"/>
    <x v="15"/>
    <n v="0.08"/>
  </r>
  <r>
    <x v="46"/>
    <x v="645"/>
    <s v="FY15 Constrctn Proj Office Proj Mngmnt"/>
    <x v="3"/>
    <n v="21.39"/>
  </r>
  <r>
    <x v="46"/>
    <x v="645"/>
    <s v="FY15 Constrctn Proj Office Proj Mngmnt"/>
    <x v="23"/>
    <n v="27.27"/>
  </r>
  <r>
    <x v="46"/>
    <x v="645"/>
    <s v="FY15 Constrctn Proj Office Proj Mngmnt"/>
    <x v="11"/>
    <n v="2.14"/>
  </r>
  <r>
    <x v="46"/>
    <x v="645"/>
    <s v="FY15 Constrctn Proj Office Proj Mngmnt"/>
    <x v="31"/>
    <n v="18.71"/>
  </r>
  <r>
    <x v="46"/>
    <x v="645"/>
    <s v="FY15 Constrctn Proj Office Proj Mngmnt"/>
    <x v="30"/>
    <n v="21.39"/>
  </r>
  <r>
    <x v="46"/>
    <x v="645"/>
    <s v="FY15 Constrctn Proj Office Proj Mngmnt"/>
    <x v="8"/>
    <n v="5.35"/>
  </r>
  <r>
    <x v="46"/>
    <x v="645"/>
    <s v="FY15 Constrctn Proj Office Proj Mngmnt"/>
    <x v="12"/>
    <n v="0"/>
  </r>
  <r>
    <x v="46"/>
    <x v="645"/>
    <s v="FY15 Constrctn Proj Office Proj Mngmnt"/>
    <x v="32"/>
    <n v="10.69"/>
  </r>
  <r>
    <x v="46"/>
    <x v="646"/>
    <s v="FY16 Constrctn Proj Office Proj Mngmnt"/>
    <x v="23"/>
    <n v="13.11"/>
  </r>
  <r>
    <x v="46"/>
    <x v="646"/>
    <s v="FY16 Constrctn Proj Office Proj Mngmnt"/>
    <x v="30"/>
    <n v="10.28"/>
  </r>
  <r>
    <x v="46"/>
    <x v="646"/>
    <s v="FY16 Constrctn Proj Office Proj Mngmnt"/>
    <x v="8"/>
    <n v="2.57"/>
  </r>
  <r>
    <x v="46"/>
    <x v="646"/>
    <s v="FY16 Constrctn Proj Office Proj Mngmnt"/>
    <x v="31"/>
    <n v="9"/>
  </r>
  <r>
    <x v="46"/>
    <x v="646"/>
    <s v="FY16 Constrctn Proj Office Proj Mngmnt"/>
    <x v="12"/>
    <n v="0"/>
  </r>
  <r>
    <x v="46"/>
    <x v="646"/>
    <s v="FY16 Constrctn Proj Office Proj Mngmnt"/>
    <x v="32"/>
    <n v="5.14"/>
  </r>
  <r>
    <x v="46"/>
    <x v="646"/>
    <s v="FY16 Constrctn Proj Office Proj Mngmnt"/>
    <x v="11"/>
    <n v="1.03"/>
  </r>
  <r>
    <x v="46"/>
    <x v="646"/>
    <s v="FY16 Constrctn Proj Office Proj Mngmnt"/>
    <x v="3"/>
    <n v="10.28"/>
  </r>
  <r>
    <x v="12"/>
    <x v="164"/>
    <s v="Downstream Viewer Procurement"/>
    <x v="20"/>
    <n v="0"/>
  </r>
  <r>
    <x v="12"/>
    <x v="181"/>
    <s v="Moller polarimeter upgrade Procurement"/>
    <x v="20"/>
    <n v="0"/>
  </r>
  <r>
    <x v="12"/>
    <x v="181"/>
    <s v="Moller polarimeter upgrade Procurement"/>
    <x v="21"/>
    <n v="0"/>
  </r>
  <r>
    <x v="12"/>
    <x v="178"/>
    <s v="Upstream Shielding Wall Procurement"/>
    <x v="20"/>
    <n v="0"/>
  </r>
  <r>
    <x v="12"/>
    <x v="178"/>
    <s v="Upstream Shielding Wall Procurement"/>
    <x v="21"/>
    <n v="0"/>
  </r>
  <r>
    <x v="12"/>
    <x v="179"/>
    <s v="Procurement of Beamline Devices"/>
    <x v="20"/>
    <n v="0"/>
  </r>
  <r>
    <x v="16"/>
    <x v="382"/>
    <s v="FNAL: Solder Copper Shields for  CCM #8 (FNAL CCM #10)"/>
    <x v="26"/>
    <n v="0"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  <r>
    <x v="57"/>
    <x v="682"/>
    <m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C744" firstHeaderRow="1" firstDataRow="2" firstDataCol="1"/>
  <pivotFields count="5">
    <pivotField axis="axisRow" showAll="0">
      <items count="62">
        <item x="0"/>
        <item m="1" x="6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49"/>
        <item x="50"/>
        <item x="51"/>
        <item x="57"/>
        <item x="36"/>
        <item m="1" x="59"/>
        <item x="35"/>
        <item x="33"/>
        <item x="32"/>
        <item x="29"/>
        <item x="30"/>
        <item x="31"/>
        <item x="34"/>
        <item m="1" x="58"/>
        <item x="37"/>
        <item x="38"/>
        <item x="39"/>
        <item x="40"/>
        <item x="41"/>
        <item x="42"/>
        <item x="44"/>
        <item x="45"/>
        <item x="52"/>
        <item x="53"/>
        <item x="54"/>
        <item x="55"/>
        <item x="56"/>
        <item x="48"/>
        <item x="47"/>
        <item x="43"/>
        <item x="46"/>
        <item t="default"/>
      </items>
    </pivotField>
    <pivotField axis="axisRow" showAll="0">
      <items count="750">
        <item x="369"/>
        <item x="367"/>
        <item x="368"/>
        <item x="373"/>
        <item x="371"/>
        <item x="372"/>
        <item x="366"/>
        <item x="362"/>
        <item x="363"/>
        <item x="364"/>
        <item x="365"/>
        <item m="1" x="737"/>
        <item x="375"/>
        <item x="387"/>
        <item x="388"/>
        <item x="389"/>
        <item x="390"/>
        <item x="391"/>
        <item x="392"/>
        <item x="385"/>
        <item x="398"/>
        <item x="396"/>
        <item x="397"/>
        <item x="393"/>
        <item x="394"/>
        <item x="138"/>
        <item x="137"/>
        <item x="139"/>
        <item x="140"/>
        <item x="146"/>
        <item x="147"/>
        <item x="148"/>
        <item x="149"/>
        <item x="150"/>
        <item x="141"/>
        <item x="142"/>
        <item x="143"/>
        <item m="1" x="743"/>
        <item x="144"/>
        <item m="1" x="746"/>
        <item x="145"/>
        <item x="152"/>
        <item x="156"/>
        <item x="158"/>
        <item x="159"/>
        <item x="162"/>
        <item x="160"/>
        <item x="180"/>
        <item x="187"/>
        <item x="188"/>
        <item x="164"/>
        <item x="165"/>
        <item x="182"/>
        <item x="181"/>
        <item x="166"/>
        <item x="184"/>
        <item x="167"/>
        <item x="168"/>
        <item x="185"/>
        <item x="169"/>
        <item x="186"/>
        <item x="183"/>
        <item x="171"/>
        <item x="170"/>
        <item x="173"/>
        <item x="172"/>
        <item x="175"/>
        <item x="174"/>
        <item x="176"/>
        <item x="178"/>
        <item x="177"/>
        <item x="179"/>
        <item x="278"/>
        <item x="279"/>
        <item x="281"/>
        <item x="282"/>
        <item x="283"/>
        <item x="316"/>
        <item x="317"/>
        <item x="277"/>
        <item x="280"/>
        <item x="302"/>
        <item m="1" x="736"/>
        <item m="1" x="708"/>
        <item m="1" x="702"/>
        <item x="284"/>
        <item x="308"/>
        <item x="309"/>
        <item x="189"/>
        <item x="310"/>
        <item x="311"/>
        <item x="312"/>
        <item m="1" x="703"/>
        <item x="201"/>
        <item x="313"/>
        <item x="314"/>
        <item x="193"/>
        <item x="194"/>
        <item x="195"/>
        <item x="196"/>
        <item x="197"/>
        <item x="198"/>
        <item x="315"/>
        <item x="240"/>
        <item m="1" x="704"/>
        <item x="239"/>
        <item m="1" x="740"/>
        <item x="241"/>
        <item x="242"/>
        <item x="243"/>
        <item x="244"/>
        <item x="245"/>
        <item x="246"/>
        <item x="247"/>
        <item x="248"/>
        <item x="249"/>
        <item x="237"/>
        <item x="238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50"/>
        <item x="251"/>
        <item x="255"/>
        <item x="204"/>
        <item x="203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52"/>
        <item x="253"/>
        <item x="254"/>
        <item x="256"/>
        <item x="236"/>
        <item x="230"/>
        <item x="232"/>
        <item x="220"/>
        <item x="234"/>
        <item x="231"/>
        <item x="233"/>
        <item x="221"/>
        <item x="257"/>
        <item x="235"/>
        <item x="222"/>
        <item m="1" x="742"/>
        <item m="1" x="738"/>
        <item x="202"/>
        <item x="323"/>
        <item x="199"/>
        <item x="200"/>
        <item x="321"/>
        <item x="322"/>
        <item x="286"/>
        <item x="289"/>
        <item x="287"/>
        <item x="288"/>
        <item x="319"/>
        <item x="290"/>
        <item x="291"/>
        <item x="292"/>
        <item x="293"/>
        <item x="294"/>
        <item x="324"/>
        <item x="325"/>
        <item x="326"/>
        <item x="320"/>
        <item x="327"/>
        <item x="303"/>
        <item x="304"/>
        <item x="305"/>
        <item x="306"/>
        <item x="307"/>
        <item x="190"/>
        <item x="191"/>
        <item x="192"/>
        <item x="295"/>
        <item x="296"/>
        <item x="297"/>
        <item x="298"/>
        <item x="299"/>
        <item x="300"/>
        <item x="301"/>
        <item m="1" x="727"/>
        <item x="353"/>
        <item x="358"/>
        <item x="336"/>
        <item x="341"/>
        <item x="346"/>
        <item x="407"/>
        <item x="406"/>
        <item m="1" x="694"/>
        <item m="1" x="724"/>
        <item m="1" x="730"/>
        <item x="421"/>
        <item x="422"/>
        <item x="423"/>
        <item m="1" x="695"/>
        <item x="424"/>
        <item x="654"/>
        <item x="656"/>
        <item x="655"/>
        <item x="653"/>
        <item x="665"/>
        <item x="661"/>
        <item x="662"/>
        <item x="663"/>
        <item x="666"/>
        <item x="664"/>
        <item m="1" x="686"/>
        <item m="1" x="691"/>
        <item x="6"/>
        <item x="17"/>
        <item m="1" x="707"/>
        <item x="12"/>
        <item x="11"/>
        <item x="14"/>
        <item x="18"/>
        <item x="1"/>
        <item x="20"/>
        <item m="1" x="747"/>
        <item x="21"/>
        <item x="22"/>
        <item x="23"/>
        <item x="7"/>
        <item x="8"/>
        <item m="1" x="711"/>
        <item m="1" x="718"/>
        <item x="9"/>
        <item m="1" x="701"/>
        <item x="0"/>
        <item x="2"/>
        <item x="3"/>
        <item x="15"/>
        <item x="4"/>
        <item x="13"/>
        <item x="10"/>
        <item m="1" x="699"/>
        <item x="31"/>
        <item m="1" x="744"/>
        <item m="1" x="741"/>
        <item m="1" x="713"/>
        <item x="40"/>
        <item x="32"/>
        <item x="61"/>
        <item x="48"/>
        <item x="46"/>
        <item m="1" x="745"/>
        <item m="1" x="685"/>
        <item x="47"/>
        <item x="52"/>
        <item x="51"/>
        <item x="53"/>
        <item x="54"/>
        <item x="55"/>
        <item x="56"/>
        <item m="1" x="728"/>
        <item m="1" x="731"/>
        <item x="57"/>
        <item x="58"/>
        <item x="59"/>
        <item x="60"/>
        <item x="62"/>
        <item x="50"/>
        <item x="33"/>
        <item x="36"/>
        <item x="34"/>
        <item x="35"/>
        <item x="37"/>
        <item x="38"/>
        <item x="39"/>
        <item x="49"/>
        <item x="41"/>
        <item x="42"/>
        <item x="43"/>
        <item x="44"/>
        <item x="45"/>
        <item m="1" x="721"/>
        <item m="1" x="732"/>
        <item x="65"/>
        <item m="1" x="726"/>
        <item m="1" x="733"/>
        <item m="1" x="735"/>
        <item x="68"/>
        <item x="69"/>
        <item x="66"/>
        <item x="67"/>
        <item x="129"/>
        <item x="128"/>
        <item x="127"/>
        <item m="1" x="709"/>
        <item m="1" x="684"/>
        <item m="1" x="688"/>
        <item x="120"/>
        <item x="107"/>
        <item x="118"/>
        <item x="108"/>
        <item x="130"/>
        <item x="131"/>
        <item m="1" x="698"/>
        <item x="109"/>
        <item x="110"/>
        <item x="111"/>
        <item x="112"/>
        <item x="125"/>
        <item x="126"/>
        <item x="113"/>
        <item x="114"/>
        <item x="115"/>
        <item x="119"/>
        <item x="132"/>
        <item m="1" x="729"/>
        <item x="133"/>
        <item x="134"/>
        <item m="1" x="748"/>
        <item x="135"/>
        <item x="136"/>
        <item x="72"/>
        <item x="73"/>
        <item x="74"/>
        <item x="75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705"/>
        <item m="1" x="716"/>
        <item x="425"/>
        <item x="426"/>
        <item x="427"/>
        <item x="437"/>
        <item x="442"/>
        <item x="443"/>
        <item x="444"/>
        <item x="445"/>
        <item x="446"/>
        <item x="447"/>
        <item x="448"/>
        <item x="449"/>
        <item x="450"/>
        <item x="438"/>
        <item x="439"/>
        <item x="440"/>
        <item x="436"/>
        <item x="432"/>
        <item x="433"/>
        <item x="434"/>
        <item x="435"/>
        <item x="441"/>
        <item m="1" x="739"/>
        <item m="1" x="719"/>
        <item m="1" x="706"/>
        <item x="469"/>
        <item x="470"/>
        <item x="471"/>
        <item m="1" x="715"/>
        <item x="472"/>
        <item x="451"/>
        <item x="456"/>
        <item x="452"/>
        <item x="453"/>
        <item x="454"/>
        <item x="457"/>
        <item x="458"/>
        <item x="459"/>
        <item x="460"/>
        <item x="461"/>
        <item x="462"/>
        <item m="1" x="689"/>
        <item x="465"/>
        <item x="463"/>
        <item x="464"/>
        <item x="466"/>
        <item x="467"/>
        <item m="1" x="723"/>
        <item x="468"/>
        <item m="1" x="687"/>
        <item x="477"/>
        <item x="473"/>
        <item x="474"/>
        <item x="475"/>
        <item x="480"/>
        <item x="483"/>
        <item x="484"/>
        <item x="485"/>
        <item x="486"/>
        <item x="487"/>
        <item x="488"/>
        <item x="478"/>
        <item x="479"/>
        <item x="481"/>
        <item x="497"/>
        <item x="496"/>
        <item m="1" x="720"/>
        <item x="492"/>
        <item x="493"/>
        <item x="498"/>
        <item x="495"/>
        <item x="494"/>
        <item m="1" x="693"/>
        <item x="489"/>
        <item x="490"/>
        <item x="491"/>
        <item x="501"/>
        <item x="502"/>
        <item x="503"/>
        <item m="1" x="710"/>
        <item m="1" x="717"/>
        <item x="507"/>
        <item x="508"/>
        <item x="509"/>
        <item x="510"/>
        <item x="511"/>
        <item x="512"/>
        <item x="505"/>
        <item x="513"/>
        <item x="514"/>
        <item x="506"/>
        <item x="515"/>
        <item x="5"/>
        <item x="16"/>
        <item x="19"/>
        <item x="24"/>
        <item x="64"/>
        <item x="63"/>
        <item x="70"/>
        <item x="71"/>
        <item x="117"/>
        <item x="116"/>
        <item x="121"/>
        <item x="122"/>
        <item x="123"/>
        <item x="124"/>
        <item x="151"/>
        <item x="154"/>
        <item x="155"/>
        <item x="157"/>
        <item x="161"/>
        <item x="285"/>
        <item x="223"/>
        <item x="225"/>
        <item x="226"/>
        <item x="228"/>
        <item x="229"/>
        <item x="227"/>
        <item x="224"/>
        <item x="318"/>
        <item x="370"/>
        <item x="384"/>
        <item x="376"/>
        <item x="377"/>
        <item x="378"/>
        <item x="379"/>
        <item x="395"/>
        <item x="349"/>
        <item x="350"/>
        <item x="351"/>
        <item x="352"/>
        <item x="354"/>
        <item x="355"/>
        <item x="356"/>
        <item x="357"/>
        <item x="359"/>
        <item x="360"/>
        <item x="334"/>
        <item x="335"/>
        <item x="337"/>
        <item x="338"/>
        <item x="339"/>
        <item x="340"/>
        <item x="342"/>
        <item x="343"/>
        <item x="344"/>
        <item x="345"/>
        <item x="347"/>
        <item x="348"/>
        <item x="408"/>
        <item x="409"/>
        <item x="410"/>
        <item x="411"/>
        <item x="413"/>
        <item x="412"/>
        <item x="415"/>
        <item x="417"/>
        <item x="418"/>
        <item x="416"/>
        <item x="420"/>
        <item x="399"/>
        <item x="401"/>
        <item x="414"/>
        <item x="402"/>
        <item x="400"/>
        <item x="419"/>
        <item x="405"/>
        <item x="404"/>
        <item x="403"/>
        <item x="455"/>
        <item x="476"/>
        <item x="482"/>
        <item x="500"/>
        <item x="667"/>
        <item x="682"/>
        <item m="1" x="692"/>
        <item m="1" x="690"/>
        <item m="1" x="714"/>
        <item x="380"/>
        <item x="381"/>
        <item x="382"/>
        <item x="383"/>
        <item x="564"/>
        <item m="1" x="697"/>
        <item x="563"/>
        <item x="556"/>
        <item x="547"/>
        <item x="548"/>
        <item x="549"/>
        <item x="550"/>
        <item x="551"/>
        <item x="552"/>
        <item x="553"/>
        <item x="554"/>
        <item x="516"/>
        <item x="517"/>
        <item m="1" x="700"/>
        <item x="518"/>
        <item m="1" x="734"/>
        <item x="519"/>
        <item x="520"/>
        <item x="521"/>
        <item x="522"/>
        <item x="523"/>
        <item x="525"/>
        <item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57"/>
        <item x="558"/>
        <item x="559"/>
        <item x="560"/>
        <item x="561"/>
        <item x="562"/>
        <item m="1" x="722"/>
        <item x="565"/>
        <item x="566"/>
        <item x="567"/>
        <item x="568"/>
        <item x="569"/>
        <item x="570"/>
        <item x="571"/>
        <item x="572"/>
        <item x="576"/>
        <item x="577"/>
        <item x="578"/>
        <item x="579"/>
        <item x="580"/>
        <item x="581"/>
        <item x="582"/>
        <item x="584"/>
        <item x="585"/>
        <item x="586"/>
        <item m="1" x="712"/>
        <item m="1" x="683"/>
        <item x="587"/>
        <item x="590"/>
        <item m="1" x="725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m="1" x="696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8"/>
        <item x="639"/>
        <item x="640"/>
        <item x="641"/>
        <item x="642"/>
        <item x="643"/>
        <item x="644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50"/>
        <item x="651"/>
        <item x="652"/>
        <item x="647"/>
        <item x="648"/>
        <item x="649"/>
        <item x="633"/>
        <item x="634"/>
        <item x="635"/>
        <item x="636"/>
        <item x="637"/>
        <item x="25"/>
        <item x="26"/>
        <item x="27"/>
        <item x="28"/>
        <item x="29"/>
        <item x="30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53"/>
        <item x="163"/>
        <item x="328"/>
        <item x="329"/>
        <item x="330"/>
        <item x="331"/>
        <item x="332"/>
        <item x="361"/>
        <item x="374"/>
        <item x="386"/>
        <item x="428"/>
        <item x="429"/>
        <item x="430"/>
        <item x="431"/>
        <item x="499"/>
        <item x="504"/>
        <item x="524"/>
        <item x="527"/>
        <item x="555"/>
        <item x="573"/>
        <item x="574"/>
        <item x="575"/>
        <item x="583"/>
        <item x="588"/>
        <item x="589"/>
        <item x="657"/>
        <item x="658"/>
        <item x="659"/>
        <item x="660"/>
        <item x="645"/>
        <item x="646"/>
        <item x="333"/>
        <item t="default"/>
      </items>
    </pivotField>
    <pivotField showAll="0"/>
    <pivotField axis="axisCol" showAll="0">
      <items count="37">
        <item x="17"/>
        <item x="27"/>
        <item x="8"/>
        <item x="4"/>
        <item x="13"/>
        <item x="24"/>
        <item x="12"/>
        <item x="28"/>
        <item x="10"/>
        <item x="3"/>
        <item x="2"/>
        <item x="19"/>
        <item x="22"/>
        <item x="1"/>
        <item x="14"/>
        <item x="15"/>
        <item x="0"/>
        <item x="26"/>
        <item x="6"/>
        <item x="7"/>
        <item x="18"/>
        <item x="25"/>
        <item x="5"/>
        <item x="16"/>
        <item x="11"/>
        <item x="23"/>
        <item x="9"/>
        <item h="1" x="34"/>
        <item h="1" m="1" x="35"/>
        <item h="1" x="29"/>
        <item h="1" x="30"/>
        <item h="1" x="31"/>
        <item h="1" x="32"/>
        <item h="1" x="33"/>
        <item h="1" x="20"/>
        <item h="1" x="21"/>
        <item t="default"/>
      </items>
    </pivotField>
    <pivotField dataField="1" showAll="0"/>
  </pivotFields>
  <rowFields count="2">
    <field x="0"/>
    <field x="1"/>
  </rowFields>
  <rowItems count="740">
    <i>
      <x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1"/>
    </i>
    <i r="1">
      <x v="252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458"/>
    </i>
    <i r="1">
      <x v="459"/>
    </i>
    <i r="1">
      <x v="460"/>
    </i>
    <i r="1">
      <x v="461"/>
    </i>
    <i r="1">
      <x v="696"/>
    </i>
    <i>
      <x v="2"/>
    </i>
    <i r="1">
      <x v="265"/>
    </i>
    <i r="1">
      <x v="269"/>
    </i>
    <i r="1">
      <x v="270"/>
    </i>
    <i r="1">
      <x v="271"/>
    </i>
    <i r="1">
      <x v="272"/>
    </i>
    <i r="1">
      <x v="273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697"/>
    </i>
    <i r="1">
      <x v="698"/>
    </i>
    <i r="1">
      <x v="699"/>
    </i>
    <i r="1">
      <x v="700"/>
    </i>
    <i r="1">
      <x v="701"/>
    </i>
    <i>
      <x v="3"/>
    </i>
    <i r="1">
      <x v="306"/>
    </i>
    <i r="1">
      <x v="310"/>
    </i>
    <i r="1">
      <x v="311"/>
    </i>
    <i r="1">
      <x v="312"/>
    </i>
    <i r="1">
      <x v="313"/>
    </i>
    <i r="1">
      <x v="462"/>
    </i>
    <i r="1">
      <x v="463"/>
    </i>
    <i r="1">
      <x v="464"/>
    </i>
    <i r="1">
      <x v="465"/>
    </i>
    <i>
      <x v="4"/>
    </i>
    <i r="1">
      <x v="314"/>
    </i>
    <i r="1">
      <x v="315"/>
    </i>
    <i r="1">
      <x v="316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9"/>
    </i>
    <i r="1">
      <x v="340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>
      <x v="5"/>
    </i>
    <i r="1">
      <x v="25"/>
    </i>
    <i r="1">
      <x v="26"/>
    </i>
    <i>
      <x v="6"/>
    </i>
    <i r="1">
      <x v="27"/>
    </i>
    <i r="1">
      <x v="28"/>
    </i>
    <i>
      <x v="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>
      <x v="8"/>
    </i>
    <i r="1">
      <x v="41"/>
    </i>
    <i r="1">
      <x v="472"/>
    </i>
    <i r="1">
      <x v="717"/>
    </i>
    <i>
      <x v="9"/>
    </i>
    <i r="1">
      <x v="42"/>
    </i>
    <i r="1">
      <x v="473"/>
    </i>
    <i r="1">
      <x v="474"/>
    </i>
    <i r="1">
      <x v="475"/>
    </i>
    <i>
      <x v="10"/>
    </i>
    <i r="1">
      <x v="43"/>
    </i>
    <i>
      <x v="11"/>
    </i>
    <i r="1">
      <x v="44"/>
    </i>
    <i>
      <x v="12"/>
    </i>
    <i r="1">
      <x v="45"/>
    </i>
    <i r="1">
      <x v="46"/>
    </i>
    <i r="1">
      <x v="476"/>
    </i>
    <i r="1">
      <x v="718"/>
    </i>
    <i>
      <x v="13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14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5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719"/>
    </i>
    <i r="1">
      <x v="720"/>
    </i>
    <i r="1">
      <x v="721"/>
    </i>
    <i r="1">
      <x v="722"/>
    </i>
    <i r="1">
      <x v="723"/>
    </i>
    <i r="1">
      <x v="748"/>
    </i>
    <i>
      <x v="15"/>
    </i>
    <i r="1">
      <x v="211"/>
    </i>
    <i r="1">
      <x v="212"/>
    </i>
    <i r="1">
      <x v="213"/>
    </i>
    <i r="1">
      <x v="214"/>
    </i>
    <i r="1">
      <x v="215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486"/>
    </i>
    <i r="1">
      <x v="724"/>
    </i>
    <i>
      <x v="17"/>
    </i>
    <i r="1">
      <x v="12"/>
    </i>
    <i r="1">
      <x v="487"/>
    </i>
    <i r="1">
      <x v="488"/>
    </i>
    <i r="1">
      <x v="489"/>
    </i>
    <i r="1">
      <x v="490"/>
    </i>
    <i r="1">
      <x v="491"/>
    </i>
    <i r="1">
      <x v="544"/>
    </i>
    <i r="1">
      <x v="545"/>
    </i>
    <i r="1">
      <x v="546"/>
    </i>
    <i r="1">
      <x v="547"/>
    </i>
    <i r="1">
      <x v="725"/>
    </i>
    <i>
      <x v="18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726"/>
    </i>
    <i>
      <x v="19"/>
    </i>
    <i r="1">
      <x v="20"/>
    </i>
    <i r="1">
      <x v="21"/>
    </i>
    <i r="1">
      <x v="22"/>
    </i>
    <i r="1">
      <x v="23"/>
    </i>
    <i r="1">
      <x v="24"/>
    </i>
    <i r="1">
      <x v="492"/>
    </i>
    <i>
      <x v="20"/>
    </i>
    <i r="1">
      <x v="216"/>
    </i>
    <i r="1">
      <x v="217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>
      <x v="21"/>
    </i>
    <i r="1">
      <x v="221"/>
    </i>
    <i r="1">
      <x v="222"/>
    </i>
    <i r="1">
      <x v="223"/>
    </i>
    <i r="1">
      <x v="225"/>
    </i>
    <i>
      <x v="22"/>
    </i>
    <i r="1">
      <x v="366"/>
    </i>
    <i r="1">
      <x v="367"/>
    </i>
    <i r="1">
      <x v="368"/>
    </i>
    <i>
      <x v="23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727"/>
    </i>
    <i r="1">
      <x v="728"/>
    </i>
    <i r="1">
      <x v="729"/>
    </i>
    <i r="1">
      <x v="730"/>
    </i>
    <i>
      <x v="24"/>
    </i>
    <i r="1">
      <x v="391"/>
    </i>
    <i r="1">
      <x v="392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8"/>
    </i>
    <i r="1">
      <x v="409"/>
    </i>
    <i r="1">
      <x v="410"/>
    </i>
    <i r="1">
      <x v="411"/>
    </i>
    <i r="1">
      <x v="412"/>
    </i>
    <i r="1">
      <x v="414"/>
    </i>
    <i r="1">
      <x v="535"/>
    </i>
    <i>
      <x v="25"/>
    </i>
    <i r="1">
      <x v="416"/>
    </i>
    <i r="1">
      <x v="417"/>
    </i>
    <i r="1">
      <x v="418"/>
    </i>
    <i r="1">
      <x v="419"/>
    </i>
    <i r="1">
      <x v="536"/>
    </i>
    <i>
      <x v="26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537"/>
    </i>
    <i>
      <x v="27"/>
    </i>
    <i r="1">
      <x v="430"/>
    </i>
    <i r="1">
      <x v="431"/>
    </i>
    <i r="1">
      <x v="433"/>
    </i>
    <i r="1">
      <x v="434"/>
    </i>
    <i r="1">
      <x v="435"/>
    </i>
    <i r="1">
      <x v="436"/>
    </i>
    <i r="1">
      <x v="437"/>
    </i>
    <i r="1">
      <x v="439"/>
    </i>
    <i r="1">
      <x v="440"/>
    </i>
    <i r="1">
      <x v="441"/>
    </i>
    <i>
      <x v="28"/>
    </i>
    <i r="1">
      <x v="442"/>
    </i>
    <i r="1">
      <x v="443"/>
    </i>
    <i r="1">
      <x v="444"/>
    </i>
    <i r="1">
      <x v="538"/>
    </i>
    <i r="1">
      <x v="731"/>
    </i>
    <i>
      <x v="29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732"/>
    </i>
    <i>
      <x v="30"/>
    </i>
    <i r="1">
      <x v="226"/>
    </i>
    <i r="1">
      <x v="227"/>
    </i>
    <i r="1">
      <x v="228"/>
    </i>
    <i r="1">
      <x v="229"/>
    </i>
    <i r="1">
      <x v="742"/>
    </i>
    <i r="1">
      <x v="743"/>
    </i>
    <i r="1">
      <x v="744"/>
    </i>
    <i r="1">
      <x v="745"/>
    </i>
    <i>
      <x v="31"/>
    </i>
    <i r="1">
      <x v="230"/>
    </i>
    <i r="1">
      <x v="231"/>
    </i>
    <i r="1">
      <x v="232"/>
    </i>
    <i r="1">
      <x v="233"/>
    </i>
    <i r="1">
      <x v="234"/>
    </i>
    <i r="1">
      <x v="235"/>
    </i>
    <i>
      <x v="32"/>
    </i>
    <i r="1">
      <x v="539"/>
    </i>
    <i>
      <x v="34"/>
    </i>
    <i r="1">
      <x v="548"/>
    </i>
    <i>
      <x v="36"/>
    </i>
    <i r="1">
      <x v="550"/>
    </i>
    <i>
      <x v="37"/>
    </i>
    <i r="1">
      <x v="551"/>
    </i>
    <i>
      <x v="38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735"/>
    </i>
    <i>
      <x v="39"/>
    </i>
    <i r="1">
      <x v="560"/>
    </i>
    <i r="1">
      <x v="561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733"/>
    </i>
    <i>
      <x v="40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734"/>
    </i>
    <i>
      <x v="41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>
      <x v="42"/>
    </i>
    <i r="1">
      <x v="591"/>
    </i>
    <i r="1">
      <x v="592"/>
    </i>
    <i r="1">
      <x v="593"/>
    </i>
    <i r="1">
      <x v="594"/>
    </i>
    <i r="1">
      <x v="595"/>
    </i>
    <i r="1">
      <x v="596"/>
    </i>
    <i>
      <x v="44"/>
    </i>
    <i r="1">
      <x v="598"/>
    </i>
    <i>
      <x v="45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736"/>
    </i>
    <i r="1">
      <x v="737"/>
    </i>
    <i r="1">
      <x v="738"/>
    </i>
    <i>
      <x v="46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739"/>
    </i>
    <i>
      <x v="47"/>
    </i>
    <i r="1">
      <x v="613"/>
    </i>
    <i r="1">
      <x v="614"/>
    </i>
    <i r="1">
      <x v="615"/>
    </i>
    <i>
      <x v="48"/>
    </i>
    <i r="1">
      <x v="618"/>
    </i>
    <i>
      <x v="49"/>
    </i>
    <i r="1">
      <x v="619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740"/>
    </i>
    <i r="1">
      <x v="741"/>
    </i>
    <i>
      <x v="50"/>
    </i>
    <i r="1">
      <x v="664"/>
    </i>
    <i r="1">
      <x v="665"/>
    </i>
    <i>
      <x v="51"/>
    </i>
    <i r="1">
      <x v="666"/>
    </i>
    <i r="1">
      <x v="667"/>
    </i>
    <i r="1">
      <x v="668"/>
    </i>
    <i r="1">
      <x v="669"/>
    </i>
    <i r="1">
      <x v="670"/>
    </i>
    <i>
      <x v="52"/>
    </i>
    <i r="1">
      <x v="671"/>
    </i>
    <i r="1">
      <x v="672"/>
    </i>
    <i r="1">
      <x v="673"/>
    </i>
    <i>
      <x v="5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>
      <x v="54"/>
    </i>
    <i r="1">
      <x v="681"/>
    </i>
    <i>
      <x v="55"/>
    </i>
    <i r="1">
      <x v="682"/>
    </i>
    <i>
      <x v="56"/>
    </i>
    <i r="1">
      <x v="683"/>
    </i>
    <i r="1">
      <x v="684"/>
    </i>
    <i>
      <x v="57"/>
    </i>
    <i r="1">
      <x v="685"/>
    </i>
    <i r="1">
      <x v="686"/>
    </i>
    <i r="1">
      <x v="687"/>
    </i>
    <i>
      <x v="58"/>
    </i>
    <i r="1">
      <x v="688"/>
    </i>
    <i r="1">
      <x v="689"/>
    </i>
    <i r="1">
      <x v="690"/>
    </i>
    <i>
      <x v="59"/>
    </i>
    <i r="1">
      <x v="691"/>
    </i>
    <i r="1">
      <x v="692"/>
    </i>
    <i r="1">
      <x v="693"/>
    </i>
    <i r="1">
      <x v="694"/>
    </i>
    <i r="1">
      <x v="695"/>
    </i>
    <i>
      <x v="60"/>
    </i>
    <i r="1">
      <x v="746"/>
    </i>
    <i r="1">
      <x v="747"/>
    </i>
    <i t="grand">
      <x/>
    </i>
  </rowItems>
  <colFields count="1">
    <field x="3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Budgeted Units" fld="4" baseField="0" baseItem="0" numFmtId="2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744"/>
  <sheetViews>
    <sheetView topLeftCell="A567" workbookViewId="0">
      <selection activeCell="A588" sqref="A588"/>
    </sheetView>
  </sheetViews>
  <sheetFormatPr baseColWidth="10" defaultColWidth="8.83203125" defaultRowHeight="14" x14ac:dyDescent="0"/>
  <cols>
    <col min="1" max="1" width="86.6640625" bestFit="1" customWidth="1"/>
    <col min="2" max="2" width="34.5" bestFit="1" customWidth="1"/>
    <col min="3" max="3" width="17.33203125" bestFit="1" customWidth="1"/>
    <col min="4" max="4" width="18.5" bestFit="1" customWidth="1"/>
    <col min="5" max="5" width="19.5" bestFit="1" customWidth="1"/>
    <col min="6" max="6" width="28.83203125" customWidth="1"/>
    <col min="7" max="7" width="31.5" customWidth="1"/>
    <col min="8" max="8" width="44.5" customWidth="1"/>
    <col min="9" max="9" width="21.1640625" customWidth="1"/>
    <col min="10" max="10" width="19.83203125" customWidth="1"/>
    <col min="11" max="11" width="21" customWidth="1"/>
    <col min="12" max="12" width="22.33203125" customWidth="1"/>
    <col min="13" max="13" width="19.33203125" customWidth="1"/>
    <col min="14" max="14" width="18.5" customWidth="1"/>
    <col min="15" max="15" width="19.5" customWidth="1"/>
    <col min="16" max="16" width="28.6640625" customWidth="1"/>
    <col min="17" max="17" width="32.5" customWidth="1"/>
    <col min="18" max="18" width="40.33203125" bestFit="1" customWidth="1"/>
    <col min="19" max="19" width="61.6640625" bestFit="1" customWidth="1"/>
    <col min="20" max="21" width="66.5" bestFit="1" customWidth="1"/>
    <col min="22" max="22" width="40.33203125" bestFit="1" customWidth="1"/>
    <col min="23" max="23" width="61.6640625" bestFit="1" customWidth="1"/>
    <col min="24" max="25" width="66.5" bestFit="1" customWidth="1"/>
    <col min="26" max="26" width="19.33203125" bestFit="1" customWidth="1"/>
    <col min="27" max="27" width="17.5" bestFit="1" customWidth="1"/>
    <col min="28" max="28" width="27.5" bestFit="1" customWidth="1"/>
    <col min="29" max="30" width="11.33203125" bestFit="1" customWidth="1"/>
  </cols>
  <sheetData>
    <row r="3" spans="1:29">
      <c r="A3" s="1" t="s">
        <v>652</v>
      </c>
      <c r="B3" s="1" t="s">
        <v>651</v>
      </c>
    </row>
    <row r="4" spans="1:29">
      <c r="A4" s="1" t="s">
        <v>649</v>
      </c>
      <c r="B4" t="s">
        <v>126</v>
      </c>
      <c r="C4" t="s">
        <v>404</v>
      </c>
      <c r="D4" t="s">
        <v>24</v>
      </c>
      <c r="E4" t="s">
        <v>25</v>
      </c>
      <c r="F4" t="s">
        <v>75</v>
      </c>
      <c r="G4" t="s">
        <v>383</v>
      </c>
      <c r="H4" t="s">
        <v>50</v>
      </c>
      <c r="I4" t="s">
        <v>8</v>
      </c>
      <c r="J4" t="s">
        <v>64</v>
      </c>
      <c r="K4" t="s">
        <v>32</v>
      </c>
      <c r="L4" t="s">
        <v>33</v>
      </c>
      <c r="M4" t="s">
        <v>204</v>
      </c>
      <c r="N4" t="s">
        <v>369</v>
      </c>
      <c r="O4" t="s">
        <v>31</v>
      </c>
      <c r="P4" t="s">
        <v>102</v>
      </c>
      <c r="Q4" t="s">
        <v>103</v>
      </c>
      <c r="R4" t="s">
        <v>29</v>
      </c>
      <c r="S4" t="s">
        <v>14</v>
      </c>
      <c r="T4" t="s">
        <v>22</v>
      </c>
      <c r="U4" t="s">
        <v>61</v>
      </c>
      <c r="V4" t="s">
        <v>181</v>
      </c>
      <c r="W4" t="s">
        <v>15</v>
      </c>
      <c r="X4" t="s">
        <v>18</v>
      </c>
      <c r="Y4" t="s">
        <v>130</v>
      </c>
      <c r="Z4" t="s">
        <v>10</v>
      </c>
      <c r="AA4" t="s">
        <v>248</v>
      </c>
      <c r="AB4" t="s">
        <v>35</v>
      </c>
      <c r="AC4" t="s">
        <v>650</v>
      </c>
    </row>
    <row r="5" spans="1:29" ht="18">
      <c r="A5" s="11" t="s">
        <v>5</v>
      </c>
      <c r="B5" s="4"/>
      <c r="C5" s="4"/>
      <c r="D5" s="4">
        <v>47.5</v>
      </c>
      <c r="E5" s="4">
        <v>58.5</v>
      </c>
      <c r="F5" s="4"/>
      <c r="G5" s="4"/>
      <c r="H5" s="4"/>
      <c r="I5" s="4"/>
      <c r="J5" s="4"/>
      <c r="K5" s="4">
        <v>6.8</v>
      </c>
      <c r="L5" s="4">
        <v>31.5</v>
      </c>
      <c r="M5" s="4"/>
      <c r="N5" s="4"/>
      <c r="O5" s="4">
        <v>0</v>
      </c>
      <c r="P5" s="4"/>
      <c r="Q5" s="4"/>
      <c r="R5" s="4">
        <v>0</v>
      </c>
      <c r="S5" s="4"/>
      <c r="T5" s="4">
        <v>0</v>
      </c>
      <c r="U5" s="4">
        <v>0</v>
      </c>
      <c r="V5" s="4"/>
      <c r="W5" s="4"/>
      <c r="X5" s="4">
        <v>0</v>
      </c>
      <c r="Y5" s="4"/>
      <c r="Z5" s="4"/>
      <c r="AA5" s="4"/>
      <c r="AB5" s="4">
        <v>91</v>
      </c>
      <c r="AC5" s="4">
        <v>235.3</v>
      </c>
    </row>
    <row r="6" spans="1:29">
      <c r="A6" s="3">
        <v>242211360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/>
      <c r="V6" s="4"/>
      <c r="W6" s="4"/>
      <c r="X6" s="4">
        <v>0</v>
      </c>
      <c r="Y6" s="4"/>
      <c r="Z6" s="4"/>
      <c r="AA6" s="4"/>
      <c r="AB6" s="4"/>
      <c r="AC6" s="4">
        <v>0</v>
      </c>
    </row>
    <row r="7" spans="1:29">
      <c r="A7" s="3">
        <v>242211395</v>
      </c>
      <c r="B7" s="4"/>
      <c r="C7" s="4"/>
      <c r="D7" s="4">
        <v>4</v>
      </c>
      <c r="E7" s="4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8</v>
      </c>
    </row>
    <row r="8" spans="1:29">
      <c r="A8" s="3">
        <v>242211485</v>
      </c>
      <c r="B8" s="4"/>
      <c r="C8" s="4"/>
      <c r="D8" s="4"/>
      <c r="E8" s="4"/>
      <c r="F8" s="4"/>
      <c r="G8" s="4"/>
      <c r="H8" s="4"/>
      <c r="I8" s="4"/>
      <c r="J8" s="4"/>
      <c r="K8" s="4">
        <v>1</v>
      </c>
      <c r="L8" s="4">
        <v>12</v>
      </c>
      <c r="M8" s="4"/>
      <c r="N8" s="4"/>
      <c r="O8" s="4">
        <v>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13</v>
      </c>
    </row>
    <row r="9" spans="1:29">
      <c r="A9" s="3">
        <v>242211490</v>
      </c>
      <c r="B9" s="4"/>
      <c r="C9" s="4"/>
      <c r="D9" s="4">
        <v>1.7</v>
      </c>
      <c r="E9" s="4">
        <v>1.7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v>3.4</v>
      </c>
      <c r="AC9" s="4">
        <v>6.8</v>
      </c>
    </row>
    <row r="10" spans="1:29">
      <c r="A10" s="3">
        <v>242211515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0</v>
      </c>
      <c r="U10" s="4"/>
      <c r="V10" s="4"/>
      <c r="W10" s="4"/>
      <c r="X10" s="4"/>
      <c r="Y10" s="4"/>
      <c r="Z10" s="4"/>
      <c r="AA10" s="4"/>
      <c r="AB10" s="4"/>
      <c r="AC10" s="4">
        <v>0</v>
      </c>
    </row>
    <row r="11" spans="1:29">
      <c r="A11" s="3">
        <v>242211520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0</v>
      </c>
    </row>
    <row r="12" spans="1:29">
      <c r="A12" s="3">
        <v>242211545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>
        <v>6</v>
      </c>
      <c r="M12" s="4"/>
      <c r="N12" s="4"/>
      <c r="O12" s="4">
        <v>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7</v>
      </c>
    </row>
    <row r="13" spans="1:29">
      <c r="A13" s="3">
        <v>242211600</v>
      </c>
      <c r="B13" s="4"/>
      <c r="C13" s="4"/>
      <c r="D13" s="4">
        <v>4</v>
      </c>
      <c r="E13" s="4">
        <v>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8</v>
      </c>
      <c r="AC13" s="4">
        <v>16</v>
      </c>
    </row>
    <row r="14" spans="1:29">
      <c r="A14" s="3">
        <v>242211615</v>
      </c>
      <c r="B14" s="4"/>
      <c r="C14" s="4"/>
      <c r="D14" s="4">
        <v>4.5</v>
      </c>
      <c r="E14" s="4">
        <v>4.5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32</v>
      </c>
      <c r="AC14" s="4">
        <v>41</v>
      </c>
    </row>
    <row r="15" spans="1:29">
      <c r="A15" s="3">
        <v>242211645</v>
      </c>
      <c r="B15" s="4"/>
      <c r="C15" s="4"/>
      <c r="D15" s="4">
        <v>4.5</v>
      </c>
      <c r="E15" s="4">
        <v>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13.5</v>
      </c>
    </row>
    <row r="16" spans="1:29">
      <c r="A16" s="3">
        <v>242211680</v>
      </c>
      <c r="B16" s="4"/>
      <c r="C16" s="4"/>
      <c r="D16" s="4">
        <v>3.7</v>
      </c>
      <c r="E16" s="4">
        <v>3.7</v>
      </c>
      <c r="F16" s="4"/>
      <c r="G16" s="4"/>
      <c r="H16" s="4"/>
      <c r="I16" s="4"/>
      <c r="J16" s="4"/>
      <c r="K16" s="4">
        <v>1.8</v>
      </c>
      <c r="L16" s="4">
        <v>5.5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v>6</v>
      </c>
      <c r="AC16" s="4">
        <v>20.700000000000003</v>
      </c>
    </row>
    <row r="17" spans="1:29">
      <c r="A17" s="3">
        <v>242211695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0</v>
      </c>
    </row>
    <row r="18" spans="1:29">
      <c r="A18" s="3">
        <v>242211700</v>
      </c>
      <c r="B18" s="4"/>
      <c r="C18" s="4"/>
      <c r="D18" s="4"/>
      <c r="E18" s="4"/>
      <c r="F18" s="4"/>
      <c r="G18" s="4"/>
      <c r="H18" s="4"/>
      <c r="I18" s="4"/>
      <c r="J18" s="4"/>
      <c r="K18" s="4">
        <v>1</v>
      </c>
      <c r="L18" s="4">
        <v>4</v>
      </c>
      <c r="M18" s="4"/>
      <c r="N18" s="4"/>
      <c r="O18" s="4">
        <v>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5</v>
      </c>
    </row>
    <row r="19" spans="1:29">
      <c r="A19" s="3">
        <v>242211745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0</v>
      </c>
    </row>
    <row r="20" spans="1:29">
      <c r="A20" s="3">
        <v>242211810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0</v>
      </c>
    </row>
    <row r="21" spans="1:29">
      <c r="A21" s="3">
        <v>242211815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4">
        <v>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3</v>
      </c>
    </row>
    <row r="22" spans="1:29">
      <c r="A22" s="3">
        <v>242211825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</row>
    <row r="23" spans="1:29">
      <c r="A23" s="3">
        <v>242211830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0</v>
      </c>
    </row>
    <row r="24" spans="1:29">
      <c r="A24" s="3">
        <v>242211865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0</v>
      </c>
    </row>
    <row r="25" spans="1:29">
      <c r="A25" s="3">
        <v>242211870</v>
      </c>
      <c r="B25" s="4"/>
      <c r="C25" s="4"/>
      <c r="D25" s="4"/>
      <c r="E25" s="4"/>
      <c r="F25" s="4"/>
      <c r="G25" s="4"/>
      <c r="H25" s="4"/>
      <c r="I25" s="4"/>
      <c r="J25" s="4"/>
      <c r="K25" s="4">
        <v>1</v>
      </c>
      <c r="L25" s="4">
        <v>2</v>
      </c>
      <c r="M25" s="4"/>
      <c r="N25" s="4"/>
      <c r="O25" s="4">
        <v>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3</v>
      </c>
    </row>
    <row r="26" spans="1:29">
      <c r="A26" s="3">
        <v>242211876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0</v>
      </c>
      <c r="V26" s="4"/>
      <c r="W26" s="4"/>
      <c r="X26" s="4"/>
      <c r="Y26" s="4"/>
      <c r="Z26" s="4"/>
      <c r="AA26" s="4"/>
      <c r="AB26" s="4"/>
      <c r="AC26" s="4">
        <v>0</v>
      </c>
    </row>
    <row r="27" spans="1:29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0</v>
      </c>
      <c r="Y27" s="4"/>
      <c r="Z27" s="4"/>
      <c r="AA27" s="4"/>
      <c r="AB27" s="4"/>
      <c r="AC27" s="4">
        <v>0</v>
      </c>
    </row>
    <row r="28" spans="1:29">
      <c r="A28" s="3" t="s">
        <v>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0</v>
      </c>
      <c r="Y28" s="4"/>
      <c r="Z28" s="4"/>
      <c r="AA28" s="4"/>
      <c r="AB28" s="4"/>
      <c r="AC28" s="4">
        <v>0</v>
      </c>
    </row>
    <row r="29" spans="1:29">
      <c r="A29" s="3" t="s">
        <v>26</v>
      </c>
      <c r="B29" s="4"/>
      <c r="C29" s="4"/>
      <c r="D29" s="4">
        <v>4</v>
      </c>
      <c r="E29" s="4">
        <v>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13</v>
      </c>
    </row>
    <row r="30" spans="1:29">
      <c r="A30" s="3" t="s">
        <v>36</v>
      </c>
      <c r="B30" s="4"/>
      <c r="C30" s="4"/>
      <c r="D30" s="4">
        <v>20.6</v>
      </c>
      <c r="E30" s="4">
        <v>20.6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41.6</v>
      </c>
      <c r="AC30" s="4">
        <v>82.800000000000011</v>
      </c>
    </row>
    <row r="31" spans="1:29">
      <c r="A31" s="3" t="s">
        <v>958</v>
      </c>
      <c r="B31" s="4"/>
      <c r="C31" s="4"/>
      <c r="D31" s="4">
        <v>0.5</v>
      </c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1.5</v>
      </c>
    </row>
    <row r="32" spans="1:29" ht="18">
      <c r="A32" s="11" t="s">
        <v>62</v>
      </c>
      <c r="B32" s="4"/>
      <c r="C32" s="4"/>
      <c r="D32" s="4"/>
      <c r="E32" s="4">
        <v>8</v>
      </c>
      <c r="F32" s="4">
        <v>0</v>
      </c>
      <c r="G32" s="4"/>
      <c r="H32" s="4">
        <v>0</v>
      </c>
      <c r="I32" s="4"/>
      <c r="J32" s="4">
        <v>18.5</v>
      </c>
      <c r="K32" s="4">
        <v>6</v>
      </c>
      <c r="L32" s="4">
        <v>36.400000000000006</v>
      </c>
      <c r="M32" s="4"/>
      <c r="N32" s="4"/>
      <c r="O32" s="4"/>
      <c r="P32" s="4"/>
      <c r="Q32" s="4"/>
      <c r="R32" s="4">
        <v>0</v>
      </c>
      <c r="S32" s="4"/>
      <c r="T32" s="4"/>
      <c r="U32" s="4">
        <v>0</v>
      </c>
      <c r="V32" s="4"/>
      <c r="W32" s="4"/>
      <c r="X32" s="4"/>
      <c r="Y32" s="4"/>
      <c r="Z32" s="4">
        <v>35.1</v>
      </c>
      <c r="AA32" s="4"/>
      <c r="AB32" s="4">
        <v>12</v>
      </c>
      <c r="AC32" s="4">
        <v>116</v>
      </c>
    </row>
    <row r="33" spans="1:29">
      <c r="A33" s="3">
        <v>242231115</v>
      </c>
      <c r="B33" s="4"/>
      <c r="C33" s="4"/>
      <c r="D33" s="4"/>
      <c r="E33" s="4"/>
      <c r="F33" s="4"/>
      <c r="G33" s="4"/>
      <c r="H33" s="4">
        <v>0</v>
      </c>
      <c r="I33" s="4"/>
      <c r="J33" s="4">
        <v>2.5</v>
      </c>
      <c r="K33" s="4"/>
      <c r="L33" s="4">
        <v>2.5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>
        <v>2.5</v>
      </c>
      <c r="AA33" s="4"/>
      <c r="AB33" s="4"/>
      <c r="AC33" s="4">
        <v>7.5</v>
      </c>
    </row>
    <row r="34" spans="1:29">
      <c r="A34" s="3">
        <v>242231260</v>
      </c>
      <c r="B34" s="4"/>
      <c r="C34" s="4"/>
      <c r="D34" s="4"/>
      <c r="E34" s="4"/>
      <c r="F34" s="4"/>
      <c r="G34" s="4"/>
      <c r="H34" s="4"/>
      <c r="I34" s="4"/>
      <c r="J34" s="4">
        <v>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4</v>
      </c>
    </row>
    <row r="35" spans="1:29">
      <c r="A35" s="3">
        <v>242231265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0</v>
      </c>
    </row>
    <row r="36" spans="1:29">
      <c r="A36" s="3">
        <v>242231270</v>
      </c>
      <c r="B36" s="4"/>
      <c r="C36" s="4"/>
      <c r="D36" s="4"/>
      <c r="E36" s="4"/>
      <c r="F36" s="4"/>
      <c r="G36" s="4"/>
      <c r="H36" s="4"/>
      <c r="I36" s="4"/>
      <c r="J36" s="4">
        <v>11.7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11.7</v>
      </c>
    </row>
    <row r="37" spans="1:29">
      <c r="A37" s="3">
        <v>242231272</v>
      </c>
      <c r="B37" s="4"/>
      <c r="C37" s="4"/>
      <c r="D37" s="4"/>
      <c r="E37" s="4"/>
      <c r="F37" s="4"/>
      <c r="G37" s="4"/>
      <c r="H37" s="4"/>
      <c r="I37" s="4"/>
      <c r="J37" s="4"/>
      <c r="K37" s="4">
        <v>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4</v>
      </c>
    </row>
    <row r="38" spans="1:29">
      <c r="A38" s="3">
        <v>242231275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v>0</v>
      </c>
      <c r="V38" s="4"/>
      <c r="W38" s="4"/>
      <c r="X38" s="4"/>
      <c r="Y38" s="4"/>
      <c r="Z38" s="4"/>
      <c r="AA38" s="4"/>
      <c r="AB38" s="4"/>
      <c r="AC38" s="4">
        <v>0</v>
      </c>
    </row>
    <row r="39" spans="1:29">
      <c r="A39" s="3">
        <v>242231290</v>
      </c>
      <c r="B39" s="4"/>
      <c r="C39" s="4"/>
      <c r="D39" s="4"/>
      <c r="E39" s="4"/>
      <c r="F39" s="4"/>
      <c r="G39" s="4"/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0</v>
      </c>
    </row>
    <row r="40" spans="1:29">
      <c r="A40" s="3">
        <v>242231295</v>
      </c>
      <c r="B40" s="4"/>
      <c r="C40" s="4"/>
      <c r="D40" s="4"/>
      <c r="E40" s="4"/>
      <c r="F40" s="4">
        <v>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0</v>
      </c>
    </row>
    <row r="41" spans="1:29">
      <c r="A41" s="3">
        <v>242231300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>
        <v>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0</v>
      </c>
    </row>
    <row r="42" spans="1:29">
      <c r="A42" s="3">
        <v>242231305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0</v>
      </c>
    </row>
    <row r="43" spans="1:29">
      <c r="A43" s="3">
        <v>242231325</v>
      </c>
      <c r="B43" s="4"/>
      <c r="C43" s="4"/>
      <c r="D43" s="4"/>
      <c r="E43" s="4"/>
      <c r="F43" s="4"/>
      <c r="G43" s="4"/>
      <c r="H43" s="4"/>
      <c r="I43" s="4"/>
      <c r="J43" s="4"/>
      <c r="K43" s="4">
        <v>0.3</v>
      </c>
      <c r="L43" s="4">
        <v>0.4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>
        <v>0.3</v>
      </c>
      <c r="AA43" s="4"/>
      <c r="AB43" s="4">
        <v>0.4</v>
      </c>
      <c r="AC43" s="4">
        <v>1.4</v>
      </c>
    </row>
    <row r="44" spans="1:29">
      <c r="A44" s="3">
        <v>242231335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>
        <v>0</v>
      </c>
      <c r="S44" s="4"/>
      <c r="T44" s="4"/>
      <c r="U44" s="4"/>
      <c r="V44" s="4"/>
      <c r="W44" s="4"/>
      <c r="X44" s="4"/>
      <c r="Y44" s="4"/>
      <c r="Z44" s="4">
        <v>0.6</v>
      </c>
      <c r="AA44" s="4"/>
      <c r="AB44" s="4"/>
      <c r="AC44" s="4">
        <v>0.6</v>
      </c>
    </row>
    <row r="45" spans="1:29">
      <c r="A45" s="3">
        <v>242231340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v>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1</v>
      </c>
      <c r="AA45" s="4"/>
      <c r="AB45" s="4">
        <v>1</v>
      </c>
      <c r="AC45" s="4">
        <v>7</v>
      </c>
    </row>
    <row r="46" spans="1:29">
      <c r="A46" s="3">
        <v>242231355</v>
      </c>
      <c r="B46" s="4"/>
      <c r="C46" s="4"/>
      <c r="D46" s="4"/>
      <c r="E46" s="4">
        <v>3</v>
      </c>
      <c r="F46" s="4"/>
      <c r="G46" s="4"/>
      <c r="H46" s="4"/>
      <c r="I46" s="4"/>
      <c r="J46" s="4"/>
      <c r="K46" s="4"/>
      <c r="L46" s="4">
        <v>3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>
        <v>1</v>
      </c>
      <c r="AA46" s="4"/>
      <c r="AB46" s="4">
        <v>1</v>
      </c>
      <c r="AC46" s="4">
        <v>8</v>
      </c>
    </row>
    <row r="47" spans="1:29">
      <c r="A47" s="3">
        <v>242231360</v>
      </c>
      <c r="B47" s="4"/>
      <c r="C47" s="4"/>
      <c r="D47" s="4"/>
      <c r="E47" s="4">
        <v>1</v>
      </c>
      <c r="F47" s="4"/>
      <c r="G47" s="4"/>
      <c r="H47" s="4"/>
      <c r="I47" s="4"/>
      <c r="J47" s="4"/>
      <c r="K47" s="4"/>
      <c r="L47" s="4">
        <v>2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>
        <v>1</v>
      </c>
      <c r="AA47" s="4"/>
      <c r="AB47" s="4"/>
      <c r="AC47" s="4">
        <v>4</v>
      </c>
    </row>
    <row r="48" spans="1:29">
      <c r="A48" s="3">
        <v>242231365</v>
      </c>
      <c r="B48" s="4"/>
      <c r="C48" s="4"/>
      <c r="D48" s="4"/>
      <c r="E48" s="4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1</v>
      </c>
      <c r="AA48" s="4"/>
      <c r="AB48" s="4">
        <v>2</v>
      </c>
      <c r="AC48" s="4">
        <v>5</v>
      </c>
    </row>
    <row r="49" spans="1:29">
      <c r="A49" s="3">
        <v>242231370</v>
      </c>
      <c r="B49" s="4"/>
      <c r="C49" s="4"/>
      <c r="D49" s="4"/>
      <c r="E49" s="4">
        <v>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>
        <v>2</v>
      </c>
      <c r="AA49" s="4"/>
      <c r="AB49" s="4">
        <v>2</v>
      </c>
      <c r="AC49" s="4">
        <v>6</v>
      </c>
    </row>
    <row r="50" spans="1:29">
      <c r="A50" s="3">
        <v>242231385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4.8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>
        <v>4.8</v>
      </c>
      <c r="AA50" s="4"/>
      <c r="AB50" s="4"/>
      <c r="AC50" s="4">
        <v>9.6</v>
      </c>
    </row>
    <row r="51" spans="1:29">
      <c r="A51" s="3">
        <v>242231390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>
        <v>1</v>
      </c>
      <c r="AA51" s="4"/>
      <c r="AB51" s="4"/>
      <c r="AC51" s="4">
        <v>3</v>
      </c>
    </row>
    <row r="52" spans="1:29">
      <c r="A52" s="3">
        <v>242231395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0.6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0.5</v>
      </c>
      <c r="AA52" s="4"/>
      <c r="AB52" s="4"/>
      <c r="AC52" s="4">
        <v>1.1000000000000001</v>
      </c>
    </row>
    <row r="53" spans="1:29">
      <c r="A53" s="3">
        <v>242231400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>
        <v>0.5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>
        <v>0.5</v>
      </c>
      <c r="AA53" s="4"/>
      <c r="AB53" s="4"/>
      <c r="AC53" s="4">
        <v>1</v>
      </c>
    </row>
    <row r="54" spans="1:29">
      <c r="A54" s="3">
        <v>242231405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1.1000000000000001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>
        <v>1.1000000000000001</v>
      </c>
      <c r="AA54" s="4"/>
      <c r="AB54" s="4"/>
      <c r="AC54" s="4">
        <v>2.2000000000000002</v>
      </c>
    </row>
    <row r="55" spans="1:29">
      <c r="A55" s="3">
        <v>242231410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>
        <v>2</v>
      </c>
      <c r="AA55" s="4"/>
      <c r="AB55" s="4"/>
      <c r="AC55" s="4">
        <v>3</v>
      </c>
    </row>
    <row r="56" spans="1:29">
      <c r="A56" s="3">
        <v>242231415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>
        <v>2.4</v>
      </c>
      <c r="AA56" s="4"/>
      <c r="AB56" s="4"/>
      <c r="AC56" s="4">
        <v>2.4</v>
      </c>
    </row>
    <row r="57" spans="1:29">
      <c r="A57" s="3">
        <v>242231420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>
        <v>0.3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>
        <v>1.6</v>
      </c>
      <c r="AA57" s="4"/>
      <c r="AB57" s="4"/>
      <c r="AC57" s="4">
        <v>1.9000000000000001</v>
      </c>
    </row>
    <row r="58" spans="1:29">
      <c r="A58" s="3">
        <v>242231425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>
        <v>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3</v>
      </c>
      <c r="AA58" s="4"/>
      <c r="AB58" s="4">
        <v>3</v>
      </c>
      <c r="AC58" s="4">
        <v>9</v>
      </c>
    </row>
    <row r="59" spans="1:29">
      <c r="A59" s="3">
        <v>242231430</v>
      </c>
      <c r="B59" s="4"/>
      <c r="C59" s="4"/>
      <c r="D59" s="4"/>
      <c r="E59" s="4"/>
      <c r="F59" s="4"/>
      <c r="G59" s="4"/>
      <c r="H59" s="4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0</v>
      </c>
    </row>
    <row r="60" spans="1:29">
      <c r="A60" s="3">
        <v>242231435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0</v>
      </c>
    </row>
    <row r="61" spans="1:29">
      <c r="A61" s="3">
        <v>242231440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0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0</v>
      </c>
    </row>
    <row r="62" spans="1:29">
      <c r="A62" s="3">
        <v>242231445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0</v>
      </c>
    </row>
    <row r="63" spans="1:29">
      <c r="A63" s="3">
        <v>242231450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0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0</v>
      </c>
    </row>
    <row r="64" spans="1:29">
      <c r="A64" s="3">
        <v>242231455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v>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0</v>
      </c>
    </row>
    <row r="65" spans="1:29">
      <c r="A65" s="3" t="s">
        <v>962</v>
      </c>
      <c r="B65" s="4"/>
      <c r="C65" s="4"/>
      <c r="D65" s="4"/>
      <c r="E65" s="4"/>
      <c r="F65" s="4"/>
      <c r="G65" s="4"/>
      <c r="H65" s="4"/>
      <c r="I65" s="4"/>
      <c r="J65" s="4">
        <v>0.3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0.3</v>
      </c>
    </row>
    <row r="66" spans="1:29">
      <c r="A66" s="3" t="s">
        <v>964</v>
      </c>
      <c r="B66" s="4"/>
      <c r="C66" s="4"/>
      <c r="D66" s="4"/>
      <c r="E66" s="4"/>
      <c r="F66" s="4"/>
      <c r="G66" s="4"/>
      <c r="H66" s="4"/>
      <c r="I66" s="4"/>
      <c r="J66" s="4"/>
      <c r="K66" s="4">
        <v>1.7</v>
      </c>
      <c r="L66" s="4">
        <v>2.6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1.7</v>
      </c>
      <c r="AA66" s="4"/>
      <c r="AB66" s="4">
        <v>2.6</v>
      </c>
      <c r="AC66" s="4">
        <v>8.6</v>
      </c>
    </row>
    <row r="67" spans="1:29">
      <c r="A67" s="3" t="s">
        <v>966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>
        <v>2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>
        <v>1.5</v>
      </c>
      <c r="AA67" s="4"/>
      <c r="AB67" s="4"/>
      <c r="AC67" s="4">
        <v>3.5</v>
      </c>
    </row>
    <row r="68" spans="1:29">
      <c r="A68" s="3" t="s">
        <v>968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1.9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1.9</v>
      </c>
      <c r="AA68" s="4"/>
      <c r="AB68" s="4"/>
      <c r="AC68" s="4">
        <v>3.8</v>
      </c>
    </row>
    <row r="69" spans="1:29">
      <c r="A69" s="3" t="s">
        <v>970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>
        <v>3.7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>
        <v>3.7</v>
      </c>
      <c r="AA69" s="4"/>
      <c r="AB69" s="4"/>
      <c r="AC69" s="4">
        <v>7.4</v>
      </c>
    </row>
    <row r="70" spans="1:29" ht="18">
      <c r="A70" s="11" t="s">
        <v>98</v>
      </c>
      <c r="B70" s="4"/>
      <c r="C70" s="4"/>
      <c r="D70" s="4"/>
      <c r="E70" s="4">
        <v>2</v>
      </c>
      <c r="F70" s="4"/>
      <c r="G70" s="4"/>
      <c r="H70" s="4"/>
      <c r="I70" s="4"/>
      <c r="J70" s="4">
        <v>0.5</v>
      </c>
      <c r="K70" s="4">
        <v>0.5</v>
      </c>
      <c r="L70" s="4">
        <v>47.3</v>
      </c>
      <c r="M70" s="4"/>
      <c r="N70" s="4"/>
      <c r="O70" s="4"/>
      <c r="P70" s="4">
        <v>4.6999999999999993</v>
      </c>
      <c r="Q70" s="4">
        <v>7.8999999999999995</v>
      </c>
      <c r="R70" s="4"/>
      <c r="S70" s="4"/>
      <c r="T70" s="4"/>
      <c r="U70" s="4"/>
      <c r="V70" s="4"/>
      <c r="W70" s="4"/>
      <c r="X70" s="4"/>
      <c r="Y70" s="4"/>
      <c r="Z70" s="4">
        <v>11.399999999999999</v>
      </c>
      <c r="AA70" s="4"/>
      <c r="AB70" s="4">
        <v>16.7</v>
      </c>
      <c r="AC70" s="4">
        <v>91</v>
      </c>
    </row>
    <row r="71" spans="1:29">
      <c r="A71" s="3">
        <v>242241528</v>
      </c>
      <c r="B71" s="4"/>
      <c r="C71" s="4"/>
      <c r="D71" s="4"/>
      <c r="E71" s="4">
        <v>2</v>
      </c>
      <c r="F71" s="4"/>
      <c r="G71" s="4"/>
      <c r="H71" s="4"/>
      <c r="I71" s="4"/>
      <c r="J71" s="4"/>
      <c r="K71" s="4"/>
      <c r="L71" s="4">
        <v>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>
        <v>0.5</v>
      </c>
      <c r="AA71" s="4"/>
      <c r="AB71" s="4">
        <v>3</v>
      </c>
      <c r="AC71" s="4">
        <v>7.5</v>
      </c>
    </row>
    <row r="72" spans="1:29">
      <c r="A72" s="3">
        <v>242241610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>
        <v>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2</v>
      </c>
    </row>
    <row r="73" spans="1:29">
      <c r="A73" s="3">
        <v>242241630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>
        <v>3.5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3.5</v>
      </c>
    </row>
    <row r="74" spans="1:29">
      <c r="A74" s="3">
        <v>242241640</v>
      </c>
      <c r="B74" s="4"/>
      <c r="C74" s="4"/>
      <c r="D74" s="4"/>
      <c r="E74" s="4"/>
      <c r="F74" s="4"/>
      <c r="G74" s="4"/>
      <c r="H74" s="4"/>
      <c r="I74" s="4"/>
      <c r="J74" s="4">
        <v>0.5</v>
      </c>
      <c r="K74" s="4">
        <v>0.5</v>
      </c>
      <c r="L74" s="4">
        <v>20.5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>
        <v>1.8</v>
      </c>
      <c r="AA74" s="4"/>
      <c r="AB74" s="4">
        <v>2.7</v>
      </c>
      <c r="AC74" s="4">
        <v>26</v>
      </c>
    </row>
    <row r="75" spans="1:29">
      <c r="A75" s="3">
        <v>242241645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  <c r="Q75" s="4">
        <v>1</v>
      </c>
      <c r="R75" s="4"/>
      <c r="S75" s="4"/>
      <c r="T75" s="4"/>
      <c r="U75" s="4"/>
      <c r="V75" s="4"/>
      <c r="W75" s="4"/>
      <c r="X75" s="4"/>
      <c r="Y75" s="4"/>
      <c r="Z75" s="4">
        <v>2</v>
      </c>
      <c r="AA75" s="4"/>
      <c r="AB75" s="4">
        <v>2</v>
      </c>
      <c r="AC75" s="4">
        <v>6</v>
      </c>
    </row>
    <row r="76" spans="1:29">
      <c r="A76" s="3" t="s">
        <v>104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>
        <v>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3</v>
      </c>
    </row>
    <row r="77" spans="1:29">
      <c r="A77" s="3" t="s">
        <v>106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>
        <v>16.3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16.3</v>
      </c>
    </row>
    <row r="78" spans="1:29">
      <c r="A78" s="3" t="s">
        <v>120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1.3</v>
      </c>
      <c r="Q78" s="4">
        <v>1.3</v>
      </c>
      <c r="R78" s="4"/>
      <c r="S78" s="4"/>
      <c r="T78" s="4"/>
      <c r="U78" s="4"/>
      <c r="V78" s="4"/>
      <c r="W78" s="4"/>
      <c r="X78" s="4"/>
      <c r="Y78" s="4"/>
      <c r="Z78" s="4">
        <v>0.1</v>
      </c>
      <c r="AA78" s="4"/>
      <c r="AB78" s="4">
        <v>2</v>
      </c>
      <c r="AC78" s="4">
        <v>4.7</v>
      </c>
    </row>
    <row r="79" spans="1:29">
      <c r="A79" s="3" t="s">
        <v>122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2.4</v>
      </c>
      <c r="Q79" s="4">
        <v>5.6</v>
      </c>
      <c r="R79" s="4"/>
      <c r="S79" s="4"/>
      <c r="T79" s="4"/>
      <c r="U79" s="4"/>
      <c r="V79" s="4"/>
      <c r="W79" s="4"/>
      <c r="X79" s="4"/>
      <c r="Y79" s="4"/>
      <c r="Z79" s="4">
        <v>7</v>
      </c>
      <c r="AA79" s="4"/>
      <c r="AB79" s="4">
        <v>7</v>
      </c>
      <c r="AC79" s="4">
        <v>22</v>
      </c>
    </row>
    <row r="80" spans="1:29" ht="18">
      <c r="A80" s="11" t="s">
        <v>124</v>
      </c>
      <c r="B80" s="4">
        <v>6</v>
      </c>
      <c r="C80" s="4"/>
      <c r="D80" s="4"/>
      <c r="E80" s="4">
        <v>4</v>
      </c>
      <c r="F80" s="4"/>
      <c r="G80" s="4"/>
      <c r="H80" s="4">
        <v>0</v>
      </c>
      <c r="I80" s="4"/>
      <c r="J80" s="4"/>
      <c r="K80" s="4"/>
      <c r="L80" s="4">
        <v>72.2</v>
      </c>
      <c r="M80" s="4"/>
      <c r="N80" s="4"/>
      <c r="O80" s="4"/>
      <c r="P80" s="4"/>
      <c r="Q80" s="4">
        <v>4</v>
      </c>
      <c r="R80" s="4"/>
      <c r="S80" s="4"/>
      <c r="T80" s="4">
        <v>0</v>
      </c>
      <c r="U80" s="4">
        <v>0</v>
      </c>
      <c r="V80" s="4"/>
      <c r="W80" s="4"/>
      <c r="X80" s="4"/>
      <c r="Y80" s="4">
        <v>0</v>
      </c>
      <c r="Z80" s="4">
        <v>14.200000000000001</v>
      </c>
      <c r="AA80" s="4"/>
      <c r="AB80" s="4">
        <v>8</v>
      </c>
      <c r="AC80" s="4">
        <v>108.40000000000002</v>
      </c>
    </row>
    <row r="81" spans="1:29">
      <c r="A81" s="3">
        <v>242242031</v>
      </c>
      <c r="B81" s="4">
        <v>0.5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>
        <v>0</v>
      </c>
      <c r="AA81" s="4"/>
      <c r="AB81" s="4">
        <v>0.3</v>
      </c>
      <c r="AC81" s="4">
        <v>0.8</v>
      </c>
    </row>
    <row r="82" spans="1:29">
      <c r="A82" s="3">
        <v>242242040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>
        <v>0</v>
      </c>
      <c r="V82" s="4"/>
      <c r="W82" s="4"/>
      <c r="X82" s="4"/>
      <c r="Y82" s="4">
        <v>0</v>
      </c>
      <c r="Z82" s="4"/>
      <c r="AA82" s="4"/>
      <c r="AB82" s="4"/>
      <c r="AC82" s="4">
        <v>0</v>
      </c>
    </row>
    <row r="83" spans="1:29">
      <c r="A83" s="3">
        <v>242242076</v>
      </c>
      <c r="B83" s="4"/>
      <c r="C83" s="4"/>
      <c r="D83" s="4"/>
      <c r="E83" s="4"/>
      <c r="F83" s="4"/>
      <c r="G83" s="4"/>
      <c r="H83" s="4">
        <v>0</v>
      </c>
      <c r="I83" s="4"/>
      <c r="J83" s="4"/>
      <c r="K83" s="4"/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1</v>
      </c>
    </row>
    <row r="84" spans="1:29">
      <c r="A84" s="3">
        <v>242242092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>
        <v>0</v>
      </c>
      <c r="V84" s="4"/>
      <c r="W84" s="4"/>
      <c r="X84" s="4"/>
      <c r="Y84" s="4">
        <v>0</v>
      </c>
      <c r="Z84" s="4">
        <v>1.9</v>
      </c>
      <c r="AA84" s="4"/>
      <c r="AB84" s="4"/>
      <c r="AC84" s="4">
        <v>1.9</v>
      </c>
    </row>
    <row r="85" spans="1:29">
      <c r="A85" s="3">
        <v>242242115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>
        <v>0.3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>
        <v>0.1</v>
      </c>
      <c r="AA85" s="4"/>
      <c r="AB85" s="4"/>
      <c r="AC85" s="4">
        <v>0.4</v>
      </c>
    </row>
    <row r="86" spans="1:29">
      <c r="A86" s="3">
        <v>242242152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0</v>
      </c>
      <c r="U86" s="4"/>
      <c r="V86" s="4"/>
      <c r="W86" s="4"/>
      <c r="X86" s="4"/>
      <c r="Y86" s="4"/>
      <c r="Z86" s="4">
        <v>0</v>
      </c>
      <c r="AA86" s="4"/>
      <c r="AB86" s="4"/>
      <c r="AC86" s="4">
        <v>0</v>
      </c>
    </row>
    <row r="87" spans="1:29">
      <c r="A87" s="3">
        <v>242242155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>
        <v>0.2</v>
      </c>
      <c r="AA87" s="4"/>
      <c r="AB87" s="4"/>
      <c r="AC87" s="4">
        <v>1.2</v>
      </c>
    </row>
    <row r="88" spans="1:29">
      <c r="A88" s="3">
        <v>242242163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>
        <v>0</v>
      </c>
      <c r="V88" s="4"/>
      <c r="W88" s="4"/>
      <c r="X88" s="4"/>
      <c r="Y88" s="4"/>
      <c r="Z88" s="4">
        <v>0.6</v>
      </c>
      <c r="AA88" s="4"/>
      <c r="AB88" s="4"/>
      <c r="AC88" s="4">
        <v>0.6</v>
      </c>
    </row>
    <row r="89" spans="1:29">
      <c r="A89" s="3">
        <v>242242164</v>
      </c>
      <c r="B89" s="4"/>
      <c r="C89" s="4"/>
      <c r="D89" s="4"/>
      <c r="E89" s="4">
        <v>3.2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>
        <v>0.9</v>
      </c>
      <c r="AA89" s="4"/>
      <c r="AB89" s="4"/>
      <c r="AC89" s="4">
        <v>4.1000000000000005</v>
      </c>
    </row>
    <row r="90" spans="1:29">
      <c r="A90" s="3">
        <v>242242190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>
        <v>0.5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0.5</v>
      </c>
    </row>
    <row r="91" spans="1:29">
      <c r="A91" s="3">
        <v>242242195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0.2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0.2</v>
      </c>
    </row>
    <row r="92" spans="1:29">
      <c r="A92" s="3">
        <v>242242205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>
        <v>2.2999999999999998</v>
      </c>
      <c r="M92" s="4"/>
      <c r="N92" s="4"/>
      <c r="O92" s="4"/>
      <c r="P92" s="4"/>
      <c r="Q92" s="4">
        <v>3</v>
      </c>
      <c r="R92" s="4"/>
      <c r="S92" s="4"/>
      <c r="T92" s="4"/>
      <c r="U92" s="4"/>
      <c r="V92" s="4"/>
      <c r="W92" s="4"/>
      <c r="X92" s="4"/>
      <c r="Y92" s="4"/>
      <c r="Z92" s="4">
        <v>2</v>
      </c>
      <c r="AA92" s="4"/>
      <c r="AB92" s="4">
        <v>3</v>
      </c>
      <c r="AC92" s="4">
        <v>10.3</v>
      </c>
    </row>
    <row r="93" spans="1:29">
      <c r="A93" s="3">
        <v>242242215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>
        <v>0.2</v>
      </c>
      <c r="AA93" s="4"/>
      <c r="AB93" s="4"/>
      <c r="AC93" s="4">
        <v>0.2</v>
      </c>
    </row>
    <row r="94" spans="1:29">
      <c r="A94" s="3">
        <v>242242222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>
        <v>0.1</v>
      </c>
      <c r="AA94" s="4"/>
      <c r="AB94" s="4"/>
      <c r="AC94" s="4">
        <v>0.1</v>
      </c>
    </row>
    <row r="95" spans="1:29">
      <c r="A95" s="3">
        <v>242242223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>
        <v>0.9</v>
      </c>
      <c r="AA95" s="4"/>
      <c r="AB95" s="4"/>
      <c r="AC95" s="4">
        <v>0.9</v>
      </c>
    </row>
    <row r="96" spans="1:29">
      <c r="A96" s="3">
        <v>242242225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>
        <v>0.4</v>
      </c>
      <c r="AA96" s="4"/>
      <c r="AB96" s="4"/>
      <c r="AC96" s="4">
        <v>0.4</v>
      </c>
    </row>
    <row r="97" spans="1:29">
      <c r="A97" s="3">
        <v>242242230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>
        <v>0.3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>
        <v>0.1</v>
      </c>
      <c r="AA97" s="4"/>
      <c r="AB97" s="4"/>
      <c r="AC97" s="4">
        <v>0.4</v>
      </c>
    </row>
    <row r="98" spans="1:29">
      <c r="A98" s="3">
        <v>242242235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>
        <v>3.8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3.8</v>
      </c>
    </row>
    <row r="99" spans="1:29">
      <c r="A99" s="3">
        <v>242242240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>
        <v>1.6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>
        <v>1.4</v>
      </c>
      <c r="AA99" s="4"/>
      <c r="AB99" s="4"/>
      <c r="AC99" s="4">
        <v>3</v>
      </c>
    </row>
    <row r="100" spans="1:29">
      <c r="A100" s="3">
        <v>242242280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0.1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0.1</v>
      </c>
    </row>
    <row r="101" spans="1:29">
      <c r="A101" s="3">
        <v>242242305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>
        <v>0.8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0.8</v>
      </c>
    </row>
    <row r="102" spans="1:29">
      <c r="A102" s="3">
        <v>242242315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>
        <v>0.2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>
        <v>0.1</v>
      </c>
      <c r="AA102" s="4"/>
      <c r="AB102" s="4"/>
      <c r="AC102" s="4">
        <v>0.30000000000000004</v>
      </c>
    </row>
    <row r="103" spans="1:29">
      <c r="A103" s="3">
        <v>242242325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>
        <v>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0</v>
      </c>
    </row>
    <row r="104" spans="1:29">
      <c r="A104" s="3">
        <v>242242330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>
        <v>0.5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>
        <v>0.1</v>
      </c>
      <c r="AA104" s="4"/>
      <c r="AB104" s="4"/>
      <c r="AC104" s="4">
        <v>0.6</v>
      </c>
    </row>
    <row r="105" spans="1:29">
      <c r="A105" s="3">
        <v>242242340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>
        <v>8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8</v>
      </c>
    </row>
    <row r="106" spans="1:29">
      <c r="A106" s="3">
        <v>242242350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>
        <v>2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2</v>
      </c>
    </row>
    <row r="107" spans="1:29">
      <c r="A107" s="3">
        <v>242242355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</v>
      </c>
    </row>
    <row r="108" spans="1:29">
      <c r="A108" s="3">
        <v>242242360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>
        <v>1.2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1.2</v>
      </c>
    </row>
    <row r="109" spans="1:29">
      <c r="A109" s="3">
        <v>242242365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>
        <v>7.2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7.2</v>
      </c>
    </row>
    <row r="110" spans="1:29">
      <c r="A110" s="3">
        <v>242242375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>
        <v>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</row>
    <row r="111" spans="1:29">
      <c r="A111" s="3">
        <v>242242380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>
        <v>1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1</v>
      </c>
    </row>
    <row r="112" spans="1:29">
      <c r="A112" s="3">
        <v>242242385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>
        <v>1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1</v>
      </c>
    </row>
    <row r="113" spans="1:29">
      <c r="A113" s="3">
        <v>242242390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>
        <v>7.2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7.2</v>
      </c>
    </row>
    <row r="114" spans="1:29">
      <c r="A114" s="3">
        <v>242242400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>
        <v>0.5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0.5</v>
      </c>
    </row>
    <row r="115" spans="1:29">
      <c r="A115" s="3">
        <v>242242405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>
        <v>1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</row>
    <row r="116" spans="1:29">
      <c r="A116" s="3">
        <v>242242410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>
        <v>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1</v>
      </c>
    </row>
    <row r="117" spans="1:29">
      <c r="A117" s="3">
        <v>242242415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>
        <v>6.4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6.4</v>
      </c>
    </row>
    <row r="118" spans="1:29">
      <c r="A118" s="3">
        <v>242242425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>
        <v>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2</v>
      </c>
    </row>
    <row r="119" spans="1:29">
      <c r="A119" s="3">
        <v>242242430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>
        <v>1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1</v>
      </c>
    </row>
    <row r="120" spans="1:29">
      <c r="A120" s="3">
        <v>242242435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>
        <v>1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1</v>
      </c>
    </row>
    <row r="121" spans="1:29">
      <c r="A121" s="3">
        <v>242242440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>
        <v>6.4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6.4</v>
      </c>
    </row>
    <row r="122" spans="1:29">
      <c r="A122" s="3">
        <v>242242450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>
        <v>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2</v>
      </c>
    </row>
    <row r="123" spans="1:29">
      <c r="A123" s="3">
        <v>242242455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>
        <v>1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</row>
    <row r="124" spans="1:29">
      <c r="A124" s="3">
        <v>242242460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>
        <v>1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</row>
    <row r="125" spans="1:29">
      <c r="A125" s="3" t="s">
        <v>127</v>
      </c>
      <c r="B125" s="4">
        <v>5.5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>
        <v>0.3</v>
      </c>
      <c r="AA125" s="4"/>
      <c r="AB125" s="4">
        <v>3.7</v>
      </c>
      <c r="AC125" s="4">
        <v>9.5</v>
      </c>
    </row>
    <row r="126" spans="1:29">
      <c r="A126" s="3" t="s">
        <v>143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0.1</v>
      </c>
      <c r="AA126" s="4"/>
      <c r="AB126" s="4"/>
      <c r="AC126" s="4">
        <v>0.1</v>
      </c>
    </row>
    <row r="127" spans="1:29">
      <c r="A127" s="3" t="s">
        <v>145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>
        <v>0.9</v>
      </c>
      <c r="AA127" s="4"/>
      <c r="AB127" s="4"/>
      <c r="AC127" s="4">
        <v>0.9</v>
      </c>
    </row>
    <row r="128" spans="1:29">
      <c r="A128" s="3" t="s">
        <v>148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>
        <v>1</v>
      </c>
      <c r="AA128" s="4"/>
      <c r="AB128" s="4"/>
      <c r="AC128" s="4">
        <v>1</v>
      </c>
    </row>
    <row r="129" spans="1:29">
      <c r="A129" s="3" t="s">
        <v>152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>
        <v>0.3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0.3</v>
      </c>
    </row>
    <row r="130" spans="1:29">
      <c r="A130" s="3" t="s">
        <v>157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>
        <v>0.4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0.4</v>
      </c>
    </row>
    <row r="131" spans="1:29">
      <c r="A131" s="3" t="s">
        <v>974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>
        <v>0.3</v>
      </c>
      <c r="AA131" s="4"/>
      <c r="AB131" s="4"/>
      <c r="AC131" s="4">
        <v>0.3</v>
      </c>
    </row>
    <row r="132" spans="1:29">
      <c r="A132" s="3" t="s">
        <v>976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>
        <v>0</v>
      </c>
      <c r="V132" s="4"/>
      <c r="W132" s="4"/>
      <c r="X132" s="4"/>
      <c r="Y132" s="4">
        <v>0</v>
      </c>
      <c r="Z132" s="4"/>
      <c r="AA132" s="4"/>
      <c r="AB132" s="4"/>
      <c r="AC132" s="4">
        <v>0</v>
      </c>
    </row>
    <row r="133" spans="1:29">
      <c r="A133" s="3" t="s">
        <v>978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>
        <v>0.1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>
        <v>0</v>
      </c>
      <c r="AA133" s="4"/>
      <c r="AB133" s="4"/>
      <c r="AC133" s="4">
        <v>0.1</v>
      </c>
    </row>
    <row r="134" spans="1:29">
      <c r="A134" s="3" t="s">
        <v>980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>
        <v>0.2</v>
      </c>
      <c r="AA134" s="4"/>
      <c r="AB134" s="4"/>
      <c r="AC134" s="4">
        <v>0.2</v>
      </c>
    </row>
    <row r="135" spans="1:29">
      <c r="A135" s="3" t="s">
        <v>982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>
        <v>0</v>
      </c>
      <c r="V135" s="4"/>
      <c r="W135" s="4"/>
      <c r="X135" s="4"/>
      <c r="Y135" s="4"/>
      <c r="Z135" s="4"/>
      <c r="AA135" s="4"/>
      <c r="AB135" s="4"/>
      <c r="AC135" s="4">
        <v>0</v>
      </c>
    </row>
    <row r="136" spans="1:29">
      <c r="A136" s="3" t="s">
        <v>983</v>
      </c>
      <c r="B136" s="4"/>
      <c r="C136" s="4"/>
      <c r="D136" s="4"/>
      <c r="E136" s="4">
        <v>0.8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>
        <v>0.2</v>
      </c>
      <c r="AA136" s="4"/>
      <c r="AB136" s="4"/>
      <c r="AC136" s="4">
        <v>1</v>
      </c>
    </row>
    <row r="137" spans="1:29">
      <c r="A137" s="3" t="s">
        <v>985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>
        <v>0.7</v>
      </c>
      <c r="M137" s="4"/>
      <c r="N137" s="4"/>
      <c r="O137" s="4"/>
      <c r="P137" s="4"/>
      <c r="Q137" s="4">
        <v>1</v>
      </c>
      <c r="R137" s="4"/>
      <c r="S137" s="4"/>
      <c r="T137" s="4"/>
      <c r="U137" s="4"/>
      <c r="V137" s="4"/>
      <c r="W137" s="4"/>
      <c r="X137" s="4"/>
      <c r="Y137" s="4"/>
      <c r="Z137" s="4">
        <v>0.6</v>
      </c>
      <c r="AA137" s="4"/>
      <c r="AB137" s="4">
        <v>1</v>
      </c>
      <c r="AC137" s="4">
        <v>3.3</v>
      </c>
    </row>
    <row r="138" spans="1:29">
      <c r="A138" s="3" t="s">
        <v>987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>
        <v>0.3</v>
      </c>
      <c r="AA138" s="4"/>
      <c r="AB138" s="4"/>
      <c r="AC138" s="4">
        <v>0.3</v>
      </c>
    </row>
    <row r="139" spans="1:29">
      <c r="A139" s="3" t="s">
        <v>989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>
        <v>0.1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>
        <v>0</v>
      </c>
      <c r="AA139" s="4"/>
      <c r="AB139" s="4"/>
      <c r="AC139" s="4">
        <v>0.1</v>
      </c>
    </row>
    <row r="140" spans="1:29">
      <c r="A140" s="3" t="s">
        <v>991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>
        <v>1.2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1.2</v>
      </c>
    </row>
    <row r="141" spans="1:29">
      <c r="A141" s="3" t="s">
        <v>993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>
        <v>1.4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>
        <v>1.3</v>
      </c>
      <c r="AA141" s="4"/>
      <c r="AB141" s="4"/>
      <c r="AC141" s="4">
        <v>2.7</v>
      </c>
    </row>
    <row r="142" spans="1:29">
      <c r="A142" s="3" t="s">
        <v>995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>
        <v>0</v>
      </c>
      <c r="AA142" s="4"/>
      <c r="AB142" s="4"/>
      <c r="AC142" s="4">
        <v>0</v>
      </c>
    </row>
    <row r="143" spans="1:29">
      <c r="A143" s="3" t="s">
        <v>999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0</v>
      </c>
    </row>
    <row r="144" spans="1:29">
      <c r="A144" s="3" t="s">
        <v>1001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>
        <v>0</v>
      </c>
      <c r="AA144" s="4"/>
      <c r="AB144" s="4"/>
      <c r="AC144" s="4">
        <v>0</v>
      </c>
    </row>
    <row r="145" spans="1:29">
      <c r="A145" s="3" t="s">
        <v>1003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>
        <v>1.5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1.5</v>
      </c>
    </row>
    <row r="146" spans="1:29" ht="18">
      <c r="A146" s="11" t="s">
        <v>178</v>
      </c>
      <c r="B146" s="4"/>
      <c r="C146" s="4"/>
      <c r="D146" s="4">
        <v>2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>
        <v>0</v>
      </c>
      <c r="S146" s="4"/>
      <c r="T146" s="4"/>
      <c r="U146" s="4"/>
      <c r="V146" s="4">
        <v>0</v>
      </c>
      <c r="W146" s="4"/>
      <c r="X146" s="4"/>
      <c r="Y146" s="4"/>
      <c r="Z146" s="4"/>
      <c r="AA146" s="4"/>
      <c r="AB146" s="4"/>
      <c r="AC146" s="4">
        <v>2</v>
      </c>
    </row>
    <row r="147" spans="1:29">
      <c r="A147" s="3">
        <v>24231005</v>
      </c>
      <c r="B147" s="4"/>
      <c r="C147" s="4"/>
      <c r="D147" s="4">
        <v>2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2</v>
      </c>
    </row>
    <row r="148" spans="1:29">
      <c r="A148" s="3">
        <v>24231007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>
        <v>0</v>
      </c>
      <c r="S148" s="4"/>
      <c r="T148" s="4"/>
      <c r="U148" s="4"/>
      <c r="V148" s="4">
        <v>0</v>
      </c>
      <c r="W148" s="4"/>
      <c r="X148" s="4"/>
      <c r="Y148" s="4"/>
      <c r="Z148" s="4"/>
      <c r="AA148" s="4"/>
      <c r="AB148" s="4"/>
      <c r="AC148" s="4">
        <v>0</v>
      </c>
    </row>
    <row r="149" spans="1:29" ht="18">
      <c r="A149" s="11" t="s">
        <v>182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>
        <v>0</v>
      </c>
      <c r="S149" s="4"/>
      <c r="T149" s="4"/>
      <c r="U149" s="4"/>
      <c r="V149" s="4">
        <v>0</v>
      </c>
      <c r="W149" s="4"/>
      <c r="X149" s="4"/>
      <c r="Y149" s="4"/>
      <c r="Z149" s="4">
        <v>8</v>
      </c>
      <c r="AA149" s="4"/>
      <c r="AB149" s="4"/>
      <c r="AC149" s="4">
        <v>8</v>
      </c>
    </row>
    <row r="150" spans="1:29">
      <c r="A150" s="3">
        <v>24232022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>
        <v>0</v>
      </c>
      <c r="S150" s="4"/>
      <c r="T150" s="4"/>
      <c r="U150" s="4"/>
      <c r="V150" s="4">
        <v>0</v>
      </c>
      <c r="W150" s="4"/>
      <c r="X150" s="4"/>
      <c r="Y150" s="4"/>
      <c r="Z150" s="4"/>
      <c r="AA150" s="4"/>
      <c r="AB150" s="4"/>
      <c r="AC150" s="4">
        <v>0</v>
      </c>
    </row>
    <row r="151" spans="1:29">
      <c r="A151" s="3">
        <v>24232025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>
        <v>8</v>
      </c>
      <c r="AA151" s="4"/>
      <c r="AB151" s="4"/>
      <c r="AC151" s="4">
        <v>8</v>
      </c>
    </row>
    <row r="152" spans="1:29" ht="18">
      <c r="A152" s="11" t="s">
        <v>185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>
        <v>0</v>
      </c>
      <c r="S152" s="4"/>
      <c r="T152" s="4"/>
      <c r="U152" s="4"/>
      <c r="V152" s="4">
        <v>0</v>
      </c>
      <c r="W152" s="4"/>
      <c r="X152" s="4"/>
      <c r="Y152" s="4"/>
      <c r="Z152" s="4">
        <v>15</v>
      </c>
      <c r="AA152" s="4"/>
      <c r="AB152" s="4"/>
      <c r="AC152" s="4">
        <v>15</v>
      </c>
    </row>
    <row r="153" spans="1:29">
      <c r="A153" s="3">
        <v>24233010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>
        <v>0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0</v>
      </c>
    </row>
    <row r="154" spans="1:29">
      <c r="A154" s="3">
        <v>24233015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>
        <v>0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0</v>
      </c>
    </row>
    <row r="155" spans="1:29">
      <c r="A155" s="3">
        <v>24233020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>
        <v>0</v>
      </c>
      <c r="S155" s="4"/>
      <c r="T155" s="4"/>
      <c r="U155" s="4"/>
      <c r="V155" s="4">
        <v>0</v>
      </c>
      <c r="W155" s="4"/>
      <c r="X155" s="4"/>
      <c r="Y155" s="4"/>
      <c r="Z155" s="4"/>
      <c r="AA155" s="4"/>
      <c r="AB155" s="4"/>
      <c r="AC155" s="4">
        <v>0</v>
      </c>
    </row>
    <row r="156" spans="1:29">
      <c r="A156" s="3">
        <v>24233025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>
        <v>4</v>
      </c>
      <c r="AA156" s="4"/>
      <c r="AB156" s="4"/>
      <c r="AC156" s="4">
        <v>4</v>
      </c>
    </row>
    <row r="157" spans="1:29">
      <c r="A157" s="3">
        <v>24233030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>
        <v>0</v>
      </c>
      <c r="S157" s="4"/>
      <c r="T157" s="4"/>
      <c r="U157" s="4"/>
      <c r="V157" s="4">
        <v>0</v>
      </c>
      <c r="W157" s="4"/>
      <c r="X157" s="4"/>
      <c r="Y157" s="4"/>
      <c r="Z157" s="4"/>
      <c r="AA157" s="4"/>
      <c r="AB157" s="4"/>
      <c r="AC157" s="4">
        <v>0</v>
      </c>
    </row>
    <row r="158" spans="1:29">
      <c r="A158" s="3">
        <v>24233035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>
        <v>1</v>
      </c>
      <c r="AA158" s="4"/>
      <c r="AB158" s="4"/>
      <c r="AC158" s="4">
        <v>1</v>
      </c>
    </row>
    <row r="159" spans="1:29">
      <c r="A159" s="3">
        <v>24233040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>
        <v>0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0</v>
      </c>
    </row>
    <row r="160" spans="1:29">
      <c r="A160" s="3">
        <v>24233045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>
        <v>2</v>
      </c>
      <c r="AA160" s="4"/>
      <c r="AB160" s="4"/>
      <c r="AC160" s="4">
        <v>2</v>
      </c>
    </row>
    <row r="161" spans="1:29">
      <c r="A161" s="3">
        <v>24233055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>
        <v>1</v>
      </c>
      <c r="AA161" s="4"/>
      <c r="AB161" s="4"/>
      <c r="AC161" s="4">
        <v>1</v>
      </c>
    </row>
    <row r="162" spans="1:29">
      <c r="A162" s="3">
        <v>24233065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>
        <v>7</v>
      </c>
      <c r="AA162" s="4"/>
      <c r="AB162" s="4"/>
      <c r="AC162" s="4">
        <v>7</v>
      </c>
    </row>
    <row r="163" spans="1:29" ht="18">
      <c r="A163" s="11" t="s">
        <v>198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>
        <v>44</v>
      </c>
      <c r="AA163" s="4"/>
      <c r="AB163" s="4">
        <v>88</v>
      </c>
      <c r="AC163" s="4">
        <v>132</v>
      </c>
    </row>
    <row r="164" spans="1:29">
      <c r="A164" s="3">
        <v>24235015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>
        <v>22</v>
      </c>
      <c r="AA164" s="4"/>
      <c r="AB164" s="4">
        <v>88</v>
      </c>
      <c r="AC164" s="4">
        <v>110</v>
      </c>
    </row>
    <row r="165" spans="1:29">
      <c r="A165" s="3" t="s">
        <v>199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>
        <v>21.9</v>
      </c>
      <c r="AA165" s="4"/>
      <c r="AB165" s="4"/>
      <c r="AC165" s="4">
        <v>21.9</v>
      </c>
    </row>
    <row r="166" spans="1:29">
      <c r="A166" s="3" t="s">
        <v>1005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>
        <v>0.1</v>
      </c>
      <c r="AA166" s="4"/>
      <c r="AB166" s="4"/>
      <c r="AC166" s="4">
        <v>0.1</v>
      </c>
    </row>
    <row r="167" spans="1:29" ht="18">
      <c r="A167" s="11" t="s">
        <v>201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>
        <v>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>
        <v>0</v>
      </c>
      <c r="AA167" s="4"/>
      <c r="AB167" s="4"/>
      <c r="AC167" s="4">
        <v>0</v>
      </c>
    </row>
    <row r="168" spans="1:29">
      <c r="A168" s="3">
        <v>24242055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>
        <v>0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0</v>
      </c>
    </row>
    <row r="169" spans="1:29">
      <c r="A169" s="3" t="s">
        <v>202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>
        <v>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0</v>
      </c>
    </row>
    <row r="170" spans="1:29">
      <c r="A170" s="3" t="s">
        <v>205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>
        <v>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>
        <v>0</v>
      </c>
      <c r="AA170" s="4"/>
      <c r="AB170" s="4"/>
      <c r="AC170" s="4">
        <v>0</v>
      </c>
    </row>
    <row r="171" spans="1:29">
      <c r="A171" s="3" t="s">
        <v>207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>
        <v>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0</v>
      </c>
    </row>
    <row r="172" spans="1:29" ht="18">
      <c r="A172" s="11" t="s">
        <v>210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0</v>
      </c>
      <c r="S172" s="4"/>
      <c r="T172" s="4"/>
      <c r="U172" s="4"/>
      <c r="V172" s="4">
        <v>0</v>
      </c>
      <c r="W172" s="4"/>
      <c r="X172" s="4"/>
      <c r="Y172" s="4"/>
      <c r="Z172" s="4"/>
      <c r="AA172" s="4"/>
      <c r="AB172" s="4"/>
      <c r="AC172" s="4">
        <v>0</v>
      </c>
    </row>
    <row r="173" spans="1:29">
      <c r="A173" s="3">
        <v>24243010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>
        <v>0</v>
      </c>
      <c r="S173" s="4"/>
      <c r="T173" s="4"/>
      <c r="U173" s="4"/>
      <c r="V173" s="4">
        <v>0</v>
      </c>
      <c r="W173" s="4"/>
      <c r="X173" s="4"/>
      <c r="Y173" s="4"/>
      <c r="Z173" s="4"/>
      <c r="AA173" s="4"/>
      <c r="AB173" s="4"/>
      <c r="AC173" s="4">
        <v>0</v>
      </c>
    </row>
    <row r="174" spans="1:29" ht="18">
      <c r="A174" s="11" t="s">
        <v>212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>
        <v>0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0</v>
      </c>
    </row>
    <row r="175" spans="1:29">
      <c r="A175" s="3">
        <v>24244030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>
        <v>0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0</v>
      </c>
    </row>
    <row r="176" spans="1:29" ht="18">
      <c r="A176" s="11" t="s">
        <v>214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>
        <v>0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0</v>
      </c>
    </row>
    <row r="177" spans="1:29">
      <c r="A177" s="3">
        <v>24247030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>
        <v>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0</v>
      </c>
    </row>
    <row r="178" spans="1:29">
      <c r="A178" s="3">
        <v>24247045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>
        <v>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0</v>
      </c>
    </row>
    <row r="179" spans="1:29">
      <c r="A179" s="3" t="s">
        <v>215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>
        <v>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0</v>
      </c>
    </row>
    <row r="180" spans="1:29">
      <c r="A180" s="3" t="s">
        <v>1007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>
        <v>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0</v>
      </c>
    </row>
    <row r="181" spans="1:29" ht="18">
      <c r="A181" s="11" t="s">
        <v>218</v>
      </c>
      <c r="B181" s="4"/>
      <c r="C181" s="4"/>
      <c r="D181" s="4">
        <v>6.9</v>
      </c>
      <c r="E181" s="4">
        <v>2</v>
      </c>
      <c r="F181" s="4"/>
      <c r="G181" s="4"/>
      <c r="H181" s="4">
        <v>0</v>
      </c>
      <c r="I181" s="4"/>
      <c r="J181" s="4">
        <v>16</v>
      </c>
      <c r="K181" s="4">
        <v>3</v>
      </c>
      <c r="L181" s="4">
        <v>36.1</v>
      </c>
      <c r="M181" s="4"/>
      <c r="N181" s="4"/>
      <c r="O181" s="4"/>
      <c r="P181" s="4"/>
      <c r="Q181" s="4"/>
      <c r="R181" s="4">
        <v>0</v>
      </c>
      <c r="S181" s="4"/>
      <c r="T181" s="4"/>
      <c r="U181" s="4"/>
      <c r="V181" s="4">
        <v>0</v>
      </c>
      <c r="W181" s="4"/>
      <c r="X181" s="4"/>
      <c r="Y181" s="4"/>
      <c r="Z181" s="4"/>
      <c r="AA181" s="4"/>
      <c r="AB181" s="4"/>
      <c r="AC181" s="4">
        <v>64</v>
      </c>
    </row>
    <row r="182" spans="1:29">
      <c r="A182" s="3">
        <v>24254000</v>
      </c>
      <c r="B182" s="4"/>
      <c r="C182" s="4"/>
      <c r="D182" s="4"/>
      <c r="E182" s="4"/>
      <c r="F182" s="4"/>
      <c r="G182" s="4"/>
      <c r="H182" s="4">
        <v>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0</v>
      </c>
    </row>
    <row r="183" spans="1:29">
      <c r="A183" s="3">
        <v>24254005</v>
      </c>
      <c r="B183" s="4"/>
      <c r="C183" s="4"/>
      <c r="D183" s="4">
        <v>1</v>
      </c>
      <c r="E183" s="4">
        <v>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3</v>
      </c>
    </row>
    <row r="184" spans="1:29">
      <c r="A184" s="3">
        <v>24254010</v>
      </c>
      <c r="B184" s="4"/>
      <c r="C184" s="4"/>
      <c r="D184" s="4"/>
      <c r="E184" s="4"/>
      <c r="F184" s="4"/>
      <c r="G184" s="4"/>
      <c r="H184" s="4"/>
      <c r="I184" s="4"/>
      <c r="J184" s="4">
        <v>1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</v>
      </c>
    </row>
    <row r="185" spans="1:29">
      <c r="A185" s="3">
        <v>24254015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>
        <v>0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0</v>
      </c>
    </row>
    <row r="186" spans="1:29">
      <c r="A186" s="3">
        <v>24254020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>
        <v>1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1</v>
      </c>
    </row>
    <row r="187" spans="1:29">
      <c r="A187" s="3">
        <v>24254025</v>
      </c>
      <c r="B187" s="4"/>
      <c r="C187" s="4"/>
      <c r="D187" s="4"/>
      <c r="E187" s="4"/>
      <c r="F187" s="4"/>
      <c r="G187" s="4"/>
      <c r="H187" s="4"/>
      <c r="I187" s="4"/>
      <c r="J187" s="4">
        <v>4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5</v>
      </c>
    </row>
    <row r="188" spans="1:29">
      <c r="A188" s="3">
        <v>24254030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>
        <v>0</v>
      </c>
      <c r="S188" s="4"/>
      <c r="T188" s="4"/>
      <c r="U188" s="4"/>
      <c r="V188" s="4">
        <v>0</v>
      </c>
      <c r="W188" s="4"/>
      <c r="X188" s="4"/>
      <c r="Y188" s="4"/>
      <c r="Z188" s="4"/>
      <c r="AA188" s="4"/>
      <c r="AB188" s="4"/>
      <c r="AC188" s="4">
        <v>0</v>
      </c>
    </row>
    <row r="189" spans="1:29">
      <c r="A189" s="3">
        <v>24254035</v>
      </c>
      <c r="B189" s="4"/>
      <c r="C189" s="4"/>
      <c r="D189" s="4">
        <v>0.9</v>
      </c>
      <c r="E189" s="4"/>
      <c r="F189" s="4"/>
      <c r="G189" s="4"/>
      <c r="H189" s="4"/>
      <c r="I189" s="4"/>
      <c r="J189" s="4"/>
      <c r="K189" s="4"/>
      <c r="L189" s="4">
        <v>7.1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8</v>
      </c>
    </row>
    <row r="190" spans="1:29">
      <c r="A190" s="3">
        <v>24254040</v>
      </c>
      <c r="B190" s="4"/>
      <c r="C190" s="4"/>
      <c r="D190" s="4"/>
      <c r="E190" s="4"/>
      <c r="F190" s="4"/>
      <c r="G190" s="4"/>
      <c r="H190" s="4"/>
      <c r="I190" s="4"/>
      <c r="J190" s="4">
        <v>4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5</v>
      </c>
    </row>
    <row r="191" spans="1:29">
      <c r="A191" s="3">
        <v>24254045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>
        <v>0</v>
      </c>
      <c r="S191" s="4"/>
      <c r="T191" s="4"/>
      <c r="U191" s="4"/>
      <c r="V191" s="4">
        <v>0</v>
      </c>
      <c r="W191" s="4"/>
      <c r="X191" s="4"/>
      <c r="Y191" s="4"/>
      <c r="Z191" s="4"/>
      <c r="AA191" s="4"/>
      <c r="AB191" s="4"/>
      <c r="AC191" s="4">
        <v>0</v>
      </c>
    </row>
    <row r="192" spans="1:29">
      <c r="A192" s="3">
        <v>24254050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>
        <v>8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8</v>
      </c>
    </row>
    <row r="193" spans="1:29">
      <c r="A193" s="3">
        <v>24254055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>
        <v>0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0</v>
      </c>
    </row>
    <row r="194" spans="1:29">
      <c r="A194" s="3">
        <v>24254060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>
        <v>4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4</v>
      </c>
    </row>
    <row r="195" spans="1:29">
      <c r="A195" s="3">
        <v>24254065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>
        <v>0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0</v>
      </c>
    </row>
    <row r="196" spans="1:29">
      <c r="A196" s="3">
        <v>24254070</v>
      </c>
      <c r="B196" s="4"/>
      <c r="C196" s="4"/>
      <c r="D196" s="4"/>
      <c r="E196" s="4"/>
      <c r="F196" s="4"/>
      <c r="G196" s="4"/>
      <c r="H196" s="4"/>
      <c r="I196" s="4"/>
      <c r="J196" s="4">
        <v>1</v>
      </c>
      <c r="K196" s="4"/>
      <c r="L196" s="4">
        <v>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2</v>
      </c>
    </row>
    <row r="197" spans="1:29">
      <c r="A197" s="3">
        <v>24254075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>
        <v>0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0</v>
      </c>
    </row>
    <row r="198" spans="1:29">
      <c r="A198" s="3">
        <v>24254080</v>
      </c>
      <c r="B198" s="4"/>
      <c r="C198" s="4"/>
      <c r="D198" s="4">
        <v>2</v>
      </c>
      <c r="E198" s="4"/>
      <c r="F198" s="4"/>
      <c r="G198" s="4"/>
      <c r="H198" s="4"/>
      <c r="I198" s="4"/>
      <c r="J198" s="4">
        <v>1</v>
      </c>
      <c r="K198" s="4"/>
      <c r="L198" s="4">
        <v>1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4</v>
      </c>
    </row>
    <row r="199" spans="1:29">
      <c r="A199" s="3">
        <v>24254085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>
        <v>0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0</v>
      </c>
    </row>
    <row r="200" spans="1:29">
      <c r="A200" s="3">
        <v>24254090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>
        <v>9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9</v>
      </c>
    </row>
    <row r="201" spans="1:29">
      <c r="A201" s="3">
        <v>24254095</v>
      </c>
      <c r="B201" s="4"/>
      <c r="C201" s="4"/>
      <c r="D201" s="4"/>
      <c r="E201" s="4"/>
      <c r="F201" s="4"/>
      <c r="G201" s="4"/>
      <c r="H201" s="4"/>
      <c r="I201" s="4"/>
      <c r="J201" s="4">
        <v>4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5</v>
      </c>
    </row>
    <row r="202" spans="1:29">
      <c r="A202" s="3">
        <v>24254100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>
        <v>0</v>
      </c>
      <c r="S202" s="4"/>
      <c r="T202" s="4"/>
      <c r="U202" s="4"/>
      <c r="V202" s="4">
        <v>0</v>
      </c>
      <c r="W202" s="4"/>
      <c r="X202" s="4"/>
      <c r="Y202" s="4"/>
      <c r="Z202" s="4"/>
      <c r="AA202" s="4"/>
      <c r="AB202" s="4"/>
      <c r="AC202" s="4">
        <v>0</v>
      </c>
    </row>
    <row r="203" spans="1:29">
      <c r="A203" s="3">
        <v>24254105</v>
      </c>
      <c r="B203" s="4"/>
      <c r="C203" s="4"/>
      <c r="D203" s="4">
        <v>1</v>
      </c>
      <c r="E203" s="4"/>
      <c r="F203" s="4"/>
      <c r="G203" s="4"/>
      <c r="H203" s="4"/>
      <c r="I203" s="4"/>
      <c r="J203" s="4"/>
      <c r="K203" s="4"/>
      <c r="L203" s="4">
        <v>4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5</v>
      </c>
    </row>
    <row r="204" spans="1:29">
      <c r="A204" s="3">
        <v>24254110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>
        <v>0</v>
      </c>
      <c r="S204" s="4"/>
      <c r="T204" s="4"/>
      <c r="U204" s="4"/>
      <c r="V204" s="4">
        <v>0</v>
      </c>
      <c r="W204" s="4"/>
      <c r="X204" s="4"/>
      <c r="Y204" s="4"/>
      <c r="Z204" s="4"/>
      <c r="AA204" s="4"/>
      <c r="AB204" s="4"/>
      <c r="AC204" s="4">
        <v>0</v>
      </c>
    </row>
    <row r="205" spans="1:29">
      <c r="A205" s="3">
        <v>24254115</v>
      </c>
      <c r="B205" s="4"/>
      <c r="C205" s="4"/>
      <c r="D205" s="4">
        <v>2</v>
      </c>
      <c r="E205" s="4"/>
      <c r="F205" s="4"/>
      <c r="G205" s="4"/>
      <c r="H205" s="4"/>
      <c r="I205" s="4"/>
      <c r="J205" s="4">
        <v>1</v>
      </c>
      <c r="K205" s="4"/>
      <c r="L205" s="4">
        <v>1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4</v>
      </c>
    </row>
    <row r="206" spans="1:29">
      <c r="A206" s="3">
        <v>24254120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>
        <v>0</v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0</v>
      </c>
    </row>
    <row r="207" spans="1:29" ht="18">
      <c r="A207" s="11" t="s">
        <v>244</v>
      </c>
      <c r="B207" s="4"/>
      <c r="C207" s="4"/>
      <c r="D207" s="4">
        <v>13.3</v>
      </c>
      <c r="E207" s="4">
        <v>28.099999999999998</v>
      </c>
      <c r="F207" s="4"/>
      <c r="G207" s="4">
        <v>0</v>
      </c>
      <c r="H207" s="4">
        <v>0</v>
      </c>
      <c r="I207" s="4"/>
      <c r="J207" s="4">
        <v>47</v>
      </c>
      <c r="K207" s="4">
        <v>114.5</v>
      </c>
      <c r="L207" s="4">
        <v>442.20000000000005</v>
      </c>
      <c r="M207" s="4"/>
      <c r="N207" s="4">
        <v>0</v>
      </c>
      <c r="O207" s="4">
        <v>0</v>
      </c>
      <c r="P207" s="4"/>
      <c r="Q207" s="4"/>
      <c r="R207" s="4">
        <v>0</v>
      </c>
      <c r="S207" s="4"/>
      <c r="T207" s="4">
        <v>0</v>
      </c>
      <c r="U207" s="4"/>
      <c r="V207" s="4"/>
      <c r="W207" s="4"/>
      <c r="X207" s="4"/>
      <c r="Y207" s="4"/>
      <c r="Z207" s="4">
        <v>9.6000000000000014</v>
      </c>
      <c r="AA207" s="4">
        <v>67.099999999999994</v>
      </c>
      <c r="AB207" s="4"/>
      <c r="AC207" s="4">
        <v>721.80000000000007</v>
      </c>
    </row>
    <row r="208" spans="1:29">
      <c r="A208" s="3">
        <v>24264105</v>
      </c>
      <c r="B208" s="4"/>
      <c r="C208" s="4"/>
      <c r="D208" s="4"/>
      <c r="E208" s="4"/>
      <c r="F208" s="4"/>
      <c r="G208" s="4"/>
      <c r="H208" s="4"/>
      <c r="I208" s="4"/>
      <c r="J208" s="4">
        <v>4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4</v>
      </c>
    </row>
    <row r="209" spans="1:29">
      <c r="A209" s="3">
        <v>24264110</v>
      </c>
      <c r="B209" s="4"/>
      <c r="C209" s="4"/>
      <c r="D209" s="4"/>
      <c r="E209" s="4"/>
      <c r="F209" s="4"/>
      <c r="G209" s="4"/>
      <c r="H209" s="4"/>
      <c r="I209" s="4"/>
      <c r="J209" s="4">
        <v>5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5</v>
      </c>
    </row>
    <row r="210" spans="1:29">
      <c r="A210" s="3">
        <v>24264115</v>
      </c>
      <c r="B210" s="4"/>
      <c r="C210" s="4"/>
      <c r="D210" s="4"/>
      <c r="E210" s="4"/>
      <c r="F210" s="4"/>
      <c r="G210" s="4"/>
      <c r="H210" s="4"/>
      <c r="I210" s="4"/>
      <c r="J210" s="4">
        <v>11.3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11.3</v>
      </c>
    </row>
    <row r="211" spans="1:29">
      <c r="A211" s="3">
        <v>24264120</v>
      </c>
      <c r="B211" s="4"/>
      <c r="C211" s="4"/>
      <c r="D211" s="4"/>
      <c r="E211" s="4"/>
      <c r="F211" s="4"/>
      <c r="G211" s="4"/>
      <c r="H211" s="4"/>
      <c r="I211" s="4"/>
      <c r="J211" s="4"/>
      <c r="K211" s="4">
        <v>6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6</v>
      </c>
    </row>
    <row r="212" spans="1:29">
      <c r="A212" s="3">
        <v>24264125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>
        <v>0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0</v>
      </c>
    </row>
    <row r="213" spans="1:29">
      <c r="A213" s="3">
        <v>24264145</v>
      </c>
      <c r="B213" s="4"/>
      <c r="C213" s="4"/>
      <c r="D213" s="4"/>
      <c r="E213" s="4"/>
      <c r="F213" s="4"/>
      <c r="G213" s="4"/>
      <c r="H213" s="4"/>
      <c r="I213" s="4"/>
      <c r="J213" s="4"/>
      <c r="K213" s="4">
        <v>1</v>
      </c>
      <c r="L213" s="4"/>
      <c r="M213" s="4"/>
      <c r="N213" s="4"/>
      <c r="O213" s="4">
        <v>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1</v>
      </c>
    </row>
    <row r="214" spans="1:29">
      <c r="A214" s="3">
        <v>24264160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>
        <v>0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0</v>
      </c>
    </row>
    <row r="215" spans="1:29">
      <c r="A215" s="3">
        <v>24264230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>
        <v>0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0</v>
      </c>
    </row>
    <row r="216" spans="1:29">
      <c r="A216" s="3">
        <v>24264280</v>
      </c>
      <c r="B216" s="4"/>
      <c r="C216" s="4"/>
      <c r="D216" s="4"/>
      <c r="E216" s="4"/>
      <c r="F216" s="4"/>
      <c r="G216" s="4"/>
      <c r="H216" s="4"/>
      <c r="I216" s="4"/>
      <c r="J216" s="4">
        <v>6</v>
      </c>
      <c r="K216" s="4"/>
      <c r="L216" s="4">
        <v>12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18</v>
      </c>
    </row>
    <row r="217" spans="1:29">
      <c r="A217" s="3">
        <v>24264281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>
        <v>7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7</v>
      </c>
    </row>
    <row r="218" spans="1:29">
      <c r="A218" s="3">
        <v>24264360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>
        <v>0.6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0.6</v>
      </c>
    </row>
    <row r="219" spans="1:29">
      <c r="A219" s="3">
        <v>24264460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>
        <v>8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8</v>
      </c>
    </row>
    <row r="220" spans="1:29">
      <c r="A220" s="3">
        <v>24264465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>
        <v>1.8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1.8</v>
      </c>
    </row>
    <row r="221" spans="1:29">
      <c r="A221" s="3">
        <v>24264470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>
        <v>2.4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>
        <v>1.2</v>
      </c>
      <c r="AA221" s="4"/>
      <c r="AB221" s="4"/>
      <c r="AC221" s="4">
        <v>3.5999999999999996</v>
      </c>
    </row>
    <row r="222" spans="1:29">
      <c r="A222" s="3">
        <v>24264490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>
        <v>4.8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4.8</v>
      </c>
    </row>
    <row r="223" spans="1:29">
      <c r="A223" s="3">
        <v>24264495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>
        <v>1.8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1.8</v>
      </c>
    </row>
    <row r="224" spans="1:29">
      <c r="A224" s="3">
        <v>24264500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>
        <v>2.4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>
        <v>1.2</v>
      </c>
      <c r="AA224" s="4"/>
      <c r="AB224" s="4"/>
      <c r="AC224" s="4">
        <v>3.5999999999999996</v>
      </c>
    </row>
    <row r="225" spans="1:29">
      <c r="A225" s="3">
        <v>24264517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v>0</v>
      </c>
      <c r="U225" s="4"/>
      <c r="V225" s="4"/>
      <c r="W225" s="4"/>
      <c r="X225" s="4"/>
      <c r="Y225" s="4"/>
      <c r="Z225" s="4"/>
      <c r="AA225" s="4"/>
      <c r="AB225" s="4"/>
      <c r="AC225" s="4">
        <v>0</v>
      </c>
    </row>
    <row r="226" spans="1:29">
      <c r="A226" s="3">
        <v>24264520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>
        <v>2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2</v>
      </c>
    </row>
    <row r="227" spans="1:29">
      <c r="A227" s="3">
        <v>24264525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>
        <v>1.6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1.6</v>
      </c>
    </row>
    <row r="228" spans="1:29">
      <c r="A228" s="3">
        <v>24264527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>
        <v>4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4</v>
      </c>
    </row>
    <row r="229" spans="1:29">
      <c r="A229" s="3">
        <v>24264529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>
        <v>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4</v>
      </c>
    </row>
    <row r="230" spans="1:29">
      <c r="A230" s="3">
        <v>24264531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>
        <v>3.2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3.2</v>
      </c>
    </row>
    <row r="231" spans="1:29">
      <c r="A231" s="3">
        <v>24264533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>
        <v>1.6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1.6</v>
      </c>
    </row>
    <row r="232" spans="1:29">
      <c r="A232" s="3">
        <v>24264535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>
        <v>2.4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2.4</v>
      </c>
    </row>
    <row r="233" spans="1:29">
      <c r="A233" s="3">
        <v>24264540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>
        <v>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2</v>
      </c>
    </row>
    <row r="234" spans="1:29">
      <c r="A234" s="3">
        <v>24264545</v>
      </c>
      <c r="B234" s="4"/>
      <c r="C234" s="4"/>
      <c r="D234" s="4"/>
      <c r="E234" s="4">
        <v>4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4</v>
      </c>
    </row>
    <row r="235" spans="1:29">
      <c r="A235" s="3">
        <v>24264546</v>
      </c>
      <c r="B235" s="4"/>
      <c r="C235" s="4"/>
      <c r="D235" s="4">
        <v>4</v>
      </c>
      <c r="E235" s="4">
        <v>4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8</v>
      </c>
    </row>
    <row r="236" spans="1:29">
      <c r="A236" s="3">
        <v>24264550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>
        <v>3.2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3.2</v>
      </c>
    </row>
    <row r="237" spans="1:29">
      <c r="A237" s="3">
        <v>24264555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>
        <v>0.8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0.8</v>
      </c>
    </row>
    <row r="238" spans="1:29">
      <c r="A238" s="3">
        <v>24264557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>
        <v>1.2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1.2</v>
      </c>
    </row>
    <row r="239" spans="1:29">
      <c r="A239" s="3">
        <v>24264560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>
        <v>0.8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0.8</v>
      </c>
    </row>
    <row r="240" spans="1:29">
      <c r="A240" s="3">
        <v>24264562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>
        <v>0.6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0.6</v>
      </c>
    </row>
    <row r="241" spans="1:29">
      <c r="A241" s="3">
        <v>24264565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>
        <v>1.2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1.2</v>
      </c>
    </row>
    <row r="242" spans="1:29">
      <c r="A242" s="3">
        <v>24264567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>
        <v>0.6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0.6</v>
      </c>
    </row>
    <row r="243" spans="1:29">
      <c r="A243" s="3">
        <v>24264570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>
        <v>11.7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11.7</v>
      </c>
    </row>
    <row r="244" spans="1:29">
      <c r="A244" s="3">
        <v>24264572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>
        <v>0.6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0.6</v>
      </c>
    </row>
    <row r="245" spans="1:29">
      <c r="A245" s="3">
        <v>24264575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>
        <v>0.6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0.6</v>
      </c>
    </row>
    <row r="246" spans="1:29">
      <c r="A246" s="3">
        <v>24264577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>
        <v>2.4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2.4</v>
      </c>
    </row>
    <row r="247" spans="1:29">
      <c r="A247" s="3">
        <v>24264580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>
        <v>0.6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0.6</v>
      </c>
    </row>
    <row r="248" spans="1:29">
      <c r="A248" s="3">
        <v>24264582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>
        <v>5.4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5.4</v>
      </c>
    </row>
    <row r="249" spans="1:29">
      <c r="A249" s="3">
        <v>24264585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>
        <v>0.4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0.4</v>
      </c>
    </row>
    <row r="250" spans="1:29">
      <c r="A250" s="3">
        <v>24264587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>
        <v>0.6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0.6</v>
      </c>
    </row>
    <row r="251" spans="1:29">
      <c r="A251" s="3">
        <v>24264590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>
        <v>2.4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2.4</v>
      </c>
    </row>
    <row r="252" spans="1:29">
      <c r="A252" s="3">
        <v>24264592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>
        <v>0.6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0.6</v>
      </c>
    </row>
    <row r="253" spans="1:29">
      <c r="A253" s="3">
        <v>24264595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>
        <v>8.1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8.1</v>
      </c>
    </row>
    <row r="254" spans="1:29">
      <c r="A254" s="3">
        <v>24264597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>
        <v>0.4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0.4</v>
      </c>
    </row>
    <row r="255" spans="1:29">
      <c r="A255" s="3">
        <v>24264600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>
        <v>0.6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0.6</v>
      </c>
    </row>
    <row r="256" spans="1:29">
      <c r="A256" s="3">
        <v>24264605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>
        <v>2.4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2.4</v>
      </c>
    </row>
    <row r="257" spans="1:29">
      <c r="A257" s="3">
        <v>24264607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>
        <v>0.6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0.6</v>
      </c>
    </row>
    <row r="258" spans="1:29">
      <c r="A258" s="3">
        <v>24264610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>
        <v>8.1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8.1</v>
      </c>
    </row>
    <row r="259" spans="1:29">
      <c r="A259" s="3">
        <v>24264612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>
        <v>0.4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0.4</v>
      </c>
    </row>
    <row r="260" spans="1:29">
      <c r="A260" s="3">
        <v>24264615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>
        <v>0.6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0.6</v>
      </c>
    </row>
    <row r="261" spans="1:29">
      <c r="A261" s="3">
        <v>24264617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>
        <v>2.4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2.4</v>
      </c>
    </row>
    <row r="262" spans="1:29">
      <c r="A262" s="3">
        <v>24264620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>
        <v>2.4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2.4</v>
      </c>
    </row>
    <row r="263" spans="1:29">
      <c r="A263" s="3">
        <v>24264622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>
        <v>1.2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1.2</v>
      </c>
    </row>
    <row r="264" spans="1:29">
      <c r="A264" s="3">
        <v>24264625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>
        <v>0.6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0.6</v>
      </c>
    </row>
    <row r="265" spans="1:29">
      <c r="A265" s="3">
        <v>24264627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>
        <v>8.1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8.1</v>
      </c>
    </row>
    <row r="266" spans="1:29">
      <c r="A266" s="3">
        <v>24264630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>
        <v>0.4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0.4</v>
      </c>
    </row>
    <row r="267" spans="1:29">
      <c r="A267" s="3">
        <v>24264632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>
        <v>0.6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0.6</v>
      </c>
    </row>
    <row r="268" spans="1:29">
      <c r="A268" s="3">
        <v>24264635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>
        <v>8.1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8.1</v>
      </c>
    </row>
    <row r="269" spans="1:29">
      <c r="A269" s="3">
        <v>24264637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>
        <v>0.4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0.4</v>
      </c>
    </row>
    <row r="270" spans="1:29">
      <c r="A270" s="3">
        <v>24264645</v>
      </c>
      <c r="B270" s="4"/>
      <c r="C270" s="4"/>
      <c r="D270" s="4"/>
      <c r="E270" s="4">
        <v>2</v>
      </c>
      <c r="F270" s="4"/>
      <c r="G270" s="4"/>
      <c r="H270" s="4"/>
      <c r="I270" s="4"/>
      <c r="J270" s="4"/>
      <c r="K270" s="4"/>
      <c r="L270" s="4">
        <v>6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8</v>
      </c>
    </row>
    <row r="271" spans="1:29">
      <c r="A271" s="3">
        <v>24264650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>
        <v>0.8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0.8</v>
      </c>
    </row>
    <row r="272" spans="1:29">
      <c r="A272" s="3">
        <v>24264655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>
        <v>1.6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1.6</v>
      </c>
    </row>
    <row r="273" spans="1:29">
      <c r="A273" s="3">
        <v>24264660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>
        <v>0.4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0.4</v>
      </c>
    </row>
    <row r="274" spans="1:29">
      <c r="A274" s="3">
        <v>24264665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>
        <v>6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6</v>
      </c>
    </row>
    <row r="275" spans="1:29">
      <c r="A275" s="3">
        <v>24264670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>
        <v>3.6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3.6</v>
      </c>
    </row>
    <row r="276" spans="1:29">
      <c r="A276" s="3">
        <v>24264675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>
        <v>9.6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9.6</v>
      </c>
    </row>
    <row r="277" spans="1:29">
      <c r="A277" s="3">
        <v>24264680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>
        <v>3.6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3.6</v>
      </c>
    </row>
    <row r="278" spans="1:29">
      <c r="A278" s="3">
        <v>24264685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>
        <v>2.4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2.4</v>
      </c>
    </row>
    <row r="279" spans="1:29">
      <c r="A279" s="3">
        <v>24264690</v>
      </c>
      <c r="B279" s="4"/>
      <c r="C279" s="4"/>
      <c r="D279" s="4"/>
      <c r="E279" s="4">
        <v>4.8</v>
      </c>
      <c r="F279" s="4"/>
      <c r="G279" s="4"/>
      <c r="H279" s="4"/>
      <c r="I279" s="4"/>
      <c r="J279" s="4"/>
      <c r="K279" s="4"/>
      <c r="L279" s="4">
        <v>4.8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9.6</v>
      </c>
    </row>
    <row r="280" spans="1:29">
      <c r="A280" s="3">
        <v>24264695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>
        <v>7.2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7.2</v>
      </c>
    </row>
    <row r="281" spans="1:29">
      <c r="A281" s="3">
        <v>24264700</v>
      </c>
      <c r="B281" s="4"/>
      <c r="C281" s="4"/>
      <c r="D281" s="4"/>
      <c r="E281" s="4">
        <v>0.6</v>
      </c>
      <c r="F281" s="4"/>
      <c r="G281" s="4"/>
      <c r="H281" s="4"/>
      <c r="I281" s="4"/>
      <c r="J281" s="4"/>
      <c r="K281" s="4"/>
      <c r="L281" s="4">
        <v>1.2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1.7999999999999998</v>
      </c>
    </row>
    <row r="282" spans="1:29">
      <c r="A282" s="3">
        <v>24264705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>
        <v>4.8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4.8</v>
      </c>
    </row>
    <row r="283" spans="1:29">
      <c r="A283" s="3">
        <v>24264710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>
        <v>3.2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3.2</v>
      </c>
    </row>
    <row r="284" spans="1:29">
      <c r="A284" s="3">
        <v>24264712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>
        <v>30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30</v>
      </c>
    </row>
    <row r="285" spans="1:29">
      <c r="A285" s="3">
        <v>24264715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>
        <v>2.4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2.4</v>
      </c>
    </row>
    <row r="286" spans="1:29">
      <c r="A286" s="3">
        <v>24264717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>
        <v>8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8</v>
      </c>
    </row>
    <row r="287" spans="1:29">
      <c r="A287" s="3">
        <v>24264720</v>
      </c>
      <c r="B287" s="4"/>
      <c r="C287" s="4"/>
      <c r="D287" s="4"/>
      <c r="E287" s="4">
        <v>0.8</v>
      </c>
      <c r="F287" s="4"/>
      <c r="G287" s="4"/>
      <c r="H287" s="4"/>
      <c r="I287" s="4"/>
      <c r="J287" s="4"/>
      <c r="K287" s="4"/>
      <c r="L287" s="4">
        <v>0.8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1.6</v>
      </c>
    </row>
    <row r="288" spans="1:29">
      <c r="A288" s="3">
        <v>24264722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>
        <v>1.2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1.2</v>
      </c>
    </row>
    <row r="289" spans="1:29">
      <c r="A289" s="3">
        <v>24264725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>
        <v>1.8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1.8</v>
      </c>
    </row>
    <row r="290" spans="1:29">
      <c r="A290" s="3">
        <v>24264727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>
        <v>3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3</v>
      </c>
    </row>
    <row r="291" spans="1:29">
      <c r="A291" s="3">
        <v>24264730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>
        <v>0.6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0.6</v>
      </c>
    </row>
    <row r="292" spans="1:29">
      <c r="A292" s="3">
        <v>24264732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>
        <v>7.2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7.2</v>
      </c>
    </row>
    <row r="293" spans="1:29">
      <c r="A293" s="3">
        <v>24264737</v>
      </c>
      <c r="B293" s="4"/>
      <c r="C293" s="4"/>
      <c r="D293" s="4"/>
      <c r="E293" s="4">
        <v>1</v>
      </c>
      <c r="F293" s="4"/>
      <c r="G293" s="4"/>
      <c r="H293" s="4"/>
      <c r="I293" s="4"/>
      <c r="J293" s="4"/>
      <c r="K293" s="4"/>
      <c r="L293" s="4">
        <v>3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4</v>
      </c>
    </row>
    <row r="294" spans="1:29">
      <c r="A294" s="3">
        <v>24264740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>
        <v>0.8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0.8</v>
      </c>
    </row>
    <row r="295" spans="1:29">
      <c r="A295" s="3">
        <v>24264742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>
        <v>2.4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2.4</v>
      </c>
    </row>
    <row r="296" spans="1:29">
      <c r="A296" s="3">
        <v>24264745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>
        <v>1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1</v>
      </c>
    </row>
    <row r="297" spans="1:29">
      <c r="A297" s="3">
        <v>24264747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>
        <v>0.8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0.8</v>
      </c>
    </row>
    <row r="298" spans="1:29">
      <c r="A298" s="3">
        <v>24264750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>
        <v>2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2</v>
      </c>
    </row>
    <row r="299" spans="1:29">
      <c r="A299" s="3">
        <v>24264760</v>
      </c>
      <c r="B299" s="4"/>
      <c r="C299" s="4"/>
      <c r="D299" s="4"/>
      <c r="E299" s="4">
        <v>0.4</v>
      </c>
      <c r="F299" s="4"/>
      <c r="G299" s="4"/>
      <c r="H299" s="4"/>
      <c r="I299" s="4"/>
      <c r="J299" s="4"/>
      <c r="K299" s="4">
        <v>0.4</v>
      </c>
      <c r="L299" s="4">
        <v>1.8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2.6</v>
      </c>
    </row>
    <row r="300" spans="1:29">
      <c r="A300" s="3">
        <v>24264762</v>
      </c>
      <c r="B300" s="4"/>
      <c r="C300" s="4"/>
      <c r="D300" s="4"/>
      <c r="E300" s="4"/>
      <c r="F300" s="4"/>
      <c r="G300" s="4"/>
      <c r="H300" s="4"/>
      <c r="I300" s="4"/>
      <c r="J300" s="4"/>
      <c r="K300" s="4">
        <v>3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3</v>
      </c>
    </row>
    <row r="301" spans="1:29">
      <c r="A301" s="3">
        <v>24264770</v>
      </c>
      <c r="B301" s="4"/>
      <c r="C301" s="4"/>
      <c r="D301" s="4"/>
      <c r="E301" s="4"/>
      <c r="F301" s="4"/>
      <c r="G301" s="4"/>
      <c r="H301" s="4"/>
      <c r="I301" s="4"/>
      <c r="J301" s="4"/>
      <c r="K301" s="4">
        <v>3</v>
      </c>
      <c r="L301" s="4">
        <v>8.1999999999999993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11.2</v>
      </c>
    </row>
    <row r="302" spans="1:29">
      <c r="A302" s="3">
        <v>24264797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>
        <v>0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0</v>
      </c>
    </row>
    <row r="303" spans="1:29">
      <c r="A303" s="3">
        <v>24264800</v>
      </c>
      <c r="B303" s="4"/>
      <c r="C303" s="4"/>
      <c r="D303" s="4"/>
      <c r="E303" s="4">
        <v>2</v>
      </c>
      <c r="F303" s="4"/>
      <c r="G303" s="4"/>
      <c r="H303" s="4"/>
      <c r="I303" s="4"/>
      <c r="J303" s="4"/>
      <c r="K303" s="4">
        <v>2</v>
      </c>
      <c r="L303" s="4">
        <v>4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8</v>
      </c>
    </row>
    <row r="304" spans="1:29">
      <c r="A304" s="3">
        <v>24264805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>
        <v>0.8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0.8</v>
      </c>
    </row>
    <row r="305" spans="1:29">
      <c r="A305" s="3">
        <v>24264810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>
        <v>6</v>
      </c>
      <c r="M305" s="4"/>
      <c r="N305" s="4">
        <v>0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6</v>
      </c>
    </row>
    <row r="306" spans="1:29">
      <c r="A306" s="3">
        <v>24264815</v>
      </c>
      <c r="B306" s="4"/>
      <c r="C306" s="4"/>
      <c r="D306" s="4"/>
      <c r="E306" s="4">
        <v>4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4</v>
      </c>
    </row>
    <row r="307" spans="1:29">
      <c r="A307" s="3">
        <v>24264820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>
        <v>0.4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0.4</v>
      </c>
    </row>
    <row r="308" spans="1:29">
      <c r="A308" s="3">
        <v>24264845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>
        <v>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>
        <v>2</v>
      </c>
      <c r="AA308" s="4"/>
      <c r="AB308" s="4"/>
      <c r="AC308" s="4">
        <v>10</v>
      </c>
    </row>
    <row r="309" spans="1:29">
      <c r="A309" s="3">
        <v>24264850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>
        <v>1.2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1.2</v>
      </c>
    </row>
    <row r="310" spans="1:29">
      <c r="A310" s="3">
        <v>24264855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>
        <v>8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>
        <v>2</v>
      </c>
      <c r="AA310" s="4"/>
      <c r="AB310" s="4"/>
      <c r="AC310" s="4">
        <v>10</v>
      </c>
    </row>
    <row r="311" spans="1:29">
      <c r="A311" s="3">
        <v>24264860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>
        <v>1.2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1.2</v>
      </c>
    </row>
    <row r="312" spans="1:29">
      <c r="A312" s="3">
        <v>24264868</v>
      </c>
      <c r="B312" s="4"/>
      <c r="C312" s="4"/>
      <c r="D312" s="4"/>
      <c r="E312" s="4"/>
      <c r="F312" s="4"/>
      <c r="G312" s="4"/>
      <c r="H312" s="4"/>
      <c r="I312" s="4"/>
      <c r="J312" s="4">
        <v>3</v>
      </c>
      <c r="K312" s="4"/>
      <c r="L312" s="4">
        <v>6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9</v>
      </c>
    </row>
    <row r="313" spans="1:29">
      <c r="A313" s="3">
        <v>24264870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>
        <v>1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1</v>
      </c>
    </row>
    <row r="314" spans="1:29">
      <c r="A314" s="3">
        <v>24264872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>
        <v>0.5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0.5</v>
      </c>
    </row>
    <row r="315" spans="1:29">
      <c r="A315" s="3">
        <v>24264874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>
        <v>3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3</v>
      </c>
    </row>
    <row r="316" spans="1:29">
      <c r="A316" s="3">
        <v>24264876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>
        <v>1.2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>
        <v>1.2</v>
      </c>
      <c r="AA316" s="4"/>
      <c r="AB316" s="4"/>
      <c r="AC316" s="4">
        <v>2.4</v>
      </c>
    </row>
    <row r="317" spans="1:29">
      <c r="A317" s="3">
        <v>24264878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>
        <v>0.8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0.8</v>
      </c>
    </row>
    <row r="318" spans="1:29">
      <c r="A318" s="3">
        <v>24264882</v>
      </c>
      <c r="B318" s="4"/>
      <c r="C318" s="4"/>
      <c r="D318" s="4"/>
      <c r="E318" s="4"/>
      <c r="F318" s="4"/>
      <c r="G318" s="4">
        <v>0</v>
      </c>
      <c r="H318" s="4"/>
      <c r="I318" s="4"/>
      <c r="J318" s="4"/>
      <c r="K318" s="4"/>
      <c r="L318" s="4">
        <v>16</v>
      </c>
      <c r="M318" s="4"/>
      <c r="N318" s="4"/>
      <c r="O318" s="4"/>
      <c r="P318" s="4"/>
      <c r="Q318" s="4"/>
      <c r="R318" s="4">
        <v>0</v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16</v>
      </c>
    </row>
    <row r="319" spans="1:29">
      <c r="A319" s="3">
        <v>24264884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>
        <v>12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12</v>
      </c>
    </row>
    <row r="320" spans="1:29">
      <c r="A320" s="3">
        <v>24264886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>
        <v>4.8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4.8</v>
      </c>
    </row>
    <row r="321" spans="1:29">
      <c r="A321" s="3">
        <v>24264888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>
        <v>6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6</v>
      </c>
    </row>
    <row r="322" spans="1:29">
      <c r="A322" s="3">
        <v>24264890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>
        <v>0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0</v>
      </c>
    </row>
    <row r="323" spans="1:29">
      <c r="A323" s="3">
        <v>24264895</v>
      </c>
      <c r="B323" s="4"/>
      <c r="C323" s="4"/>
      <c r="D323" s="4"/>
      <c r="E323" s="4"/>
      <c r="F323" s="4"/>
      <c r="G323" s="4"/>
      <c r="H323" s="4"/>
      <c r="I323" s="4"/>
      <c r="J323" s="4"/>
      <c r="K323" s="4">
        <v>6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6</v>
      </c>
    </row>
    <row r="324" spans="1:29">
      <c r="A324" s="3">
        <v>24264900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>
        <v>0</v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0</v>
      </c>
    </row>
    <row r="325" spans="1:29">
      <c r="A325" s="3">
        <v>24264905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>
        <v>0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0</v>
      </c>
    </row>
    <row r="326" spans="1:29">
      <c r="A326" s="3">
        <v>24264910</v>
      </c>
      <c r="B326" s="4"/>
      <c r="C326" s="4"/>
      <c r="D326" s="4"/>
      <c r="E326" s="4"/>
      <c r="F326" s="4"/>
      <c r="G326" s="4"/>
      <c r="H326" s="4"/>
      <c r="I326" s="4"/>
      <c r="J326" s="4"/>
      <c r="K326" s="4">
        <v>5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5</v>
      </c>
    </row>
    <row r="327" spans="1:29">
      <c r="A327" s="3">
        <v>24264915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>
        <v>0</v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0</v>
      </c>
    </row>
    <row r="328" spans="1:29">
      <c r="A328" s="3">
        <v>24264920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>
        <v>0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0</v>
      </c>
    </row>
    <row r="329" spans="1:29">
      <c r="A329" s="3">
        <v>24264925</v>
      </c>
      <c r="B329" s="4"/>
      <c r="C329" s="4"/>
      <c r="D329" s="4"/>
      <c r="E329" s="4"/>
      <c r="F329" s="4"/>
      <c r="G329" s="4"/>
      <c r="H329" s="4"/>
      <c r="I329" s="4"/>
      <c r="J329" s="4"/>
      <c r="K329" s="4">
        <v>3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3</v>
      </c>
    </row>
    <row r="330" spans="1:29">
      <c r="A330" s="3">
        <v>24264930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>
        <v>0</v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0</v>
      </c>
    </row>
    <row r="331" spans="1:29">
      <c r="A331" s="3">
        <v>24264965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>
        <v>13.6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13.6</v>
      </c>
    </row>
    <row r="332" spans="1:29">
      <c r="A332" s="3">
        <v>24264970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>
        <v>6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6</v>
      </c>
    </row>
    <row r="333" spans="1:29">
      <c r="A333" s="3">
        <v>24264975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>
        <v>13.6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13.6</v>
      </c>
    </row>
    <row r="334" spans="1:29">
      <c r="A334" s="3">
        <v>24264980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>
        <v>6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6</v>
      </c>
    </row>
    <row r="335" spans="1:29">
      <c r="A335" s="3">
        <v>24264985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>
        <v>13.6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13.6</v>
      </c>
    </row>
    <row r="336" spans="1:29">
      <c r="A336" s="3">
        <v>24264990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>
        <v>6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6</v>
      </c>
    </row>
    <row r="337" spans="1:29">
      <c r="A337" s="3">
        <v>24264995</v>
      </c>
      <c r="B337" s="4"/>
      <c r="C337" s="4"/>
      <c r="D337" s="4"/>
      <c r="E337" s="4">
        <v>2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>
        <v>2</v>
      </c>
      <c r="AA337" s="4"/>
      <c r="AB337" s="4"/>
      <c r="AC337" s="4">
        <v>4</v>
      </c>
    </row>
    <row r="338" spans="1:29">
      <c r="A338" s="3" t="s">
        <v>249</v>
      </c>
      <c r="B338" s="4"/>
      <c r="C338" s="4"/>
      <c r="D338" s="4"/>
      <c r="E338" s="4"/>
      <c r="F338" s="4"/>
      <c r="G338" s="4"/>
      <c r="H338" s="4"/>
      <c r="I338" s="4"/>
      <c r="J338" s="4"/>
      <c r="K338" s="4">
        <v>13.3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>
        <v>23.3</v>
      </c>
      <c r="AB338" s="4"/>
      <c r="AC338" s="4">
        <v>36.6</v>
      </c>
    </row>
    <row r="339" spans="1:29">
      <c r="A339" s="3" t="s">
        <v>346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>
        <v>0.4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0.4</v>
      </c>
    </row>
    <row r="340" spans="1:29">
      <c r="A340" s="3" t="s">
        <v>348</v>
      </c>
      <c r="B340" s="4"/>
      <c r="C340" s="4"/>
      <c r="D340" s="4"/>
      <c r="E340" s="4"/>
      <c r="F340" s="4"/>
      <c r="G340" s="4"/>
      <c r="H340" s="4">
        <v>0</v>
      </c>
      <c r="I340" s="4"/>
      <c r="J340" s="4"/>
      <c r="K340" s="4">
        <v>4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4</v>
      </c>
    </row>
    <row r="341" spans="1:29">
      <c r="A341" s="3" t="s">
        <v>350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>
        <v>4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4</v>
      </c>
    </row>
    <row r="342" spans="1:29">
      <c r="A342" s="3" t="s">
        <v>352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>
        <v>1.6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1.6</v>
      </c>
    </row>
    <row r="343" spans="1:29">
      <c r="A343" s="3" t="s">
        <v>354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>
        <v>0.4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0.4</v>
      </c>
    </row>
    <row r="344" spans="1:29">
      <c r="A344" s="3" t="s">
        <v>356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>
        <v>1.6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1.6</v>
      </c>
    </row>
    <row r="345" spans="1:29">
      <c r="A345" s="3" t="s">
        <v>358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>
        <v>1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1</v>
      </c>
    </row>
    <row r="346" spans="1:29">
      <c r="A346" s="3" t="s">
        <v>363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>
        <v>2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2</v>
      </c>
    </row>
    <row r="347" spans="1:29">
      <c r="A347" s="3" t="s">
        <v>1009</v>
      </c>
      <c r="B347" s="4"/>
      <c r="C347" s="4"/>
      <c r="D347" s="4"/>
      <c r="E347" s="4"/>
      <c r="F347" s="4"/>
      <c r="G347" s="4"/>
      <c r="H347" s="4"/>
      <c r="I347" s="4"/>
      <c r="J347" s="4">
        <v>0.7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0.7</v>
      </c>
    </row>
    <row r="348" spans="1:29">
      <c r="A348" s="3" t="s">
        <v>1011</v>
      </c>
      <c r="B348" s="4"/>
      <c r="C348" s="4"/>
      <c r="D348" s="4">
        <v>8.5</v>
      </c>
      <c r="E348" s="4">
        <v>2.2999999999999998</v>
      </c>
      <c r="F348" s="4"/>
      <c r="G348" s="4"/>
      <c r="H348" s="4"/>
      <c r="I348" s="4"/>
      <c r="J348" s="4">
        <v>15.5</v>
      </c>
      <c r="K348" s="4">
        <v>23.2</v>
      </c>
      <c r="L348" s="4">
        <v>15.5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65</v>
      </c>
    </row>
    <row r="349" spans="1:29">
      <c r="A349" s="3" t="s">
        <v>1013</v>
      </c>
      <c r="B349" s="4"/>
      <c r="C349" s="4"/>
      <c r="D349" s="4">
        <v>0.8</v>
      </c>
      <c r="E349" s="4">
        <v>0.2</v>
      </c>
      <c r="F349" s="4"/>
      <c r="G349" s="4"/>
      <c r="H349" s="4"/>
      <c r="I349" s="4"/>
      <c r="J349" s="4">
        <v>1.5</v>
      </c>
      <c r="K349" s="4">
        <v>2.2999999999999998</v>
      </c>
      <c r="L349" s="4">
        <v>1.5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6.3</v>
      </c>
    </row>
    <row r="350" spans="1:29">
      <c r="A350" s="3" t="s">
        <v>1015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>
        <v>3.6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3.6</v>
      </c>
    </row>
    <row r="351" spans="1:29">
      <c r="A351" s="3" t="s">
        <v>1017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>
        <v>0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0</v>
      </c>
    </row>
    <row r="352" spans="1:29">
      <c r="A352" s="3" t="s">
        <v>3396</v>
      </c>
      <c r="B352" s="4"/>
      <c r="C352" s="4"/>
      <c r="D352" s="4"/>
      <c r="E352" s="4"/>
      <c r="F352" s="4"/>
      <c r="G352" s="4"/>
      <c r="H352" s="4"/>
      <c r="I352" s="4"/>
      <c r="J352" s="4"/>
      <c r="K352" s="4">
        <v>42.3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>
        <v>43.8</v>
      </c>
      <c r="AB352" s="4"/>
      <c r="AC352" s="4">
        <v>86.1</v>
      </c>
    </row>
    <row r="353" spans="1:29" ht="18">
      <c r="A353" s="11" t="s">
        <v>435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>
        <v>0</v>
      </c>
      <c r="S353" s="4"/>
      <c r="T353" s="4"/>
      <c r="U353" s="4"/>
      <c r="V353" s="4"/>
      <c r="W353" s="4">
        <v>0</v>
      </c>
      <c r="X353" s="4"/>
      <c r="Y353" s="4"/>
      <c r="Z353" s="4"/>
      <c r="AA353" s="4"/>
      <c r="AB353" s="4"/>
      <c r="AC353" s="4">
        <v>0</v>
      </c>
    </row>
    <row r="354" spans="1:29">
      <c r="A354" s="3">
        <v>24271705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0</v>
      </c>
      <c r="X354" s="4"/>
      <c r="Y354" s="4"/>
      <c r="Z354" s="4"/>
      <c r="AA354" s="4"/>
      <c r="AB354" s="4"/>
      <c r="AC354" s="4">
        <v>0</v>
      </c>
    </row>
    <row r="355" spans="1:29">
      <c r="A355" s="3">
        <v>24271710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0</v>
      </c>
      <c r="X355" s="4"/>
      <c r="Y355" s="4"/>
      <c r="Z355" s="4"/>
      <c r="AA355" s="4"/>
      <c r="AB355" s="4"/>
      <c r="AC355" s="4">
        <v>0</v>
      </c>
    </row>
    <row r="356" spans="1:29">
      <c r="A356" s="3">
        <v>24271715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0</v>
      </c>
      <c r="X356" s="4"/>
      <c r="Y356" s="4"/>
      <c r="Z356" s="4"/>
      <c r="AA356" s="4"/>
      <c r="AB356" s="4"/>
      <c r="AC356" s="4">
        <v>0</v>
      </c>
    </row>
    <row r="357" spans="1:29">
      <c r="A357" s="3">
        <v>24271720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0</v>
      </c>
      <c r="X357" s="4"/>
      <c r="Y357" s="4"/>
      <c r="Z357" s="4"/>
      <c r="AA357" s="4"/>
      <c r="AB357" s="4"/>
      <c r="AC357" s="4">
        <v>0</v>
      </c>
    </row>
    <row r="358" spans="1:29">
      <c r="A358" s="3">
        <v>24271722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0</v>
      </c>
      <c r="X358" s="4"/>
      <c r="Y358" s="4"/>
      <c r="Z358" s="4"/>
      <c r="AA358" s="4"/>
      <c r="AB358" s="4"/>
      <c r="AC358" s="4">
        <v>0</v>
      </c>
    </row>
    <row r="359" spans="1:29">
      <c r="A359" s="3" t="s">
        <v>438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0</v>
      </c>
      <c r="X359" s="4"/>
      <c r="Y359" s="4"/>
      <c r="Z359" s="4"/>
      <c r="AA359" s="4"/>
      <c r="AB359" s="4"/>
      <c r="AC359" s="4">
        <v>0</v>
      </c>
    </row>
    <row r="360" spans="1:29">
      <c r="A360" s="3" t="s">
        <v>440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0</v>
      </c>
      <c r="X360" s="4"/>
      <c r="Y360" s="4"/>
      <c r="Z360" s="4"/>
      <c r="AA360" s="4"/>
      <c r="AB360" s="4"/>
      <c r="AC360" s="4">
        <v>0</v>
      </c>
    </row>
    <row r="361" spans="1:29">
      <c r="A361" s="3" t="s">
        <v>441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0</v>
      </c>
      <c r="X361" s="4"/>
      <c r="Y361" s="4"/>
      <c r="Z361" s="4"/>
      <c r="AA361" s="4"/>
      <c r="AB361" s="4"/>
      <c r="AC361" s="4">
        <v>0</v>
      </c>
    </row>
    <row r="362" spans="1:29">
      <c r="A362" s="3" t="s">
        <v>442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>
        <v>0</v>
      </c>
      <c r="X362" s="4"/>
      <c r="Y362" s="4"/>
      <c r="Z362" s="4"/>
      <c r="AA362" s="4"/>
      <c r="AB362" s="4"/>
      <c r="AC362" s="4">
        <v>0</v>
      </c>
    </row>
    <row r="363" spans="1:29">
      <c r="A363" s="3" t="s">
        <v>443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0</v>
      </c>
      <c r="X363" s="4"/>
      <c r="Y363" s="4"/>
      <c r="Z363" s="4"/>
      <c r="AA363" s="4"/>
      <c r="AB363" s="4"/>
      <c r="AC363" s="4">
        <v>0</v>
      </c>
    </row>
    <row r="364" spans="1:29">
      <c r="A364" s="3" t="s">
        <v>444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0</v>
      </c>
      <c r="X364" s="4"/>
      <c r="Y364" s="4"/>
      <c r="Z364" s="4"/>
      <c r="AA364" s="4"/>
      <c r="AB364" s="4"/>
      <c r="AC364" s="4">
        <v>0</v>
      </c>
    </row>
    <row r="365" spans="1:29">
      <c r="A365" s="3" t="s">
        <v>445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0</v>
      </c>
      <c r="X365" s="4"/>
      <c r="Y365" s="4"/>
      <c r="Z365" s="4"/>
      <c r="AA365" s="4"/>
      <c r="AB365" s="4"/>
      <c r="AC365" s="4">
        <v>0</v>
      </c>
    </row>
    <row r="366" spans="1:29">
      <c r="A366" s="3" t="s">
        <v>446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0</v>
      </c>
      <c r="X366" s="4"/>
      <c r="Y366" s="4"/>
      <c r="Z366" s="4"/>
      <c r="AA366" s="4"/>
      <c r="AB366" s="4"/>
      <c r="AC366" s="4">
        <v>0</v>
      </c>
    </row>
    <row r="367" spans="1:29">
      <c r="A367" s="3" t="s">
        <v>447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0</v>
      </c>
      <c r="X367" s="4"/>
      <c r="Y367" s="4"/>
      <c r="Z367" s="4"/>
      <c r="AA367" s="4"/>
      <c r="AB367" s="4"/>
      <c r="AC367" s="4">
        <v>0</v>
      </c>
    </row>
    <row r="368" spans="1:29">
      <c r="A368" s="3" t="s">
        <v>448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0</v>
      </c>
      <c r="X368" s="4"/>
      <c r="Y368" s="4"/>
      <c r="Z368" s="4"/>
      <c r="AA368" s="4"/>
      <c r="AB368" s="4"/>
      <c r="AC368" s="4">
        <v>0</v>
      </c>
    </row>
    <row r="369" spans="1:29">
      <c r="A369" s="3" t="s">
        <v>449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0</v>
      </c>
      <c r="X369" s="4"/>
      <c r="Y369" s="4"/>
      <c r="Z369" s="4"/>
      <c r="AA369" s="4"/>
      <c r="AB369" s="4"/>
      <c r="AC369" s="4">
        <v>0</v>
      </c>
    </row>
    <row r="370" spans="1:29">
      <c r="A370" s="3" t="s">
        <v>450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0</v>
      </c>
      <c r="X370" s="4"/>
      <c r="Y370" s="4"/>
      <c r="Z370" s="4"/>
      <c r="AA370" s="4"/>
      <c r="AB370" s="4"/>
      <c r="AC370" s="4">
        <v>0</v>
      </c>
    </row>
    <row r="371" spans="1:29">
      <c r="A371" s="3" t="s">
        <v>451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0</v>
      </c>
      <c r="X371" s="4"/>
      <c r="Y371" s="4"/>
      <c r="Z371" s="4"/>
      <c r="AA371" s="4"/>
      <c r="AB371" s="4"/>
      <c r="AC371" s="4">
        <v>0</v>
      </c>
    </row>
    <row r="372" spans="1:29">
      <c r="A372" s="3" t="s">
        <v>452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0</v>
      </c>
      <c r="X372" s="4"/>
      <c r="Y372" s="4"/>
      <c r="Z372" s="4"/>
      <c r="AA372" s="4"/>
      <c r="AB372" s="4"/>
      <c r="AC372" s="4">
        <v>0</v>
      </c>
    </row>
    <row r="373" spans="1:29">
      <c r="A373" s="3" t="s">
        <v>453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0</v>
      </c>
      <c r="X373" s="4"/>
      <c r="Y373" s="4"/>
      <c r="Z373" s="4"/>
      <c r="AA373" s="4"/>
      <c r="AB373" s="4"/>
      <c r="AC373" s="4">
        <v>0</v>
      </c>
    </row>
    <row r="374" spans="1:29">
      <c r="A374" s="3" t="s">
        <v>454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0</v>
      </c>
      <c r="X374" s="4"/>
      <c r="Y374" s="4"/>
      <c r="Z374" s="4"/>
      <c r="AA374" s="4"/>
      <c r="AB374" s="4"/>
      <c r="AC374" s="4">
        <v>0</v>
      </c>
    </row>
    <row r="375" spans="1:29">
      <c r="A375" s="3" t="s">
        <v>455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0</v>
      </c>
      <c r="X375" s="4"/>
      <c r="Y375" s="4"/>
      <c r="Z375" s="4"/>
      <c r="AA375" s="4"/>
      <c r="AB375" s="4"/>
      <c r="AC375" s="4">
        <v>0</v>
      </c>
    </row>
    <row r="376" spans="1:29">
      <c r="A376" s="3" t="s">
        <v>456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0</v>
      </c>
      <c r="X376" s="4"/>
      <c r="Y376" s="4"/>
      <c r="Z376" s="4"/>
      <c r="AA376" s="4"/>
      <c r="AB376" s="4"/>
      <c r="AC376" s="4">
        <v>0</v>
      </c>
    </row>
    <row r="377" spans="1:29">
      <c r="A377" s="3" t="s">
        <v>457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0</v>
      </c>
      <c r="X377" s="4"/>
      <c r="Y377" s="4"/>
      <c r="Z377" s="4"/>
      <c r="AA377" s="4"/>
      <c r="AB377" s="4"/>
      <c r="AC377" s="4">
        <v>0</v>
      </c>
    </row>
    <row r="378" spans="1:29">
      <c r="A378" s="3" t="s">
        <v>458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0</v>
      </c>
      <c r="X378" s="4"/>
      <c r="Y378" s="4"/>
      <c r="Z378" s="4"/>
      <c r="AA378" s="4"/>
      <c r="AB378" s="4"/>
      <c r="AC378" s="4">
        <v>0</v>
      </c>
    </row>
    <row r="379" spans="1:29">
      <c r="A379" s="3" t="s">
        <v>460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>
        <v>0</v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0</v>
      </c>
    </row>
    <row r="380" spans="1:29">
      <c r="A380" s="3" t="s">
        <v>462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>
        <v>0</v>
      </c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0</v>
      </c>
    </row>
    <row r="381" spans="1:29" ht="18">
      <c r="A381" s="11" t="s">
        <v>402</v>
      </c>
      <c r="B381" s="4"/>
      <c r="C381" s="4">
        <v>45</v>
      </c>
      <c r="D381" s="4">
        <v>14.8</v>
      </c>
      <c r="E381" s="4">
        <v>61.599999999999994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>
        <v>0</v>
      </c>
      <c r="S381" s="4">
        <v>0</v>
      </c>
      <c r="T381" s="4"/>
      <c r="U381" s="4"/>
      <c r="V381" s="4">
        <v>0</v>
      </c>
      <c r="W381" s="4">
        <v>0</v>
      </c>
      <c r="X381" s="4"/>
      <c r="Y381" s="4"/>
      <c r="Z381" s="4"/>
      <c r="AA381" s="4"/>
      <c r="AB381" s="4"/>
      <c r="AC381" s="4">
        <v>121.4</v>
      </c>
    </row>
    <row r="382" spans="1:29">
      <c r="A382" s="3">
        <v>242710.1</v>
      </c>
      <c r="B382" s="4"/>
      <c r="C382" s="4">
        <v>35</v>
      </c>
      <c r="D382" s="4">
        <v>6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41</v>
      </c>
    </row>
    <row r="383" spans="1:29">
      <c r="A383" s="3">
        <v>242710.1005</v>
      </c>
      <c r="B383" s="4"/>
      <c r="C383" s="4"/>
      <c r="D383" s="4">
        <v>1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1</v>
      </c>
    </row>
    <row r="384" spans="1:29">
      <c r="A384" s="3">
        <v>242710.101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>
        <v>0</v>
      </c>
      <c r="S384" s="4"/>
      <c r="T384" s="4"/>
      <c r="U384" s="4"/>
      <c r="V384" s="4">
        <v>0</v>
      </c>
      <c r="W384" s="4"/>
      <c r="X384" s="4"/>
      <c r="Y384" s="4"/>
      <c r="Z384" s="4"/>
      <c r="AA384" s="4"/>
      <c r="AB384" s="4"/>
      <c r="AC384" s="4">
        <v>0</v>
      </c>
    </row>
    <row r="385" spans="1:29">
      <c r="A385" s="3">
        <v>242710.10149999999</v>
      </c>
      <c r="B385" s="4"/>
      <c r="C385" s="4">
        <v>2.8</v>
      </c>
      <c r="D385" s="4">
        <v>0.3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3.0999999999999996</v>
      </c>
    </row>
    <row r="386" spans="1:29">
      <c r="A386" s="3">
        <v>242710.10200000001</v>
      </c>
      <c r="B386" s="4"/>
      <c r="C386" s="4"/>
      <c r="D386" s="4">
        <v>1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1</v>
      </c>
    </row>
    <row r="387" spans="1:29">
      <c r="A387" s="3">
        <v>242710.10250000001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>
        <v>0</v>
      </c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0</v>
      </c>
    </row>
    <row r="388" spans="1:29">
      <c r="A388" s="3">
        <v>242710.103</v>
      </c>
      <c r="B388" s="4"/>
      <c r="C388" s="4"/>
      <c r="D388" s="4">
        <v>2.6</v>
      </c>
      <c r="E388" s="4">
        <v>27.3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29.900000000000002</v>
      </c>
    </row>
    <row r="389" spans="1:29">
      <c r="A389" s="3">
        <v>242710.10399999999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0</v>
      </c>
      <c r="T389" s="4"/>
      <c r="U389" s="4"/>
      <c r="V389" s="4"/>
      <c r="W389" s="4">
        <v>0</v>
      </c>
      <c r="X389" s="4"/>
      <c r="Y389" s="4"/>
      <c r="Z389" s="4"/>
      <c r="AA389" s="4"/>
      <c r="AB389" s="4"/>
      <c r="AC389" s="4">
        <v>0</v>
      </c>
    </row>
    <row r="390" spans="1:29">
      <c r="A390" s="3">
        <v>242710.10449999999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0</v>
      </c>
      <c r="T390" s="4"/>
      <c r="U390" s="4"/>
      <c r="V390" s="4"/>
      <c r="W390" s="4">
        <v>0</v>
      </c>
      <c r="X390" s="4"/>
      <c r="Y390" s="4"/>
      <c r="Z390" s="4"/>
      <c r="AA390" s="4"/>
      <c r="AB390" s="4"/>
      <c r="AC390" s="4">
        <v>0</v>
      </c>
    </row>
    <row r="391" spans="1:29">
      <c r="A391" s="3">
        <v>242710.10500000001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>
        <v>0</v>
      </c>
      <c r="T391" s="4"/>
      <c r="U391" s="4"/>
      <c r="V391" s="4"/>
      <c r="W391" s="4">
        <v>0</v>
      </c>
      <c r="X391" s="4"/>
      <c r="Y391" s="4"/>
      <c r="Z391" s="4"/>
      <c r="AA391" s="4"/>
      <c r="AB391" s="4"/>
      <c r="AC391" s="4">
        <v>0</v>
      </c>
    </row>
    <row r="392" spans="1:29">
      <c r="A392" s="3">
        <v>242710.10550000001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>
        <v>0</v>
      </c>
      <c r="T392" s="4"/>
      <c r="U392" s="4"/>
      <c r="V392" s="4"/>
      <c r="W392" s="4">
        <v>0</v>
      </c>
      <c r="X392" s="4"/>
      <c r="Y392" s="4"/>
      <c r="Z392" s="4"/>
      <c r="AA392" s="4"/>
      <c r="AB392" s="4"/>
      <c r="AC392" s="4">
        <v>0</v>
      </c>
    </row>
    <row r="393" spans="1:29">
      <c r="A393" s="3" t="s">
        <v>408</v>
      </c>
      <c r="B393" s="4"/>
      <c r="C393" s="4">
        <v>7.2</v>
      </c>
      <c r="D393" s="4">
        <v>0.7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7.9</v>
      </c>
    </row>
    <row r="394" spans="1:29">
      <c r="A394" s="3" t="s">
        <v>1020</v>
      </c>
      <c r="B394" s="4"/>
      <c r="C394" s="4"/>
      <c r="D394" s="4">
        <v>3.2</v>
      </c>
      <c r="E394" s="4">
        <v>34.299999999999997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37.5</v>
      </c>
    </row>
    <row r="395" spans="1:29" ht="18">
      <c r="A395" s="11" t="s">
        <v>416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0</v>
      </c>
      <c r="T395" s="4"/>
      <c r="U395" s="4"/>
      <c r="V395" s="4"/>
      <c r="W395" s="4">
        <v>0</v>
      </c>
      <c r="X395" s="4"/>
      <c r="Y395" s="4">
        <v>0</v>
      </c>
      <c r="Z395" s="4"/>
      <c r="AA395" s="4">
        <v>3.7</v>
      </c>
      <c r="AB395" s="4"/>
      <c r="AC395" s="4">
        <v>3.7</v>
      </c>
    </row>
    <row r="396" spans="1:29">
      <c r="A396" s="3">
        <v>242711.101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0</v>
      </c>
      <c r="X396" s="4"/>
      <c r="Y396" s="4">
        <v>0</v>
      </c>
      <c r="Z396" s="4"/>
      <c r="AA396" s="4"/>
      <c r="AB396" s="4"/>
      <c r="AC396" s="4">
        <v>0</v>
      </c>
    </row>
    <row r="397" spans="1:29">
      <c r="A397" s="3" t="s">
        <v>417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0</v>
      </c>
      <c r="X397" s="4"/>
      <c r="Y397" s="4"/>
      <c r="Z397" s="4"/>
      <c r="AA397" s="4"/>
      <c r="AB397" s="4"/>
      <c r="AC397" s="4">
        <v>0</v>
      </c>
    </row>
    <row r="398" spans="1:29">
      <c r="A398" s="3" t="s">
        <v>418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0</v>
      </c>
      <c r="X398" s="4"/>
      <c r="Y398" s="4"/>
      <c r="Z398" s="4"/>
      <c r="AA398" s="4"/>
      <c r="AB398" s="4"/>
      <c r="AC398" s="4">
        <v>0</v>
      </c>
    </row>
    <row r="399" spans="1:29">
      <c r="A399" s="3" t="s">
        <v>419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0</v>
      </c>
      <c r="X399" s="4"/>
      <c r="Y399" s="4"/>
      <c r="Z399" s="4"/>
      <c r="AA399" s="4"/>
      <c r="AB399" s="4"/>
      <c r="AC399" s="4">
        <v>0</v>
      </c>
    </row>
    <row r="400" spans="1:29">
      <c r="A400" s="3" t="s">
        <v>420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0</v>
      </c>
      <c r="X400" s="4"/>
      <c r="Y400" s="4"/>
      <c r="Z400" s="4"/>
      <c r="AA400" s="4"/>
      <c r="AB400" s="4"/>
      <c r="AC400" s="4">
        <v>0</v>
      </c>
    </row>
    <row r="401" spans="1:29">
      <c r="A401" s="3" t="s">
        <v>421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0</v>
      </c>
      <c r="X401" s="4"/>
      <c r="Y401" s="4"/>
      <c r="Z401" s="4"/>
      <c r="AA401" s="4"/>
      <c r="AB401" s="4"/>
      <c r="AC401" s="4">
        <v>0</v>
      </c>
    </row>
    <row r="402" spans="1:29">
      <c r="A402" s="3" t="s">
        <v>713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>
        <v>0</v>
      </c>
      <c r="T402" s="4"/>
      <c r="U402" s="4"/>
      <c r="V402" s="4"/>
      <c r="W402" s="4">
        <v>0</v>
      </c>
      <c r="X402" s="4"/>
      <c r="Y402" s="4"/>
      <c r="Z402" s="4"/>
      <c r="AA402" s="4"/>
      <c r="AB402" s="4"/>
      <c r="AC402" s="4">
        <v>0</v>
      </c>
    </row>
    <row r="403" spans="1:29">
      <c r="A403" s="3" t="s">
        <v>715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>
        <v>0</v>
      </c>
      <c r="T403" s="4"/>
      <c r="U403" s="4"/>
      <c r="V403" s="4"/>
      <c r="W403" s="4">
        <v>0</v>
      </c>
      <c r="X403" s="4"/>
      <c r="Y403" s="4"/>
      <c r="Z403" s="4"/>
      <c r="AA403" s="4"/>
      <c r="AB403" s="4"/>
      <c r="AC403" s="4">
        <v>0</v>
      </c>
    </row>
    <row r="404" spans="1:29">
      <c r="A404" s="3" t="s">
        <v>717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>
        <v>0</v>
      </c>
      <c r="T404" s="4"/>
      <c r="U404" s="4"/>
      <c r="V404" s="4"/>
      <c r="W404" s="4">
        <v>0</v>
      </c>
      <c r="X404" s="4"/>
      <c r="Y404" s="4"/>
      <c r="Z404" s="4"/>
      <c r="AA404" s="4"/>
      <c r="AB404" s="4"/>
      <c r="AC404" s="4">
        <v>0</v>
      </c>
    </row>
    <row r="405" spans="1:29">
      <c r="A405" s="3" t="s">
        <v>719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0</v>
      </c>
      <c r="X405" s="4"/>
      <c r="Y405" s="4"/>
      <c r="Z405" s="4"/>
      <c r="AA405" s="4"/>
      <c r="AB405" s="4"/>
      <c r="AC405" s="4">
        <v>0</v>
      </c>
    </row>
    <row r="406" spans="1:29">
      <c r="A406" s="3" t="s">
        <v>1022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>
        <v>3.7</v>
      </c>
      <c r="AB406" s="4"/>
      <c r="AC406" s="4">
        <v>3.7</v>
      </c>
    </row>
    <row r="407" spans="1:29" ht="18">
      <c r="A407" s="11" t="s">
        <v>422</v>
      </c>
      <c r="B407" s="4"/>
      <c r="C407" s="4"/>
      <c r="D407" s="4"/>
      <c r="E407" s="4">
        <v>21</v>
      </c>
      <c r="F407" s="4"/>
      <c r="G407" s="4"/>
      <c r="H407" s="4">
        <v>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>
        <v>10.5</v>
      </c>
      <c r="AB407" s="4"/>
      <c r="AC407" s="4">
        <v>31.5</v>
      </c>
    </row>
    <row r="408" spans="1:29">
      <c r="A408" s="3">
        <v>242711.30350000001</v>
      </c>
      <c r="B408" s="4"/>
      <c r="C408" s="4"/>
      <c r="D408" s="4"/>
      <c r="E408" s="4">
        <v>3</v>
      </c>
      <c r="F408" s="4"/>
      <c r="G408" s="4"/>
      <c r="H408" s="4">
        <v>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>
        <v>1.5</v>
      </c>
      <c r="AB408" s="4"/>
      <c r="AC408" s="4">
        <v>4.5</v>
      </c>
    </row>
    <row r="409" spans="1:29">
      <c r="A409" s="3">
        <v>242711.304</v>
      </c>
      <c r="B409" s="4"/>
      <c r="C409" s="4"/>
      <c r="D409" s="4"/>
      <c r="E409" s="4">
        <v>3</v>
      </c>
      <c r="F409" s="4"/>
      <c r="G409" s="4"/>
      <c r="H409" s="4">
        <v>0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>
        <v>1.5</v>
      </c>
      <c r="AB409" s="4"/>
      <c r="AC409" s="4">
        <v>4.5</v>
      </c>
    </row>
    <row r="410" spans="1:29">
      <c r="A410" s="3">
        <v>242711.3045</v>
      </c>
      <c r="B410" s="4"/>
      <c r="C410" s="4"/>
      <c r="D410" s="4"/>
      <c r="E410" s="4">
        <v>3</v>
      </c>
      <c r="F410" s="4"/>
      <c r="G410" s="4"/>
      <c r="H410" s="4">
        <v>0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>
        <v>1.5</v>
      </c>
      <c r="AB410" s="4"/>
      <c r="AC410" s="4">
        <v>4.5</v>
      </c>
    </row>
    <row r="411" spans="1:29">
      <c r="A411" s="3">
        <v>242711.30499999999</v>
      </c>
      <c r="B411" s="4"/>
      <c r="C411" s="4"/>
      <c r="D411" s="4"/>
      <c r="E411" s="4">
        <v>3</v>
      </c>
      <c r="F411" s="4"/>
      <c r="G411" s="4"/>
      <c r="H411" s="4">
        <v>0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>
        <v>1.5</v>
      </c>
      <c r="AB411" s="4"/>
      <c r="AC411" s="4">
        <v>4.5</v>
      </c>
    </row>
    <row r="412" spans="1:29">
      <c r="A412" s="3">
        <v>242711.30549999999</v>
      </c>
      <c r="B412" s="4"/>
      <c r="C412" s="4"/>
      <c r="D412" s="4"/>
      <c r="E412" s="4">
        <v>3</v>
      </c>
      <c r="F412" s="4"/>
      <c r="G412" s="4"/>
      <c r="H412" s="4">
        <v>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>
        <v>1.5</v>
      </c>
      <c r="AB412" s="4"/>
      <c r="AC412" s="4">
        <v>4.5</v>
      </c>
    </row>
    <row r="413" spans="1:29">
      <c r="A413" s="3">
        <v>242711.30600000001</v>
      </c>
      <c r="B413" s="4"/>
      <c r="C413" s="4"/>
      <c r="D413" s="4"/>
      <c r="E413" s="4">
        <v>3</v>
      </c>
      <c r="F413" s="4"/>
      <c r="G413" s="4"/>
      <c r="H413" s="4">
        <v>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>
        <v>1.5</v>
      </c>
      <c r="AB413" s="4"/>
      <c r="AC413" s="4">
        <v>4.5</v>
      </c>
    </row>
    <row r="414" spans="1:29">
      <c r="A414" s="3">
        <v>242711.30650000001</v>
      </c>
      <c r="B414" s="4"/>
      <c r="C414" s="4"/>
      <c r="D414" s="4"/>
      <c r="E414" s="4">
        <v>0.6</v>
      </c>
      <c r="F414" s="4"/>
      <c r="G414" s="4"/>
      <c r="H414" s="4">
        <v>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>
        <v>0.3</v>
      </c>
      <c r="AB414" s="4"/>
      <c r="AC414" s="4">
        <v>0.89999999999999991</v>
      </c>
    </row>
    <row r="415" spans="1:29">
      <c r="A415" s="3" t="s">
        <v>1024</v>
      </c>
      <c r="B415" s="4"/>
      <c r="C415" s="4"/>
      <c r="D415" s="4"/>
      <c r="E415" s="4">
        <v>2.4</v>
      </c>
      <c r="F415" s="4"/>
      <c r="G415" s="4"/>
      <c r="H415" s="4">
        <v>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>
        <v>1.2</v>
      </c>
      <c r="AB415" s="4"/>
      <c r="AC415" s="4">
        <v>3.5999999999999996</v>
      </c>
    </row>
    <row r="416" spans="1:29" ht="18">
      <c r="A416" s="11" t="s">
        <v>429</v>
      </c>
      <c r="B416" s="4"/>
      <c r="C416" s="4"/>
      <c r="D416" s="4"/>
      <c r="E416" s="4"/>
      <c r="F416" s="4"/>
      <c r="G416" s="4"/>
      <c r="H416" s="4"/>
      <c r="I416" s="4">
        <v>0</v>
      </c>
      <c r="J416" s="4"/>
      <c r="K416" s="4"/>
      <c r="L416" s="4"/>
      <c r="M416" s="4"/>
      <c r="N416" s="4"/>
      <c r="O416" s="4"/>
      <c r="P416" s="4"/>
      <c r="Q416" s="4"/>
      <c r="R416" s="4">
        <v>0</v>
      </c>
      <c r="S416" s="4"/>
      <c r="T416" s="4"/>
      <c r="U416" s="4">
        <v>0</v>
      </c>
      <c r="V416" s="4">
        <v>0</v>
      </c>
      <c r="W416" s="4"/>
      <c r="X416" s="4"/>
      <c r="Y416" s="4">
        <v>0</v>
      </c>
      <c r="Z416" s="4"/>
      <c r="AA416" s="4">
        <v>6.7</v>
      </c>
      <c r="AB416" s="4"/>
      <c r="AC416" s="4">
        <v>6.7</v>
      </c>
    </row>
    <row r="417" spans="1:29">
      <c r="A417" s="3">
        <v>242711.50049999999</v>
      </c>
      <c r="B417" s="4"/>
      <c r="C417" s="4"/>
      <c r="D417" s="4"/>
      <c r="E417" s="4"/>
      <c r="F417" s="4"/>
      <c r="G417" s="4"/>
      <c r="H417" s="4"/>
      <c r="I417" s="4">
        <v>0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>
        <v>2</v>
      </c>
      <c r="AB417" s="4"/>
      <c r="AC417" s="4">
        <v>2</v>
      </c>
    </row>
    <row r="418" spans="1:29">
      <c r="A418" s="3">
        <v>242711.50150000001</v>
      </c>
      <c r="B418" s="4"/>
      <c r="C418" s="4"/>
      <c r="D418" s="4"/>
      <c r="E418" s="4"/>
      <c r="F418" s="4"/>
      <c r="G418" s="4"/>
      <c r="H418" s="4"/>
      <c r="I418" s="4">
        <v>0</v>
      </c>
      <c r="J418" s="4"/>
      <c r="K418" s="4"/>
      <c r="L418" s="4"/>
      <c r="M418" s="4"/>
      <c r="N418" s="4"/>
      <c r="O418" s="4"/>
      <c r="P418" s="4"/>
      <c r="Q418" s="4"/>
      <c r="R418" s="4">
        <v>0</v>
      </c>
      <c r="S418" s="4"/>
      <c r="T418" s="4"/>
      <c r="U418" s="4"/>
      <c r="V418" s="4">
        <v>0</v>
      </c>
      <c r="W418" s="4"/>
      <c r="X418" s="4"/>
      <c r="Y418" s="4"/>
      <c r="Z418" s="4"/>
      <c r="AA418" s="4">
        <v>4.7</v>
      </c>
      <c r="AB418" s="4"/>
      <c r="AC418" s="4">
        <v>4.7</v>
      </c>
    </row>
    <row r="419" spans="1:29">
      <c r="A419" s="3">
        <v>242711.50200000001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>
        <v>0</v>
      </c>
      <c r="S419" s="4"/>
      <c r="T419" s="4"/>
      <c r="U419" s="4"/>
      <c r="V419" s="4">
        <v>0</v>
      </c>
      <c r="W419" s="4"/>
      <c r="X419" s="4"/>
      <c r="Y419" s="4"/>
      <c r="Z419" s="4"/>
      <c r="AA419" s="4"/>
      <c r="AB419" s="4"/>
      <c r="AC419" s="4">
        <v>0</v>
      </c>
    </row>
    <row r="420" spans="1:29">
      <c r="A420" s="3">
        <v>242711.5025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>
        <v>0</v>
      </c>
      <c r="W420" s="4"/>
      <c r="X420" s="4"/>
      <c r="Y420" s="4"/>
      <c r="Z420" s="4"/>
      <c r="AA420" s="4"/>
      <c r="AB420" s="4"/>
      <c r="AC420" s="4">
        <v>0</v>
      </c>
    </row>
    <row r="421" spans="1:29">
      <c r="A421" s="3">
        <v>242711.503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>
        <v>0</v>
      </c>
      <c r="W421" s="4"/>
      <c r="X421" s="4"/>
      <c r="Y421" s="4"/>
      <c r="Z421" s="4"/>
      <c r="AA421" s="4"/>
      <c r="AB421" s="4"/>
      <c r="AC421" s="4">
        <v>0</v>
      </c>
    </row>
    <row r="422" spans="1:29">
      <c r="A422" s="3" t="s">
        <v>431</v>
      </c>
      <c r="B422" s="4"/>
      <c r="C422" s="4"/>
      <c r="D422" s="4"/>
      <c r="E422" s="4"/>
      <c r="F422" s="4"/>
      <c r="G422" s="4"/>
      <c r="H422" s="4"/>
      <c r="I422" s="4">
        <v>0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>
        <v>0</v>
      </c>
      <c r="V422" s="4"/>
      <c r="W422" s="4"/>
      <c r="X422" s="4"/>
      <c r="Y422" s="4">
        <v>0</v>
      </c>
      <c r="Z422" s="4"/>
      <c r="AA422" s="4">
        <v>0</v>
      </c>
      <c r="AB422" s="4"/>
      <c r="AC422" s="4">
        <v>0</v>
      </c>
    </row>
    <row r="423" spans="1:29" ht="18">
      <c r="A423" s="11" t="s">
        <v>466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>
        <v>0</v>
      </c>
      <c r="V423" s="4"/>
      <c r="W423" s="4">
        <v>0</v>
      </c>
      <c r="X423" s="4"/>
      <c r="Y423" s="4">
        <v>0</v>
      </c>
      <c r="Z423" s="4"/>
      <c r="AA423" s="4"/>
      <c r="AB423" s="4"/>
      <c r="AC423" s="4">
        <v>0</v>
      </c>
    </row>
    <row r="424" spans="1:29">
      <c r="A424" s="3">
        <v>24272085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>
        <v>0</v>
      </c>
      <c r="V424" s="4"/>
      <c r="W424" s="4"/>
      <c r="X424" s="4"/>
      <c r="Y424" s="4">
        <v>0</v>
      </c>
      <c r="Z424" s="4"/>
      <c r="AA424" s="4"/>
      <c r="AB424" s="4"/>
      <c r="AC424" s="4">
        <v>0</v>
      </c>
    </row>
    <row r="425" spans="1:29">
      <c r="A425" s="3">
        <v>24272090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>
        <v>0</v>
      </c>
      <c r="Z425" s="4"/>
      <c r="AA425" s="4"/>
      <c r="AB425" s="4"/>
      <c r="AC425" s="4">
        <v>0</v>
      </c>
    </row>
    <row r="426" spans="1:29">
      <c r="A426" s="3" t="s">
        <v>467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0</v>
      </c>
      <c r="X426" s="4"/>
      <c r="Y426" s="4"/>
      <c r="Z426" s="4"/>
      <c r="AA426" s="4"/>
      <c r="AB426" s="4"/>
      <c r="AC426" s="4">
        <v>0</v>
      </c>
    </row>
    <row r="427" spans="1:29">
      <c r="A427" s="3" t="s">
        <v>469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0</v>
      </c>
      <c r="X427" s="4"/>
      <c r="Y427" s="4"/>
      <c r="Z427" s="4"/>
      <c r="AA427" s="4"/>
      <c r="AB427" s="4"/>
      <c r="AC427" s="4">
        <v>0</v>
      </c>
    </row>
    <row r="428" spans="1:29">
      <c r="A428" s="3" t="s">
        <v>471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0</v>
      </c>
      <c r="X428" s="4"/>
      <c r="Y428" s="4"/>
      <c r="Z428" s="4"/>
      <c r="AA428" s="4"/>
      <c r="AB428" s="4"/>
      <c r="AC428" s="4">
        <v>0</v>
      </c>
    </row>
    <row r="429" spans="1:29">
      <c r="A429" s="3" t="s">
        <v>473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0</v>
      </c>
      <c r="X429" s="4"/>
      <c r="Y429" s="4"/>
      <c r="Z429" s="4"/>
      <c r="AA429" s="4"/>
      <c r="AB429" s="4"/>
      <c r="AC429" s="4">
        <v>0</v>
      </c>
    </row>
    <row r="430" spans="1:29">
      <c r="A430" s="3" t="s">
        <v>477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0</v>
      </c>
      <c r="X430" s="4"/>
      <c r="Y430" s="4"/>
      <c r="Z430" s="4"/>
      <c r="AA430" s="4"/>
      <c r="AB430" s="4"/>
      <c r="AC430" s="4">
        <v>0</v>
      </c>
    </row>
    <row r="431" spans="1:29">
      <c r="A431" s="3" t="s">
        <v>479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</v>
      </c>
      <c r="X431" s="4"/>
      <c r="Y431" s="4"/>
      <c r="Z431" s="4"/>
      <c r="AA431" s="4"/>
      <c r="AB431" s="4"/>
      <c r="AC431" s="4">
        <v>0</v>
      </c>
    </row>
    <row r="432" spans="1:29">
      <c r="A432" s="3" t="s">
        <v>481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0</v>
      </c>
      <c r="X432" s="4"/>
      <c r="Y432" s="4"/>
      <c r="Z432" s="4"/>
      <c r="AA432" s="4"/>
      <c r="AB432" s="4"/>
      <c r="AC432" s="4">
        <v>0</v>
      </c>
    </row>
    <row r="433" spans="1:29">
      <c r="A433" s="3" t="s">
        <v>483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0</v>
      </c>
      <c r="X433" s="4"/>
      <c r="Y433" s="4"/>
      <c r="Z433" s="4"/>
      <c r="AA433" s="4"/>
      <c r="AB433" s="4"/>
      <c r="AC433" s="4">
        <v>0</v>
      </c>
    </row>
    <row r="434" spans="1:29">
      <c r="A434" s="3" t="s">
        <v>485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0</v>
      </c>
      <c r="X434" s="4"/>
      <c r="Y434" s="4"/>
      <c r="Z434" s="4"/>
      <c r="AA434" s="4"/>
      <c r="AB434" s="4"/>
      <c r="AC434" s="4">
        <v>0</v>
      </c>
    </row>
    <row r="435" spans="1:29">
      <c r="A435" s="3" t="s">
        <v>487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0</v>
      </c>
      <c r="X435" s="4"/>
      <c r="Y435" s="4"/>
      <c r="Z435" s="4"/>
      <c r="AA435" s="4"/>
      <c r="AB435" s="4"/>
      <c r="AC435" s="4">
        <v>0</v>
      </c>
    </row>
    <row r="436" spans="1:29">
      <c r="A436" s="3" t="s">
        <v>489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0</v>
      </c>
      <c r="X436" s="4"/>
      <c r="Y436" s="4"/>
      <c r="Z436" s="4"/>
      <c r="AA436" s="4"/>
      <c r="AB436" s="4"/>
      <c r="AC436" s="4">
        <v>0</v>
      </c>
    </row>
    <row r="437" spans="1:29">
      <c r="A437" s="3" t="s">
        <v>491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>
        <v>0</v>
      </c>
      <c r="X437" s="4"/>
      <c r="Y437" s="4"/>
      <c r="Z437" s="4"/>
      <c r="AA437" s="4"/>
      <c r="AB437" s="4"/>
      <c r="AC437" s="4">
        <v>0</v>
      </c>
    </row>
    <row r="438" spans="1:29">
      <c r="A438" s="3" t="s">
        <v>493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0</v>
      </c>
      <c r="X438" s="4"/>
      <c r="Y438" s="4"/>
      <c r="Z438" s="4"/>
      <c r="AA438" s="4"/>
      <c r="AB438" s="4"/>
      <c r="AC438" s="4">
        <v>0</v>
      </c>
    </row>
    <row r="439" spans="1:29">
      <c r="A439" s="3" t="s">
        <v>495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0</v>
      </c>
      <c r="X439" s="4"/>
      <c r="Y439" s="4"/>
      <c r="Z439" s="4"/>
      <c r="AA439" s="4"/>
      <c r="AB439" s="4"/>
      <c r="AC439" s="4">
        <v>0</v>
      </c>
    </row>
    <row r="440" spans="1:29">
      <c r="A440" s="3" t="s">
        <v>497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0</v>
      </c>
      <c r="X440" s="4"/>
      <c r="Y440" s="4"/>
      <c r="Z440" s="4"/>
      <c r="AA440" s="4"/>
      <c r="AB440" s="4"/>
      <c r="AC440" s="4">
        <v>0</v>
      </c>
    </row>
    <row r="441" spans="1:29">
      <c r="A441" s="3" t="s">
        <v>499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0</v>
      </c>
      <c r="X441" s="4"/>
      <c r="Y441" s="4"/>
      <c r="Z441" s="4"/>
      <c r="AA441" s="4"/>
      <c r="AB441" s="4"/>
      <c r="AC441" s="4">
        <v>0</v>
      </c>
    </row>
    <row r="442" spans="1:29">
      <c r="A442" s="3" t="s">
        <v>501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>
        <v>0</v>
      </c>
      <c r="X442" s="4"/>
      <c r="Y442" s="4"/>
      <c r="Z442" s="4"/>
      <c r="AA442" s="4"/>
      <c r="AB442" s="4"/>
      <c r="AC442" s="4">
        <v>0</v>
      </c>
    </row>
    <row r="443" spans="1:29">
      <c r="A443" s="3" t="s">
        <v>503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</v>
      </c>
      <c r="X443" s="4"/>
      <c r="Y443" s="4"/>
      <c r="Z443" s="4"/>
      <c r="AA443" s="4"/>
      <c r="AB443" s="4"/>
      <c r="AC443" s="4">
        <v>0</v>
      </c>
    </row>
    <row r="444" spans="1:29">
      <c r="A444" s="3" t="s">
        <v>505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0</v>
      </c>
      <c r="X444" s="4"/>
      <c r="Y444" s="4"/>
      <c r="Z444" s="4"/>
      <c r="AA444" s="4"/>
      <c r="AB444" s="4"/>
      <c r="AC444" s="4">
        <v>0</v>
      </c>
    </row>
    <row r="445" spans="1:29">
      <c r="A445" s="3" t="s">
        <v>507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0</v>
      </c>
      <c r="X445" s="4"/>
      <c r="Y445" s="4"/>
      <c r="Z445" s="4"/>
      <c r="AA445" s="4"/>
      <c r="AB445" s="4"/>
      <c r="AC445" s="4">
        <v>0</v>
      </c>
    </row>
    <row r="446" spans="1:29" ht="18">
      <c r="A446" s="11" t="s">
        <v>512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>
        <v>0</v>
      </c>
      <c r="X446" s="4"/>
      <c r="Y446" s="4"/>
      <c r="Z446" s="4"/>
      <c r="AA446" s="4"/>
      <c r="AB446" s="4"/>
      <c r="AC446" s="4">
        <v>0</v>
      </c>
    </row>
    <row r="447" spans="1:29">
      <c r="A447" s="3">
        <v>24273060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0</v>
      </c>
      <c r="X447" s="4"/>
      <c r="Y447" s="4"/>
      <c r="Z447" s="4"/>
      <c r="AA447" s="4"/>
      <c r="AB447" s="4"/>
      <c r="AC447" s="4">
        <v>0</v>
      </c>
    </row>
    <row r="448" spans="1:29">
      <c r="A448" s="3">
        <v>24273065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0</v>
      </c>
      <c r="X448" s="4"/>
      <c r="Y448" s="4"/>
      <c r="Z448" s="4"/>
      <c r="AA448" s="4"/>
      <c r="AB448" s="4"/>
      <c r="AC448" s="4">
        <v>0</v>
      </c>
    </row>
    <row r="449" spans="1:29">
      <c r="A449" s="3">
        <v>24273075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>
        <v>0</v>
      </c>
      <c r="X449" s="4"/>
      <c r="Y449" s="4"/>
      <c r="Z449" s="4"/>
      <c r="AA449" s="4"/>
      <c r="AB449" s="4"/>
      <c r="AC449" s="4">
        <v>0</v>
      </c>
    </row>
    <row r="450" spans="1:29">
      <c r="A450" s="3">
        <v>24273085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>
        <v>0</v>
      </c>
      <c r="X450" s="4"/>
      <c r="Y450" s="4"/>
      <c r="Z450" s="4"/>
      <c r="AA450" s="4"/>
      <c r="AB450" s="4"/>
      <c r="AC450" s="4">
        <v>0</v>
      </c>
    </row>
    <row r="451" spans="1:29" ht="18">
      <c r="A451" s="11" t="s">
        <v>522</v>
      </c>
      <c r="B451" s="4"/>
      <c r="C451" s="4"/>
      <c r="D451" s="4"/>
      <c r="E451" s="4"/>
      <c r="F451" s="4"/>
      <c r="G451" s="4"/>
      <c r="H451" s="4">
        <v>0</v>
      </c>
      <c r="I451" s="4"/>
      <c r="J451" s="4"/>
      <c r="K451" s="4">
        <v>15.799999999999999</v>
      </c>
      <c r="L451" s="4">
        <v>50.2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>
        <v>8</v>
      </c>
      <c r="AB451" s="4"/>
      <c r="AC451" s="4">
        <v>74</v>
      </c>
    </row>
    <row r="452" spans="1:29">
      <c r="A452" s="3">
        <v>242742065</v>
      </c>
      <c r="B452" s="4"/>
      <c r="C452" s="4"/>
      <c r="D452" s="4"/>
      <c r="E452" s="4"/>
      <c r="F452" s="4"/>
      <c r="G452" s="4"/>
      <c r="H452" s="4">
        <v>0</v>
      </c>
      <c r="I452" s="4"/>
      <c r="J452" s="4"/>
      <c r="K452" s="4">
        <v>4.7</v>
      </c>
      <c r="L452" s="4">
        <v>14.9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>
        <v>2.4</v>
      </c>
      <c r="AB452" s="4"/>
      <c r="AC452" s="4">
        <v>22</v>
      </c>
    </row>
    <row r="453" spans="1:29">
      <c r="A453" s="3">
        <v>242742070</v>
      </c>
      <c r="B453" s="4"/>
      <c r="C453" s="4"/>
      <c r="D453" s="4"/>
      <c r="E453" s="4"/>
      <c r="F453" s="4"/>
      <c r="G453" s="4"/>
      <c r="H453" s="4">
        <v>0</v>
      </c>
      <c r="I453" s="4"/>
      <c r="J453" s="4"/>
      <c r="K453" s="4">
        <v>6</v>
      </c>
      <c r="L453" s="4">
        <v>19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>
        <v>3</v>
      </c>
      <c r="AB453" s="4"/>
      <c r="AC453" s="4">
        <v>28</v>
      </c>
    </row>
    <row r="454" spans="1:29">
      <c r="A454" s="3">
        <v>242742075</v>
      </c>
      <c r="B454" s="4"/>
      <c r="C454" s="4"/>
      <c r="D454" s="4"/>
      <c r="E454" s="4"/>
      <c r="F454" s="4"/>
      <c r="G454" s="4"/>
      <c r="H454" s="4">
        <v>0</v>
      </c>
      <c r="I454" s="4"/>
      <c r="J454" s="4"/>
      <c r="K454" s="4">
        <v>5.0999999999999996</v>
      </c>
      <c r="L454" s="4">
        <v>16.3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>
        <v>2.6</v>
      </c>
      <c r="AB454" s="4"/>
      <c r="AC454" s="4">
        <v>24</v>
      </c>
    </row>
    <row r="455" spans="1:29" ht="18">
      <c r="A455" s="11" t="s">
        <v>528</v>
      </c>
      <c r="B455" s="4"/>
      <c r="C455" s="4"/>
      <c r="D455" s="4"/>
      <c r="E455" s="4"/>
      <c r="F455" s="4"/>
      <c r="G455" s="4"/>
      <c r="H455" s="4">
        <v>0</v>
      </c>
      <c r="I455" s="4"/>
      <c r="J455" s="4"/>
      <c r="K455" s="4">
        <v>54.800000000000004</v>
      </c>
      <c r="L455" s="4">
        <v>274.89999999999998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>
        <v>27.300000000000004</v>
      </c>
      <c r="AB455" s="4"/>
      <c r="AC455" s="4">
        <v>357</v>
      </c>
    </row>
    <row r="456" spans="1:29">
      <c r="A456" s="3">
        <v>242743005</v>
      </c>
      <c r="B456" s="4"/>
      <c r="C456" s="4"/>
      <c r="D456" s="4"/>
      <c r="E456" s="4"/>
      <c r="F456" s="4"/>
      <c r="G456" s="4"/>
      <c r="H456" s="4">
        <v>0</v>
      </c>
      <c r="I456" s="4"/>
      <c r="J456" s="4"/>
      <c r="K456" s="4">
        <v>5.9</v>
      </c>
      <c r="L456" s="4">
        <v>13.2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>
        <v>2.9</v>
      </c>
      <c r="AB456" s="4"/>
      <c r="AC456" s="4">
        <v>22</v>
      </c>
    </row>
    <row r="457" spans="1:29">
      <c r="A457" s="3">
        <v>242743010</v>
      </c>
      <c r="B457" s="4"/>
      <c r="C457" s="4"/>
      <c r="D457" s="4"/>
      <c r="E457" s="4"/>
      <c r="F457" s="4"/>
      <c r="G457" s="4"/>
      <c r="H457" s="4"/>
      <c r="I457" s="4"/>
      <c r="J457" s="4"/>
      <c r="K457" s="4">
        <v>4</v>
      </c>
      <c r="L457" s="4">
        <v>14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>
        <v>2</v>
      </c>
      <c r="AB457" s="4"/>
      <c r="AC457" s="4">
        <v>20</v>
      </c>
    </row>
    <row r="458" spans="1:29">
      <c r="A458" s="3">
        <v>242743015</v>
      </c>
      <c r="B458" s="4"/>
      <c r="C458" s="4"/>
      <c r="D458" s="4"/>
      <c r="E458" s="4"/>
      <c r="F458" s="4"/>
      <c r="G458" s="4"/>
      <c r="H458" s="4"/>
      <c r="I458" s="4"/>
      <c r="J458" s="4"/>
      <c r="K458" s="4">
        <v>1.7</v>
      </c>
      <c r="L458" s="4">
        <v>7.5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>
        <v>0.8</v>
      </c>
      <c r="AB458" s="4"/>
      <c r="AC458" s="4">
        <v>10</v>
      </c>
    </row>
    <row r="459" spans="1:29">
      <c r="A459" s="3">
        <v>242743025</v>
      </c>
      <c r="B459" s="4"/>
      <c r="C459" s="4"/>
      <c r="D459" s="4"/>
      <c r="E459" s="4"/>
      <c r="F459" s="4"/>
      <c r="G459" s="4"/>
      <c r="H459" s="4">
        <v>0</v>
      </c>
      <c r="I459" s="4"/>
      <c r="J459" s="4"/>
      <c r="K459" s="4">
        <v>2.9</v>
      </c>
      <c r="L459" s="4">
        <v>17.600000000000001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>
        <v>1.5</v>
      </c>
      <c r="AB459" s="4"/>
      <c r="AC459" s="4">
        <v>22</v>
      </c>
    </row>
    <row r="460" spans="1:29">
      <c r="A460" s="3">
        <v>242743030</v>
      </c>
      <c r="B460" s="4"/>
      <c r="C460" s="4"/>
      <c r="D460" s="4"/>
      <c r="E460" s="4"/>
      <c r="F460" s="4"/>
      <c r="G460" s="4"/>
      <c r="H460" s="4"/>
      <c r="I460" s="4"/>
      <c r="J460" s="4"/>
      <c r="K460" s="4">
        <v>2</v>
      </c>
      <c r="L460" s="4">
        <v>17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>
        <v>1</v>
      </c>
      <c r="AB460" s="4"/>
      <c r="AC460" s="4">
        <v>20</v>
      </c>
    </row>
    <row r="461" spans="1:29">
      <c r="A461" s="3">
        <v>242743035</v>
      </c>
      <c r="B461" s="4"/>
      <c r="C461" s="4"/>
      <c r="D461" s="4"/>
      <c r="E461" s="4"/>
      <c r="F461" s="4"/>
      <c r="G461" s="4"/>
      <c r="H461" s="4"/>
      <c r="I461" s="4"/>
      <c r="J461" s="4"/>
      <c r="K461" s="4">
        <v>1.7</v>
      </c>
      <c r="L461" s="4">
        <v>7.5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>
        <v>0.8</v>
      </c>
      <c r="AB461" s="4"/>
      <c r="AC461" s="4">
        <v>10</v>
      </c>
    </row>
    <row r="462" spans="1:29">
      <c r="A462" s="3">
        <v>242743045</v>
      </c>
      <c r="B462" s="4"/>
      <c r="C462" s="4"/>
      <c r="D462" s="4"/>
      <c r="E462" s="4"/>
      <c r="F462" s="4"/>
      <c r="G462" s="4"/>
      <c r="H462" s="4">
        <v>0</v>
      </c>
      <c r="I462" s="4"/>
      <c r="J462" s="4"/>
      <c r="K462" s="4">
        <v>2.9</v>
      </c>
      <c r="L462" s="4">
        <v>17.600000000000001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>
        <v>1.5</v>
      </c>
      <c r="AB462" s="4"/>
      <c r="AC462" s="4">
        <v>22</v>
      </c>
    </row>
    <row r="463" spans="1:29">
      <c r="A463" s="3">
        <v>242743050</v>
      </c>
      <c r="B463" s="4"/>
      <c r="C463" s="4"/>
      <c r="D463" s="4"/>
      <c r="E463" s="4"/>
      <c r="F463" s="4"/>
      <c r="G463" s="4"/>
      <c r="H463" s="4"/>
      <c r="I463" s="4"/>
      <c r="J463" s="4"/>
      <c r="K463" s="4">
        <v>2</v>
      </c>
      <c r="L463" s="4">
        <v>17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>
        <v>1</v>
      </c>
      <c r="AB463" s="4"/>
      <c r="AC463" s="4">
        <v>20</v>
      </c>
    </row>
    <row r="464" spans="1:29">
      <c r="A464" s="3">
        <v>242743055</v>
      </c>
      <c r="B464" s="4"/>
      <c r="C464" s="4"/>
      <c r="D464" s="4"/>
      <c r="E464" s="4"/>
      <c r="F464" s="4"/>
      <c r="G464" s="4"/>
      <c r="H464" s="4"/>
      <c r="I464" s="4"/>
      <c r="J464" s="4"/>
      <c r="K464" s="4">
        <v>1</v>
      </c>
      <c r="L464" s="4">
        <v>4.5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>
        <v>0.5</v>
      </c>
      <c r="AB464" s="4"/>
      <c r="AC464" s="4">
        <v>6</v>
      </c>
    </row>
    <row r="465" spans="1:29">
      <c r="A465" s="3">
        <v>242743065</v>
      </c>
      <c r="B465" s="4"/>
      <c r="C465" s="4"/>
      <c r="D465" s="4"/>
      <c r="E465" s="4"/>
      <c r="F465" s="4"/>
      <c r="G465" s="4"/>
      <c r="H465" s="4">
        <v>0</v>
      </c>
      <c r="I465" s="4"/>
      <c r="J465" s="4"/>
      <c r="K465" s="4">
        <v>2.9</v>
      </c>
      <c r="L465" s="4">
        <v>17.600000000000001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>
        <v>1.5</v>
      </c>
      <c r="AB465" s="4"/>
      <c r="AC465" s="4">
        <v>22</v>
      </c>
    </row>
    <row r="466" spans="1:29">
      <c r="A466" s="3">
        <v>242743070</v>
      </c>
      <c r="B466" s="4"/>
      <c r="C466" s="4"/>
      <c r="D466" s="4"/>
      <c r="E466" s="4"/>
      <c r="F466" s="4"/>
      <c r="G466" s="4"/>
      <c r="H466" s="4"/>
      <c r="I466" s="4"/>
      <c r="J466" s="4"/>
      <c r="K466" s="4">
        <v>1.2</v>
      </c>
      <c r="L466" s="4">
        <v>10.199999999999999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>
        <v>0.6</v>
      </c>
      <c r="AB466" s="4"/>
      <c r="AC466" s="4">
        <v>11.999999999999998</v>
      </c>
    </row>
    <row r="467" spans="1:29">
      <c r="A467" s="3">
        <v>242743075</v>
      </c>
      <c r="B467" s="4"/>
      <c r="C467" s="4"/>
      <c r="D467" s="4"/>
      <c r="E467" s="4"/>
      <c r="F467" s="4"/>
      <c r="G467" s="4"/>
      <c r="H467" s="4"/>
      <c r="I467" s="4"/>
      <c r="J467" s="4"/>
      <c r="K467" s="4">
        <v>1.7</v>
      </c>
      <c r="L467" s="4">
        <v>7.5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>
        <v>0.8</v>
      </c>
      <c r="AB467" s="4"/>
      <c r="AC467" s="4">
        <v>10</v>
      </c>
    </row>
    <row r="468" spans="1:29">
      <c r="A468" s="3">
        <v>242743085</v>
      </c>
      <c r="B468" s="4"/>
      <c r="C468" s="4"/>
      <c r="D468" s="4"/>
      <c r="E468" s="4"/>
      <c r="F468" s="4"/>
      <c r="G468" s="4"/>
      <c r="H468" s="4">
        <v>0</v>
      </c>
      <c r="I468" s="4"/>
      <c r="J468" s="4"/>
      <c r="K468" s="4">
        <v>1.6</v>
      </c>
      <c r="L468" s="4">
        <v>9.4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>
        <v>0.8</v>
      </c>
      <c r="AB468" s="4"/>
      <c r="AC468" s="4">
        <v>11.8</v>
      </c>
    </row>
    <row r="469" spans="1:29">
      <c r="A469" s="3">
        <v>242743090</v>
      </c>
      <c r="B469" s="4"/>
      <c r="C469" s="4"/>
      <c r="D469" s="4"/>
      <c r="E469" s="4"/>
      <c r="F469" s="4"/>
      <c r="G469" s="4"/>
      <c r="H469" s="4"/>
      <c r="I469" s="4"/>
      <c r="J469" s="4"/>
      <c r="K469" s="4">
        <v>2</v>
      </c>
      <c r="L469" s="4">
        <v>17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>
        <v>1</v>
      </c>
      <c r="AB469" s="4"/>
      <c r="AC469" s="4">
        <v>20</v>
      </c>
    </row>
    <row r="470" spans="1:29">
      <c r="A470" s="3">
        <v>242743095</v>
      </c>
      <c r="B470" s="4"/>
      <c r="C470" s="4"/>
      <c r="D470" s="4"/>
      <c r="E470" s="4"/>
      <c r="F470" s="4"/>
      <c r="G470" s="4"/>
      <c r="H470" s="4"/>
      <c r="I470" s="4"/>
      <c r="J470" s="4"/>
      <c r="K470" s="4">
        <v>1.7</v>
      </c>
      <c r="L470" s="4">
        <v>7.5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>
        <v>0.8</v>
      </c>
      <c r="AB470" s="4"/>
      <c r="AC470" s="4">
        <v>10</v>
      </c>
    </row>
    <row r="471" spans="1:29">
      <c r="A471" s="3">
        <v>242743105</v>
      </c>
      <c r="B471" s="4"/>
      <c r="C471" s="4"/>
      <c r="D471" s="4"/>
      <c r="E471" s="4"/>
      <c r="F471" s="4"/>
      <c r="G471" s="4"/>
      <c r="H471" s="4">
        <v>0</v>
      </c>
      <c r="I471" s="4"/>
      <c r="J471" s="4"/>
      <c r="K471" s="4">
        <v>2.9</v>
      </c>
      <c r="L471" s="4">
        <v>17.600000000000001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>
        <v>1.5</v>
      </c>
      <c r="AB471" s="4"/>
      <c r="AC471" s="4">
        <v>22</v>
      </c>
    </row>
    <row r="472" spans="1:29">
      <c r="A472" s="3">
        <v>242743110</v>
      </c>
      <c r="B472" s="4"/>
      <c r="C472" s="4"/>
      <c r="D472" s="4"/>
      <c r="E472" s="4"/>
      <c r="F472" s="4"/>
      <c r="G472" s="4"/>
      <c r="H472" s="4"/>
      <c r="I472" s="4"/>
      <c r="J472" s="4"/>
      <c r="K472" s="4">
        <v>2</v>
      </c>
      <c r="L472" s="4">
        <v>17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>
        <v>1</v>
      </c>
      <c r="AB472" s="4"/>
      <c r="AC472" s="4">
        <v>20</v>
      </c>
    </row>
    <row r="473" spans="1:29">
      <c r="A473" s="3">
        <v>242743115</v>
      </c>
      <c r="B473" s="4"/>
      <c r="C473" s="4"/>
      <c r="D473" s="4"/>
      <c r="E473" s="4"/>
      <c r="F473" s="4"/>
      <c r="G473" s="4"/>
      <c r="H473" s="4"/>
      <c r="I473" s="4"/>
      <c r="J473" s="4"/>
      <c r="K473" s="4">
        <v>1.7</v>
      </c>
      <c r="L473" s="4">
        <v>7.5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>
        <v>0.8</v>
      </c>
      <c r="AB473" s="4"/>
      <c r="AC473" s="4">
        <v>10</v>
      </c>
    </row>
    <row r="474" spans="1:29">
      <c r="A474" s="3">
        <v>242743120</v>
      </c>
      <c r="B474" s="4"/>
      <c r="C474" s="4"/>
      <c r="D474" s="4"/>
      <c r="E474" s="4"/>
      <c r="F474" s="4"/>
      <c r="G474" s="4"/>
      <c r="H474" s="4"/>
      <c r="I474" s="4"/>
      <c r="J474" s="4"/>
      <c r="K474" s="4">
        <v>6</v>
      </c>
      <c r="L474" s="4">
        <v>9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>
        <v>3</v>
      </c>
      <c r="AB474" s="4"/>
      <c r="AC474" s="4">
        <v>18</v>
      </c>
    </row>
    <row r="475" spans="1:29">
      <c r="A475" s="3" t="s">
        <v>1026</v>
      </c>
      <c r="B475" s="4"/>
      <c r="C475" s="4"/>
      <c r="D475" s="4"/>
      <c r="E475" s="4"/>
      <c r="F475" s="4"/>
      <c r="G475" s="4"/>
      <c r="H475" s="4"/>
      <c r="I475" s="4"/>
      <c r="J475" s="4"/>
      <c r="K475" s="4">
        <v>0.7</v>
      </c>
      <c r="L475" s="4">
        <v>3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>
        <v>0.3</v>
      </c>
      <c r="AB475" s="4"/>
      <c r="AC475" s="4">
        <v>4</v>
      </c>
    </row>
    <row r="476" spans="1:29">
      <c r="A476" s="3" t="s">
        <v>1028</v>
      </c>
      <c r="B476" s="4"/>
      <c r="C476" s="4"/>
      <c r="D476" s="4"/>
      <c r="E476" s="4"/>
      <c r="F476" s="4"/>
      <c r="G476" s="4"/>
      <c r="H476" s="4"/>
      <c r="I476" s="4"/>
      <c r="J476" s="4"/>
      <c r="K476" s="4">
        <v>0.8</v>
      </c>
      <c r="L476" s="4">
        <v>6.8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>
        <v>0.4</v>
      </c>
      <c r="AB476" s="4"/>
      <c r="AC476" s="4">
        <v>8</v>
      </c>
    </row>
    <row r="477" spans="1:29">
      <c r="A477" s="3" t="s">
        <v>1030</v>
      </c>
      <c r="B477" s="4"/>
      <c r="C477" s="4"/>
      <c r="D477" s="4"/>
      <c r="E477" s="4"/>
      <c r="F477" s="4"/>
      <c r="G477" s="4"/>
      <c r="H477" s="4">
        <v>0</v>
      </c>
      <c r="I477" s="4"/>
      <c r="J477" s="4"/>
      <c r="K477" s="4">
        <v>1.4</v>
      </c>
      <c r="L477" s="4">
        <v>8.1999999999999993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>
        <v>0.7</v>
      </c>
      <c r="AB477" s="4"/>
      <c r="AC477" s="4">
        <v>10.299999999999999</v>
      </c>
    </row>
    <row r="478" spans="1:29">
      <c r="A478" s="3" t="s">
        <v>1032</v>
      </c>
      <c r="B478" s="4"/>
      <c r="C478" s="4"/>
      <c r="D478" s="4"/>
      <c r="E478" s="4"/>
      <c r="F478" s="4"/>
      <c r="G478" s="4"/>
      <c r="H478" s="4"/>
      <c r="I478" s="4"/>
      <c r="J478" s="4"/>
      <c r="K478" s="4">
        <v>4.0999999999999996</v>
      </c>
      <c r="L478" s="4">
        <v>20.7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>
        <v>2.1</v>
      </c>
      <c r="AB478" s="4"/>
      <c r="AC478" s="4">
        <v>26.9</v>
      </c>
    </row>
    <row r="479" spans="1:29" ht="18">
      <c r="A479" s="11" t="s">
        <v>545</v>
      </c>
      <c r="B479" s="4"/>
      <c r="C479" s="4"/>
      <c r="D479" s="4"/>
      <c r="E479" s="4"/>
      <c r="F479" s="4"/>
      <c r="G479" s="4"/>
      <c r="H479" s="4"/>
      <c r="I479" s="4"/>
      <c r="J479" s="4">
        <v>5.4</v>
      </c>
      <c r="K479" s="4">
        <v>21.3</v>
      </c>
      <c r="L479" s="4"/>
      <c r="M479" s="4"/>
      <c r="N479" s="4"/>
      <c r="O479" s="4"/>
      <c r="P479" s="4"/>
      <c r="Q479" s="4"/>
      <c r="R479" s="4">
        <v>0</v>
      </c>
      <c r="S479" s="4"/>
      <c r="T479" s="4"/>
      <c r="U479" s="4"/>
      <c r="V479" s="4">
        <v>0</v>
      </c>
      <c r="W479" s="4"/>
      <c r="X479" s="4"/>
      <c r="Y479" s="4"/>
      <c r="Z479" s="4"/>
      <c r="AA479" s="4"/>
      <c r="AB479" s="4"/>
      <c r="AC479" s="4">
        <v>26.7</v>
      </c>
    </row>
    <row r="480" spans="1:29">
      <c r="A480" s="3">
        <v>242751170</v>
      </c>
      <c r="B480" s="4"/>
      <c r="C480" s="4"/>
      <c r="D480" s="4"/>
      <c r="E480" s="4"/>
      <c r="F480" s="4"/>
      <c r="G480" s="4"/>
      <c r="H480" s="4"/>
      <c r="I480" s="4"/>
      <c r="J480" s="4"/>
      <c r="K480" s="4">
        <v>1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</row>
    <row r="481" spans="1:29">
      <c r="A481" s="3">
        <v>242751215</v>
      </c>
      <c r="B481" s="4"/>
      <c r="C481" s="4"/>
      <c r="D481" s="4"/>
      <c r="E481" s="4"/>
      <c r="F481" s="4"/>
      <c r="G481" s="4"/>
      <c r="H481" s="4"/>
      <c r="I481" s="4"/>
      <c r="J481" s="4">
        <v>0.5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0.5</v>
      </c>
    </row>
    <row r="482" spans="1:29">
      <c r="A482" s="3">
        <v>242751240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>
        <v>0</v>
      </c>
      <c r="S482" s="4"/>
      <c r="T482" s="4"/>
      <c r="U482" s="4"/>
      <c r="V482" s="4">
        <v>0</v>
      </c>
      <c r="W482" s="4"/>
      <c r="X482" s="4"/>
      <c r="Y482" s="4"/>
      <c r="Z482" s="4"/>
      <c r="AA482" s="4"/>
      <c r="AB482" s="4"/>
      <c r="AC482" s="4">
        <v>0</v>
      </c>
    </row>
    <row r="483" spans="1:29">
      <c r="A483" s="3">
        <v>242751255</v>
      </c>
      <c r="B483" s="4"/>
      <c r="C483" s="4"/>
      <c r="D483" s="4"/>
      <c r="E483" s="4"/>
      <c r="F483" s="4"/>
      <c r="G483" s="4"/>
      <c r="H483" s="4"/>
      <c r="I483" s="4"/>
      <c r="J483" s="4"/>
      <c r="K483" s="4">
        <v>1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1</v>
      </c>
    </row>
    <row r="484" spans="1:29">
      <c r="A484" s="3">
        <v>242751260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>
        <v>0</v>
      </c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0</v>
      </c>
    </row>
    <row r="485" spans="1:29">
      <c r="A485" s="3">
        <v>242751290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>
        <v>0</v>
      </c>
      <c r="S485" s="4"/>
      <c r="T485" s="4"/>
      <c r="U485" s="4"/>
      <c r="V485" s="4">
        <v>0</v>
      </c>
      <c r="W485" s="4"/>
      <c r="X485" s="4"/>
      <c r="Y485" s="4"/>
      <c r="Z485" s="4"/>
      <c r="AA485" s="4"/>
      <c r="AB485" s="4"/>
      <c r="AC485" s="4">
        <v>0</v>
      </c>
    </row>
    <row r="486" spans="1:29">
      <c r="A486" s="3">
        <v>242751295</v>
      </c>
      <c r="B486" s="4"/>
      <c r="C486" s="4"/>
      <c r="D486" s="4"/>
      <c r="E486" s="4"/>
      <c r="F486" s="4"/>
      <c r="G486" s="4"/>
      <c r="H486" s="4"/>
      <c r="I486" s="4"/>
      <c r="J486" s="4"/>
      <c r="K486" s="4">
        <v>1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</row>
    <row r="487" spans="1:29">
      <c r="A487" s="3">
        <v>242751300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>
        <v>0</v>
      </c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0</v>
      </c>
    </row>
    <row r="488" spans="1:29">
      <c r="A488" s="3">
        <v>242751305</v>
      </c>
      <c r="B488" s="4"/>
      <c r="C488" s="4"/>
      <c r="D488" s="4"/>
      <c r="E488" s="4"/>
      <c r="F488" s="4"/>
      <c r="G488" s="4"/>
      <c r="H488" s="4"/>
      <c r="I488" s="4"/>
      <c r="J488" s="4"/>
      <c r="K488" s="4">
        <v>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</row>
    <row r="489" spans="1:29">
      <c r="A489" s="3">
        <v>242751310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>
        <v>0</v>
      </c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0</v>
      </c>
    </row>
    <row r="490" spans="1:29">
      <c r="A490" s="3">
        <v>242751325</v>
      </c>
      <c r="B490" s="4"/>
      <c r="C490" s="4"/>
      <c r="D490" s="4"/>
      <c r="E490" s="4"/>
      <c r="F490" s="4"/>
      <c r="G490" s="4"/>
      <c r="H490" s="4"/>
      <c r="I490" s="4"/>
      <c r="J490" s="4">
        <v>2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2</v>
      </c>
    </row>
    <row r="491" spans="1:29">
      <c r="A491" s="3">
        <v>242751330</v>
      </c>
      <c r="B491" s="4"/>
      <c r="C491" s="4"/>
      <c r="D491" s="4"/>
      <c r="E491" s="4"/>
      <c r="F491" s="4"/>
      <c r="G491" s="4"/>
      <c r="H491" s="4"/>
      <c r="I491" s="4"/>
      <c r="J491" s="4"/>
      <c r="K491" s="4">
        <v>1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</row>
    <row r="492" spans="1:29">
      <c r="A492" s="3">
        <v>242751335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>
        <v>0</v>
      </c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0</v>
      </c>
    </row>
    <row r="493" spans="1:29">
      <c r="A493" s="3">
        <v>242751360</v>
      </c>
      <c r="B493" s="4"/>
      <c r="C493" s="4"/>
      <c r="D493" s="4"/>
      <c r="E493" s="4"/>
      <c r="F493" s="4"/>
      <c r="G493" s="4"/>
      <c r="H493" s="4"/>
      <c r="I493" s="4"/>
      <c r="J493" s="4"/>
      <c r="K493" s="4">
        <v>3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3</v>
      </c>
    </row>
    <row r="494" spans="1:29">
      <c r="A494" s="3">
        <v>242751365</v>
      </c>
      <c r="B494" s="4"/>
      <c r="C494" s="4"/>
      <c r="D494" s="4"/>
      <c r="E494" s="4"/>
      <c r="F494" s="4"/>
      <c r="G494" s="4"/>
      <c r="H494" s="4"/>
      <c r="I494" s="4"/>
      <c r="J494" s="4"/>
      <c r="K494" s="4">
        <v>3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3</v>
      </c>
    </row>
    <row r="495" spans="1:29">
      <c r="A495" s="3">
        <v>242751375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>
        <v>0</v>
      </c>
      <c r="S495" s="4"/>
      <c r="T495" s="4"/>
      <c r="U495" s="4"/>
      <c r="V495" s="4">
        <v>0</v>
      </c>
      <c r="W495" s="4"/>
      <c r="X495" s="4"/>
      <c r="Y495" s="4"/>
      <c r="Z495" s="4"/>
      <c r="AA495" s="4"/>
      <c r="AB495" s="4"/>
      <c r="AC495" s="4">
        <v>0</v>
      </c>
    </row>
    <row r="496" spans="1:29">
      <c r="A496" s="3">
        <v>242751380</v>
      </c>
      <c r="B496" s="4"/>
      <c r="C496" s="4"/>
      <c r="D496" s="4"/>
      <c r="E496" s="4"/>
      <c r="F496" s="4"/>
      <c r="G496" s="4"/>
      <c r="H496" s="4"/>
      <c r="I496" s="4"/>
      <c r="J496" s="4"/>
      <c r="K496" s="4">
        <v>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</row>
    <row r="497" spans="1:29">
      <c r="A497" s="3">
        <v>242751385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>
        <v>0</v>
      </c>
      <c r="S497" s="4"/>
      <c r="T497" s="4"/>
      <c r="U497" s="4"/>
      <c r="V497" s="4">
        <v>0</v>
      </c>
      <c r="W497" s="4"/>
      <c r="X497" s="4"/>
      <c r="Y497" s="4"/>
      <c r="Z497" s="4"/>
      <c r="AA497" s="4"/>
      <c r="AB497" s="4"/>
      <c r="AC497" s="4">
        <v>0</v>
      </c>
    </row>
    <row r="498" spans="1:29">
      <c r="A498" s="3">
        <v>242751410</v>
      </c>
      <c r="B498" s="4"/>
      <c r="C498" s="4"/>
      <c r="D498" s="4"/>
      <c r="E498" s="4"/>
      <c r="F498" s="4"/>
      <c r="G498" s="4"/>
      <c r="H498" s="4"/>
      <c r="I498" s="4"/>
      <c r="J498" s="4">
        <v>2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2</v>
      </c>
    </row>
    <row r="499" spans="1:29">
      <c r="A499" s="3">
        <v>242751415</v>
      </c>
      <c r="B499" s="4"/>
      <c r="C499" s="4"/>
      <c r="D499" s="4"/>
      <c r="E499" s="4"/>
      <c r="F499" s="4"/>
      <c r="G499" s="4"/>
      <c r="H499" s="4"/>
      <c r="I499" s="4"/>
      <c r="J499" s="4"/>
      <c r="K499" s="4">
        <v>9.3000000000000007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9.3000000000000007</v>
      </c>
    </row>
    <row r="500" spans="1:29">
      <c r="A500" s="3">
        <v>242751440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>
        <v>0</v>
      </c>
      <c r="S500" s="4"/>
      <c r="T500" s="4"/>
      <c r="U500" s="4"/>
      <c r="V500" s="4">
        <v>0</v>
      </c>
      <c r="W500" s="4"/>
      <c r="X500" s="4"/>
      <c r="Y500" s="4"/>
      <c r="Z500" s="4"/>
      <c r="AA500" s="4"/>
      <c r="AB500" s="4"/>
      <c r="AC500" s="4">
        <v>0</v>
      </c>
    </row>
    <row r="501" spans="1:29">
      <c r="A501" s="3" t="s">
        <v>556</v>
      </c>
      <c r="B501" s="4"/>
      <c r="C501" s="4"/>
      <c r="D501" s="4"/>
      <c r="E501" s="4"/>
      <c r="F501" s="4"/>
      <c r="G501" s="4"/>
      <c r="H501" s="4"/>
      <c r="I501" s="4"/>
      <c r="J501" s="4">
        <v>0.9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0.9</v>
      </c>
    </row>
    <row r="502" spans="1:29" ht="18">
      <c r="A502" s="11" t="s">
        <v>581</v>
      </c>
      <c r="B502" s="4"/>
      <c r="C502" s="4"/>
      <c r="D502" s="4"/>
      <c r="E502" s="4"/>
      <c r="F502" s="4"/>
      <c r="G502" s="4"/>
      <c r="H502" s="4"/>
      <c r="I502" s="4"/>
      <c r="J502" s="4"/>
      <c r="K502" s="4">
        <v>7.1000000000000005</v>
      </c>
      <c r="L502" s="4"/>
      <c r="M502" s="4"/>
      <c r="N502" s="4"/>
      <c r="O502" s="4"/>
      <c r="P502" s="4"/>
      <c r="Q502" s="4"/>
      <c r="R502" s="4"/>
      <c r="S502" s="4"/>
      <c r="T502" s="4"/>
      <c r="U502" s="4">
        <v>0</v>
      </c>
      <c r="V502" s="4"/>
      <c r="W502" s="4"/>
      <c r="X502" s="4"/>
      <c r="Y502" s="4">
        <v>0</v>
      </c>
      <c r="Z502" s="4"/>
      <c r="AA502" s="4"/>
      <c r="AB502" s="4"/>
      <c r="AC502" s="4">
        <v>7.1000000000000005</v>
      </c>
    </row>
    <row r="503" spans="1:29">
      <c r="A503" s="3">
        <v>242761010</v>
      </c>
      <c r="B503" s="4"/>
      <c r="C503" s="4"/>
      <c r="D503" s="4"/>
      <c r="E503" s="4"/>
      <c r="F503" s="4"/>
      <c r="G503" s="4"/>
      <c r="H503" s="4"/>
      <c r="I503" s="4"/>
      <c r="J503" s="4"/>
      <c r="K503" s="4">
        <v>0.2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0.2</v>
      </c>
    </row>
    <row r="504" spans="1:29">
      <c r="A504" s="3">
        <v>242761015</v>
      </c>
      <c r="B504" s="4"/>
      <c r="C504" s="4"/>
      <c r="D504" s="4"/>
      <c r="E504" s="4"/>
      <c r="F504" s="4"/>
      <c r="G504" s="4"/>
      <c r="H504" s="4"/>
      <c r="I504" s="4"/>
      <c r="J504" s="4"/>
      <c r="K504" s="4">
        <v>2.6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2.6</v>
      </c>
    </row>
    <row r="505" spans="1:29">
      <c r="A505" s="3">
        <v>242761025</v>
      </c>
      <c r="B505" s="4"/>
      <c r="C505" s="4"/>
      <c r="D505" s="4"/>
      <c r="E505" s="4"/>
      <c r="F505" s="4"/>
      <c r="G505" s="4"/>
      <c r="H505" s="4"/>
      <c r="I505" s="4"/>
      <c r="J505" s="4"/>
      <c r="K505" s="4">
        <v>2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2</v>
      </c>
    </row>
    <row r="506" spans="1:29">
      <c r="A506" s="3">
        <v>242761030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0</v>
      </c>
      <c r="V506" s="4"/>
      <c r="W506" s="4"/>
      <c r="X506" s="4"/>
      <c r="Y506" s="4">
        <v>0</v>
      </c>
      <c r="Z506" s="4"/>
      <c r="AA506" s="4"/>
      <c r="AB506" s="4"/>
      <c r="AC506" s="4">
        <v>0</v>
      </c>
    </row>
    <row r="507" spans="1:29">
      <c r="A507" s="3" t="s">
        <v>583</v>
      </c>
      <c r="B507" s="4"/>
      <c r="C507" s="4"/>
      <c r="D507" s="4"/>
      <c r="E507" s="4"/>
      <c r="F507" s="4"/>
      <c r="G507" s="4"/>
      <c r="H507" s="4"/>
      <c r="I507" s="4"/>
      <c r="J507" s="4"/>
      <c r="K507" s="4">
        <v>2.2999999999999998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2.2999999999999998</v>
      </c>
    </row>
    <row r="508" spans="1:29" ht="18">
      <c r="A508" s="11" t="s">
        <v>588</v>
      </c>
      <c r="B508" s="4"/>
      <c r="C508" s="4"/>
      <c r="D508" s="4">
        <v>1</v>
      </c>
      <c r="E508" s="4"/>
      <c r="F508" s="4"/>
      <c r="G508" s="4"/>
      <c r="H508" s="4"/>
      <c r="I508" s="4"/>
      <c r="J508" s="4">
        <v>19</v>
      </c>
      <c r="K508" s="4">
        <v>27</v>
      </c>
      <c r="L508" s="4"/>
      <c r="M508" s="4"/>
      <c r="N508" s="4"/>
      <c r="O508" s="4"/>
      <c r="P508" s="4"/>
      <c r="Q508" s="4"/>
      <c r="R508" s="4"/>
      <c r="S508" s="4"/>
      <c r="T508" s="4"/>
      <c r="U508" s="4">
        <v>0</v>
      </c>
      <c r="V508" s="4"/>
      <c r="W508" s="4"/>
      <c r="X508" s="4"/>
      <c r="Y508" s="4">
        <v>0</v>
      </c>
      <c r="Z508" s="4"/>
      <c r="AA508" s="4"/>
      <c r="AB508" s="4"/>
      <c r="AC508" s="4">
        <v>47</v>
      </c>
    </row>
    <row r="509" spans="1:29">
      <c r="A509" s="3">
        <v>242762000</v>
      </c>
      <c r="B509" s="4"/>
      <c r="C509" s="4"/>
      <c r="D509" s="4"/>
      <c r="E509" s="4"/>
      <c r="F509" s="4"/>
      <c r="G509" s="4"/>
      <c r="H509" s="4"/>
      <c r="I509" s="4"/>
      <c r="J509" s="4"/>
      <c r="K509" s="4">
        <v>4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4</v>
      </c>
    </row>
    <row r="510" spans="1:29">
      <c r="A510" s="3">
        <v>242762005</v>
      </c>
      <c r="B510" s="4"/>
      <c r="C510" s="4"/>
      <c r="D510" s="4"/>
      <c r="E510" s="4"/>
      <c r="F510" s="4"/>
      <c r="G510" s="4"/>
      <c r="H510" s="4"/>
      <c r="I510" s="4"/>
      <c r="J510" s="4"/>
      <c r="K510" s="4">
        <v>2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2</v>
      </c>
    </row>
    <row r="511" spans="1:29">
      <c r="A511" s="3">
        <v>242762010</v>
      </c>
      <c r="B511" s="4"/>
      <c r="C511" s="4"/>
      <c r="D511" s="4">
        <v>1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1</v>
      </c>
    </row>
    <row r="512" spans="1:29">
      <c r="A512" s="3">
        <v>242762015</v>
      </c>
      <c r="B512" s="4"/>
      <c r="C512" s="4"/>
      <c r="D512" s="4"/>
      <c r="E512" s="4"/>
      <c r="F512" s="4"/>
      <c r="G512" s="4"/>
      <c r="H512" s="4"/>
      <c r="I512" s="4"/>
      <c r="J512" s="4">
        <v>16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16</v>
      </c>
    </row>
    <row r="513" spans="1:29">
      <c r="A513" s="3">
        <v>242762020</v>
      </c>
      <c r="B513" s="4"/>
      <c r="C513" s="4"/>
      <c r="D513" s="4"/>
      <c r="E513" s="4"/>
      <c r="F513" s="4"/>
      <c r="G513" s="4"/>
      <c r="H513" s="4"/>
      <c r="I513" s="4"/>
      <c r="J513" s="4">
        <v>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3</v>
      </c>
    </row>
    <row r="514" spans="1:29">
      <c r="A514" s="3">
        <v>242762025</v>
      </c>
      <c r="B514" s="4"/>
      <c r="C514" s="4"/>
      <c r="D514" s="4"/>
      <c r="E514" s="4"/>
      <c r="F514" s="4"/>
      <c r="G514" s="4"/>
      <c r="H514" s="4"/>
      <c r="I514" s="4"/>
      <c r="J514" s="4"/>
      <c r="K514" s="4">
        <v>2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2</v>
      </c>
    </row>
    <row r="515" spans="1:29">
      <c r="A515" s="3">
        <v>242762030</v>
      </c>
      <c r="B515" s="4"/>
      <c r="C515" s="4"/>
      <c r="D515" s="4"/>
      <c r="E515" s="4"/>
      <c r="F515" s="4"/>
      <c r="G515" s="4"/>
      <c r="H515" s="4"/>
      <c r="I515" s="4"/>
      <c r="J515" s="4"/>
      <c r="K515" s="4">
        <v>3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3</v>
      </c>
    </row>
    <row r="516" spans="1:29">
      <c r="A516" s="3">
        <v>242762035</v>
      </c>
      <c r="B516" s="4"/>
      <c r="C516" s="4"/>
      <c r="D516" s="4"/>
      <c r="E516" s="4"/>
      <c r="F516" s="4"/>
      <c r="G516" s="4"/>
      <c r="H516" s="4"/>
      <c r="I516" s="4"/>
      <c r="J516" s="4"/>
      <c r="K516" s="4">
        <v>3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3</v>
      </c>
    </row>
    <row r="517" spans="1:29">
      <c r="A517" s="3">
        <v>242762040</v>
      </c>
      <c r="B517" s="4"/>
      <c r="C517" s="4"/>
      <c r="D517" s="4"/>
      <c r="E517" s="4"/>
      <c r="F517" s="4"/>
      <c r="G517" s="4"/>
      <c r="H517" s="4"/>
      <c r="I517" s="4"/>
      <c r="J517" s="4"/>
      <c r="K517" s="4">
        <v>2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2</v>
      </c>
    </row>
    <row r="518" spans="1:29">
      <c r="A518" s="3">
        <v>242762045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>
        <v>0</v>
      </c>
      <c r="V518" s="4"/>
      <c r="W518" s="4"/>
      <c r="X518" s="4"/>
      <c r="Y518" s="4">
        <v>0</v>
      </c>
      <c r="Z518" s="4"/>
      <c r="AA518" s="4"/>
      <c r="AB518" s="4"/>
      <c r="AC518" s="4">
        <v>0</v>
      </c>
    </row>
    <row r="519" spans="1:29">
      <c r="A519" s="3" t="s">
        <v>590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11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11</v>
      </c>
    </row>
    <row r="520" spans="1:29" ht="18">
      <c r="A520" s="11" t="s">
        <v>601</v>
      </c>
      <c r="B520" s="4"/>
      <c r="C520" s="4">
        <v>44.2</v>
      </c>
      <c r="D520" s="4">
        <v>14.7</v>
      </c>
      <c r="E520" s="4">
        <v>61.6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>
        <v>0</v>
      </c>
      <c r="S520" s="4">
        <v>0</v>
      </c>
      <c r="T520" s="4"/>
      <c r="U520" s="4"/>
      <c r="V520" s="4">
        <v>0</v>
      </c>
      <c r="W520" s="4">
        <v>0</v>
      </c>
      <c r="X520" s="4"/>
      <c r="Y520" s="4"/>
      <c r="Z520" s="4"/>
      <c r="AA520" s="4"/>
      <c r="AB520" s="4"/>
      <c r="AC520" s="4">
        <v>120.5</v>
      </c>
    </row>
    <row r="521" spans="1:29">
      <c r="A521" s="3">
        <v>242771000</v>
      </c>
      <c r="B521" s="4"/>
      <c r="C521" s="4">
        <v>9.1999999999999993</v>
      </c>
      <c r="D521" s="4">
        <v>0.9</v>
      </c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10.1</v>
      </c>
    </row>
    <row r="522" spans="1:29">
      <c r="A522" s="3">
        <v>242771005</v>
      </c>
      <c r="B522" s="4"/>
      <c r="C522" s="4">
        <v>35</v>
      </c>
      <c r="D522" s="4">
        <v>6</v>
      </c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41</v>
      </c>
    </row>
    <row r="523" spans="1:29">
      <c r="A523" s="3">
        <v>242771015</v>
      </c>
      <c r="B523" s="4"/>
      <c r="C523" s="4"/>
      <c r="D523" s="4">
        <v>1</v>
      </c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1</v>
      </c>
    </row>
    <row r="524" spans="1:29">
      <c r="A524" s="3">
        <v>242771020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>
        <v>0</v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0</v>
      </c>
    </row>
    <row r="525" spans="1:29">
      <c r="A525" s="3">
        <v>242771025</v>
      </c>
      <c r="B525" s="4"/>
      <c r="C525" s="4"/>
      <c r="D525" s="4">
        <v>1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1</v>
      </c>
    </row>
    <row r="526" spans="1:29">
      <c r="A526" s="3">
        <v>242771030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>
        <v>0</v>
      </c>
      <c r="S526" s="4"/>
      <c r="T526" s="4"/>
      <c r="U526" s="4"/>
      <c r="V526" s="4">
        <v>0</v>
      </c>
      <c r="W526" s="4"/>
      <c r="X526" s="4"/>
      <c r="Y526" s="4"/>
      <c r="Z526" s="4"/>
      <c r="AA526" s="4"/>
      <c r="AB526" s="4"/>
      <c r="AC526" s="4">
        <v>0</v>
      </c>
    </row>
    <row r="527" spans="1:29">
      <c r="A527" s="3">
        <v>242771035</v>
      </c>
      <c r="B527" s="4"/>
      <c r="C527" s="4"/>
      <c r="D527" s="4">
        <v>5.8</v>
      </c>
      <c r="E527" s="4">
        <v>61.6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67.400000000000006</v>
      </c>
    </row>
    <row r="528" spans="1:29">
      <c r="A528" s="3">
        <v>242771050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0</v>
      </c>
      <c r="T528" s="4"/>
      <c r="U528" s="4"/>
      <c r="V528" s="4"/>
      <c r="W528" s="4">
        <v>0</v>
      </c>
      <c r="X528" s="4"/>
      <c r="Y528" s="4"/>
      <c r="Z528" s="4"/>
      <c r="AA528" s="4"/>
      <c r="AB528" s="4"/>
      <c r="AC528" s="4">
        <v>0</v>
      </c>
    </row>
    <row r="529" spans="1:29">
      <c r="A529" s="3">
        <v>242771055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0</v>
      </c>
      <c r="T529" s="4"/>
      <c r="U529" s="4"/>
      <c r="V529" s="4"/>
      <c r="W529" s="4">
        <v>0</v>
      </c>
      <c r="X529" s="4"/>
      <c r="Y529" s="4"/>
      <c r="Z529" s="4"/>
      <c r="AA529" s="4"/>
      <c r="AB529" s="4"/>
      <c r="AC529" s="4">
        <v>0</v>
      </c>
    </row>
    <row r="530" spans="1:29">
      <c r="A530" s="3">
        <v>242771060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0</v>
      </c>
      <c r="T530" s="4"/>
      <c r="U530" s="4"/>
      <c r="V530" s="4"/>
      <c r="W530" s="4">
        <v>0</v>
      </c>
      <c r="X530" s="4"/>
      <c r="Y530" s="4"/>
      <c r="Z530" s="4"/>
      <c r="AA530" s="4"/>
      <c r="AB530" s="4"/>
      <c r="AC530" s="4">
        <v>0</v>
      </c>
    </row>
    <row r="531" spans="1:29" ht="18">
      <c r="A531" s="11" t="s">
        <v>614</v>
      </c>
      <c r="B531" s="4"/>
      <c r="C531" s="4"/>
      <c r="D531" s="4">
        <v>5</v>
      </c>
      <c r="E531" s="4"/>
      <c r="F531" s="4"/>
      <c r="G531" s="4"/>
      <c r="H531" s="4">
        <v>0</v>
      </c>
      <c r="I531" s="4"/>
      <c r="J531" s="4">
        <v>20</v>
      </c>
      <c r="K531" s="4">
        <v>12</v>
      </c>
      <c r="L531" s="4"/>
      <c r="M531" s="4"/>
      <c r="N531" s="4"/>
      <c r="O531" s="4"/>
      <c r="P531" s="4"/>
      <c r="Q531" s="4"/>
      <c r="R531" s="4"/>
      <c r="S531" s="4"/>
      <c r="T531" s="4"/>
      <c r="U531" s="4">
        <v>0</v>
      </c>
      <c r="V531" s="4"/>
      <c r="W531" s="4"/>
      <c r="X531" s="4"/>
      <c r="Y531" s="4"/>
      <c r="Z531" s="4">
        <v>5</v>
      </c>
      <c r="AA531" s="4">
        <v>21.199999999999996</v>
      </c>
      <c r="AB531" s="4"/>
      <c r="AC531" s="4">
        <v>63.2</v>
      </c>
    </row>
    <row r="532" spans="1:29">
      <c r="A532" s="3">
        <v>242781015</v>
      </c>
      <c r="B532" s="4"/>
      <c r="C532" s="4"/>
      <c r="D532" s="4">
        <v>5</v>
      </c>
      <c r="E532" s="4"/>
      <c r="F532" s="4"/>
      <c r="G532" s="4"/>
      <c r="H532" s="4"/>
      <c r="I532" s="4"/>
      <c r="J532" s="4">
        <v>20</v>
      </c>
      <c r="K532" s="4">
        <v>10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>
        <v>5</v>
      </c>
      <c r="AA532" s="4">
        <v>5</v>
      </c>
      <c r="AB532" s="4"/>
      <c r="AC532" s="4">
        <v>45</v>
      </c>
    </row>
    <row r="533" spans="1:29">
      <c r="A533" s="3">
        <v>242781020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>
        <v>0</v>
      </c>
      <c r="V533" s="4"/>
      <c r="W533" s="4"/>
      <c r="X533" s="4"/>
      <c r="Y533" s="4"/>
      <c r="Z533" s="4"/>
      <c r="AA533" s="4"/>
      <c r="AB533" s="4"/>
      <c r="AC533" s="4">
        <v>0</v>
      </c>
    </row>
    <row r="534" spans="1:29">
      <c r="A534" s="3">
        <v>242781025</v>
      </c>
      <c r="B534" s="4"/>
      <c r="C534" s="4"/>
      <c r="D534" s="4"/>
      <c r="E534" s="4"/>
      <c r="F534" s="4"/>
      <c r="G534" s="4"/>
      <c r="H534" s="4"/>
      <c r="I534" s="4"/>
      <c r="J534" s="4"/>
      <c r="K534" s="4">
        <v>1.6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>
        <v>3.1</v>
      </c>
      <c r="AB534" s="4"/>
      <c r="AC534" s="4">
        <v>4.7</v>
      </c>
    </row>
    <row r="535" spans="1:29">
      <c r="A535" s="3" t="s">
        <v>617</v>
      </c>
      <c r="B535" s="4"/>
      <c r="C535" s="4"/>
      <c r="D535" s="4"/>
      <c r="E535" s="4"/>
      <c r="F535" s="4"/>
      <c r="G535" s="4"/>
      <c r="H535" s="4">
        <v>0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>
        <v>12.2</v>
      </c>
      <c r="AB535" s="4"/>
      <c r="AC535" s="4">
        <v>12.2</v>
      </c>
    </row>
    <row r="536" spans="1:29">
      <c r="A536" s="3" t="s">
        <v>1034</v>
      </c>
      <c r="B536" s="4"/>
      <c r="C536" s="4"/>
      <c r="D536" s="4"/>
      <c r="E536" s="4"/>
      <c r="F536" s="4"/>
      <c r="G536" s="4"/>
      <c r="H536" s="4"/>
      <c r="I536" s="4"/>
      <c r="J536" s="4"/>
      <c r="K536" s="4">
        <v>0.4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>
        <v>0.9</v>
      </c>
      <c r="AB536" s="4"/>
      <c r="AC536" s="4">
        <v>1.3</v>
      </c>
    </row>
    <row r="537" spans="1:29" ht="18">
      <c r="A537" s="11" t="s">
        <v>621</v>
      </c>
      <c r="B537" s="4"/>
      <c r="C537" s="4"/>
      <c r="D537" s="4"/>
      <c r="E537" s="4"/>
      <c r="F537" s="4"/>
      <c r="G537" s="4"/>
      <c r="H537" s="4">
        <v>0</v>
      </c>
      <c r="I537" s="4"/>
      <c r="J537" s="4"/>
      <c r="K537" s="4">
        <v>28.599999999999998</v>
      </c>
      <c r="L537" s="4">
        <v>19.8</v>
      </c>
      <c r="M537" s="4"/>
      <c r="N537" s="4"/>
      <c r="O537" s="4"/>
      <c r="P537" s="4"/>
      <c r="Q537" s="4"/>
      <c r="R537" s="4">
        <v>0</v>
      </c>
      <c r="S537" s="4"/>
      <c r="T537" s="4"/>
      <c r="U537" s="4"/>
      <c r="V537" s="4">
        <v>0</v>
      </c>
      <c r="W537" s="4"/>
      <c r="X537" s="4"/>
      <c r="Y537" s="4"/>
      <c r="Z537" s="4"/>
      <c r="AA537" s="4"/>
      <c r="AB537" s="4"/>
      <c r="AC537" s="4">
        <v>48.400000000000006</v>
      </c>
    </row>
    <row r="538" spans="1:29">
      <c r="A538" s="3">
        <v>242791010</v>
      </c>
      <c r="B538" s="4"/>
      <c r="C538" s="4"/>
      <c r="D538" s="4"/>
      <c r="E538" s="4"/>
      <c r="F538" s="4"/>
      <c r="G538" s="4"/>
      <c r="H538" s="4"/>
      <c r="I538" s="4"/>
      <c r="J538" s="4"/>
      <c r="K538" s="4">
        <v>3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3</v>
      </c>
    </row>
    <row r="539" spans="1:29">
      <c r="A539" s="3">
        <v>242791015</v>
      </c>
      <c r="B539" s="4"/>
      <c r="C539" s="4"/>
      <c r="D539" s="4"/>
      <c r="E539" s="4"/>
      <c r="F539" s="4"/>
      <c r="G539" s="4"/>
      <c r="H539" s="4"/>
      <c r="I539" s="4"/>
      <c r="J539" s="4"/>
      <c r="K539" s="4">
        <v>0.6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0.6</v>
      </c>
    </row>
    <row r="540" spans="1:29">
      <c r="A540" s="3">
        <v>242791020</v>
      </c>
      <c r="B540" s="4"/>
      <c r="C540" s="4"/>
      <c r="D540" s="4"/>
      <c r="E540" s="4"/>
      <c r="F540" s="4"/>
      <c r="G540" s="4"/>
      <c r="H540" s="4"/>
      <c r="I540" s="4"/>
      <c r="J540" s="4"/>
      <c r="K540" s="4">
        <v>2</v>
      </c>
      <c r="L540" s="4">
        <v>2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4</v>
      </c>
    </row>
    <row r="541" spans="1:29">
      <c r="A541" s="3">
        <v>242791025</v>
      </c>
      <c r="B541" s="4"/>
      <c r="C541" s="4"/>
      <c r="D541" s="4"/>
      <c r="E541" s="4"/>
      <c r="F541" s="4"/>
      <c r="G541" s="4"/>
      <c r="H541" s="4"/>
      <c r="I541" s="4"/>
      <c r="J541" s="4"/>
      <c r="K541" s="4">
        <v>2.2999999999999998</v>
      </c>
      <c r="L541" s="4">
        <v>2.2999999999999998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4.5999999999999996</v>
      </c>
    </row>
    <row r="542" spans="1:29">
      <c r="A542" s="3">
        <v>242791030</v>
      </c>
      <c r="B542" s="4"/>
      <c r="C542" s="4"/>
      <c r="D542" s="4"/>
      <c r="E542" s="4"/>
      <c r="F542" s="4"/>
      <c r="G542" s="4"/>
      <c r="H542" s="4"/>
      <c r="I542" s="4"/>
      <c r="J542" s="4"/>
      <c r="K542" s="4">
        <v>12</v>
      </c>
      <c r="L542" s="4">
        <v>12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24</v>
      </c>
    </row>
    <row r="543" spans="1:29">
      <c r="A543" s="3">
        <v>242791035</v>
      </c>
      <c r="B543" s="4"/>
      <c r="C543" s="4"/>
      <c r="D543" s="4"/>
      <c r="E543" s="4"/>
      <c r="F543" s="4"/>
      <c r="G543" s="4"/>
      <c r="H543" s="4"/>
      <c r="I543" s="4"/>
      <c r="J543" s="4"/>
      <c r="K543" s="4">
        <v>0.2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0.2</v>
      </c>
    </row>
    <row r="544" spans="1:29">
      <c r="A544" s="3">
        <v>242791040</v>
      </c>
      <c r="B544" s="4"/>
      <c r="C544" s="4"/>
      <c r="D544" s="4"/>
      <c r="E544" s="4"/>
      <c r="F544" s="4"/>
      <c r="G544" s="4"/>
      <c r="H544" s="4"/>
      <c r="I544" s="4"/>
      <c r="J544" s="4"/>
      <c r="K544" s="4">
        <v>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1</v>
      </c>
    </row>
    <row r="545" spans="1:29">
      <c r="A545" s="3">
        <v>242791045</v>
      </c>
      <c r="B545" s="4"/>
      <c r="C545" s="4"/>
      <c r="D545" s="4"/>
      <c r="E545" s="4"/>
      <c r="F545" s="4"/>
      <c r="G545" s="4"/>
      <c r="H545" s="4"/>
      <c r="I545" s="4"/>
      <c r="J545" s="4"/>
      <c r="K545" s="4">
        <v>2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2</v>
      </c>
    </row>
    <row r="546" spans="1:29">
      <c r="A546" s="3">
        <v>242791050</v>
      </c>
      <c r="B546" s="4"/>
      <c r="C546" s="4"/>
      <c r="D546" s="4"/>
      <c r="E546" s="4"/>
      <c r="F546" s="4"/>
      <c r="G546" s="4"/>
      <c r="H546" s="4">
        <v>0</v>
      </c>
      <c r="I546" s="4"/>
      <c r="J546" s="4"/>
      <c r="K546" s="4"/>
      <c r="L546" s="4"/>
      <c r="M546" s="4"/>
      <c r="N546" s="4"/>
      <c r="O546" s="4"/>
      <c r="P546" s="4"/>
      <c r="Q546" s="4"/>
      <c r="R546" s="4">
        <v>0</v>
      </c>
      <c r="S546" s="4"/>
      <c r="T546" s="4"/>
      <c r="U546" s="4"/>
      <c r="V546" s="4">
        <v>0</v>
      </c>
      <c r="W546" s="4"/>
      <c r="X546" s="4"/>
      <c r="Y546" s="4"/>
      <c r="Z546" s="4"/>
      <c r="AA546" s="4"/>
      <c r="AB546" s="4"/>
      <c r="AC546" s="4">
        <v>0</v>
      </c>
    </row>
    <row r="547" spans="1:29">
      <c r="A547" s="3">
        <v>242791055</v>
      </c>
      <c r="B547" s="4"/>
      <c r="C547" s="4"/>
      <c r="D547" s="4"/>
      <c r="E547" s="4"/>
      <c r="F547" s="4"/>
      <c r="G547" s="4"/>
      <c r="H547" s="4"/>
      <c r="I547" s="4"/>
      <c r="J547" s="4"/>
      <c r="K547" s="4">
        <v>1.5</v>
      </c>
      <c r="L547" s="4">
        <v>1.5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3</v>
      </c>
    </row>
    <row r="548" spans="1:29">
      <c r="A548" s="3">
        <v>242791060</v>
      </c>
      <c r="B548" s="4"/>
      <c r="C548" s="4"/>
      <c r="D548" s="4"/>
      <c r="E548" s="4"/>
      <c r="F548" s="4"/>
      <c r="G548" s="4"/>
      <c r="H548" s="4"/>
      <c r="I548" s="4"/>
      <c r="J548" s="4"/>
      <c r="K548" s="4">
        <v>2</v>
      </c>
      <c r="L548" s="4">
        <v>2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4</v>
      </c>
    </row>
    <row r="549" spans="1:29">
      <c r="A549" s="3" t="s">
        <v>1036</v>
      </c>
      <c r="B549" s="4"/>
      <c r="C549" s="4"/>
      <c r="D549" s="4"/>
      <c r="E549" s="4"/>
      <c r="F549" s="4"/>
      <c r="G549" s="4"/>
      <c r="H549" s="4"/>
      <c r="I549" s="4"/>
      <c r="J549" s="4"/>
      <c r="K549" s="4">
        <v>2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2</v>
      </c>
    </row>
    <row r="550" spans="1:29" ht="18">
      <c r="A550" s="11" t="s">
        <v>636</v>
      </c>
      <c r="B550" s="4"/>
      <c r="C550" s="4"/>
      <c r="D550" s="4">
        <v>8</v>
      </c>
      <c r="E550" s="4"/>
      <c r="F550" s="4"/>
      <c r="G550" s="4"/>
      <c r="H550" s="4"/>
      <c r="I550" s="4"/>
      <c r="J550" s="4"/>
      <c r="K550" s="4"/>
      <c r="L550" s="4"/>
      <c r="M550" s="4">
        <v>0</v>
      </c>
      <c r="N550" s="4"/>
      <c r="O550" s="4"/>
      <c r="P550" s="4"/>
      <c r="Q550" s="4">
        <v>20.27</v>
      </c>
      <c r="R550" s="4"/>
      <c r="S550" s="4"/>
      <c r="T550" s="4"/>
      <c r="U550" s="4"/>
      <c r="V550" s="4"/>
      <c r="W550" s="4"/>
      <c r="X550" s="4"/>
      <c r="Y550" s="4"/>
      <c r="Z550" s="4">
        <v>67.52000000000001</v>
      </c>
      <c r="AA550" s="4"/>
      <c r="AB550" s="4">
        <v>40.629999999999995</v>
      </c>
      <c r="AC550" s="4">
        <v>136.41999999999999</v>
      </c>
    </row>
    <row r="551" spans="1:29">
      <c r="A551" s="3">
        <v>28223000</v>
      </c>
      <c r="B551" s="4"/>
      <c r="C551" s="4"/>
      <c r="D551" s="4">
        <v>8</v>
      </c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>
        <v>8</v>
      </c>
      <c r="AA551" s="4"/>
      <c r="AB551" s="4"/>
      <c r="AC551" s="4">
        <v>16</v>
      </c>
    </row>
    <row r="552" spans="1:29">
      <c r="A552" s="3">
        <v>28223025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>
        <v>0.9</v>
      </c>
      <c r="AA552" s="4"/>
      <c r="AB552" s="4"/>
      <c r="AC552" s="4">
        <v>0.9</v>
      </c>
    </row>
    <row r="553" spans="1:29">
      <c r="A553" s="3">
        <v>28223030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>
        <v>0.7</v>
      </c>
      <c r="R553" s="4"/>
      <c r="S553" s="4"/>
      <c r="T553" s="4"/>
      <c r="U553" s="4"/>
      <c r="V553" s="4"/>
      <c r="W553" s="4"/>
      <c r="X553" s="4"/>
      <c r="Y553" s="4"/>
      <c r="Z553" s="4">
        <v>0.7</v>
      </c>
      <c r="AA553" s="4"/>
      <c r="AB553" s="4">
        <v>1.5</v>
      </c>
      <c r="AC553" s="4">
        <v>2.9</v>
      </c>
    </row>
    <row r="554" spans="1:29">
      <c r="A554" s="3">
        <v>28223040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>
        <v>0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16</v>
      </c>
      <c r="AA554" s="4"/>
      <c r="AB554" s="4"/>
      <c r="AC554" s="4">
        <v>16</v>
      </c>
    </row>
    <row r="555" spans="1:29">
      <c r="A555" s="3" t="s">
        <v>1061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>
        <v>22.16</v>
      </c>
      <c r="AA555" s="4"/>
      <c r="AB555" s="4"/>
      <c r="AC555" s="4">
        <v>22.16</v>
      </c>
    </row>
    <row r="556" spans="1:29">
      <c r="A556" s="3" t="s">
        <v>1063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>
        <v>0.19</v>
      </c>
      <c r="AA556" s="4"/>
      <c r="AB556" s="4"/>
      <c r="AC556" s="4">
        <v>0.19</v>
      </c>
    </row>
    <row r="557" spans="1:29">
      <c r="A557" s="3" t="s">
        <v>1065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>
        <v>19.39</v>
      </c>
      <c r="R557" s="4"/>
      <c r="S557" s="4"/>
      <c r="T557" s="4"/>
      <c r="U557" s="4"/>
      <c r="V557" s="4"/>
      <c r="W557" s="4"/>
      <c r="X557" s="4"/>
      <c r="Y557" s="4"/>
      <c r="Z557" s="4">
        <v>19.39</v>
      </c>
      <c r="AA557" s="4"/>
      <c r="AB557" s="4">
        <v>38.769999999999996</v>
      </c>
      <c r="AC557" s="4">
        <v>77.55</v>
      </c>
    </row>
    <row r="558" spans="1:29">
      <c r="A558" s="3" t="s">
        <v>1067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>
        <v>0.18</v>
      </c>
      <c r="R558" s="4"/>
      <c r="S558" s="4"/>
      <c r="T558" s="4"/>
      <c r="U558" s="4"/>
      <c r="V558" s="4"/>
      <c r="W558" s="4"/>
      <c r="X558" s="4"/>
      <c r="Y558" s="4"/>
      <c r="Z558" s="4">
        <v>0.18</v>
      </c>
      <c r="AA558" s="4"/>
      <c r="AB558" s="4">
        <v>0.36</v>
      </c>
      <c r="AC558" s="4">
        <v>0.72</v>
      </c>
    </row>
    <row r="559" spans="1:29" ht="18">
      <c r="A559" s="11" t="s">
        <v>639</v>
      </c>
      <c r="B559" s="4">
        <v>4</v>
      </c>
      <c r="C559" s="4"/>
      <c r="D559" s="4">
        <v>6</v>
      </c>
      <c r="E559" s="4">
        <v>2</v>
      </c>
      <c r="F559" s="4"/>
      <c r="G559" s="4"/>
      <c r="H559" s="4"/>
      <c r="I559" s="4"/>
      <c r="J559" s="4"/>
      <c r="K559" s="4">
        <v>21.4</v>
      </c>
      <c r="L559" s="4">
        <v>30.9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>
        <v>4</v>
      </c>
      <c r="AA559" s="4"/>
      <c r="AB559" s="4"/>
      <c r="AC559" s="4">
        <v>68.3</v>
      </c>
    </row>
    <row r="560" spans="1:29">
      <c r="A560" s="3">
        <v>28226000</v>
      </c>
      <c r="B560" s="4"/>
      <c r="C560" s="4"/>
      <c r="D560" s="4"/>
      <c r="E560" s="4">
        <v>2</v>
      </c>
      <c r="F560" s="4"/>
      <c r="G560" s="4"/>
      <c r="H560" s="4"/>
      <c r="I560" s="4"/>
      <c r="J560" s="4"/>
      <c r="K560" s="4">
        <v>2</v>
      </c>
      <c r="L560" s="4">
        <v>2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6</v>
      </c>
    </row>
    <row r="561" spans="1:29">
      <c r="A561" s="3">
        <v>28226005</v>
      </c>
      <c r="B561" s="4"/>
      <c r="C561" s="4"/>
      <c r="D561" s="4">
        <v>4</v>
      </c>
      <c r="E561" s="4"/>
      <c r="F561" s="4"/>
      <c r="G561" s="4"/>
      <c r="H561" s="4"/>
      <c r="I561" s="4"/>
      <c r="J561" s="4"/>
      <c r="K561" s="4">
        <v>10.9</v>
      </c>
      <c r="L561" s="4">
        <v>15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29.9</v>
      </c>
    </row>
    <row r="562" spans="1:29">
      <c r="A562" s="3">
        <v>28226010</v>
      </c>
      <c r="B562" s="4"/>
      <c r="C562" s="4"/>
      <c r="D562" s="4">
        <v>2</v>
      </c>
      <c r="E562" s="4"/>
      <c r="F562" s="4"/>
      <c r="G562" s="4"/>
      <c r="H562" s="4"/>
      <c r="I562" s="4"/>
      <c r="J562" s="4"/>
      <c r="K562" s="4">
        <v>5.5</v>
      </c>
      <c r="L562" s="4">
        <v>6.9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14.4</v>
      </c>
    </row>
    <row r="563" spans="1:29">
      <c r="A563" s="3">
        <v>28226015</v>
      </c>
      <c r="B563" s="4">
        <v>4</v>
      </c>
      <c r="C563" s="4"/>
      <c r="D563" s="4"/>
      <c r="E563" s="4"/>
      <c r="F563" s="4"/>
      <c r="G563" s="4"/>
      <c r="H563" s="4"/>
      <c r="I563" s="4"/>
      <c r="J563" s="4"/>
      <c r="K563" s="4"/>
      <c r="L563" s="4">
        <v>4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>
        <v>4</v>
      </c>
      <c r="AA563" s="4"/>
      <c r="AB563" s="4"/>
      <c r="AC563" s="4">
        <v>12</v>
      </c>
    </row>
    <row r="564" spans="1:29">
      <c r="A564" s="3">
        <v>28226020</v>
      </c>
      <c r="B564" s="4"/>
      <c r="C564" s="4"/>
      <c r="D564" s="4"/>
      <c r="E564" s="4"/>
      <c r="F564" s="4"/>
      <c r="G564" s="4"/>
      <c r="H564" s="4"/>
      <c r="I564" s="4"/>
      <c r="J564" s="4"/>
      <c r="K564" s="4">
        <v>1.8</v>
      </c>
      <c r="L564" s="4">
        <v>1.8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3.6</v>
      </c>
    </row>
    <row r="565" spans="1:29">
      <c r="A565" s="3">
        <v>28226025</v>
      </c>
      <c r="B565" s="4"/>
      <c r="C565" s="4"/>
      <c r="D565" s="4"/>
      <c r="E565" s="4"/>
      <c r="F565" s="4"/>
      <c r="G565" s="4"/>
      <c r="H565" s="4"/>
      <c r="I565" s="4"/>
      <c r="J565" s="4"/>
      <c r="K565" s="4">
        <v>1.2</v>
      </c>
      <c r="L565" s="4">
        <v>1.2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2.4</v>
      </c>
    </row>
    <row r="566" spans="1:29" ht="18">
      <c r="A566" s="11" t="s">
        <v>646</v>
      </c>
      <c r="B566" s="4">
        <v>25.2</v>
      </c>
      <c r="C566" s="4"/>
      <c r="D566" s="4"/>
      <c r="E566" s="4"/>
      <c r="F566" s="4"/>
      <c r="G566" s="4"/>
      <c r="H566" s="4"/>
      <c r="I566" s="4"/>
      <c r="J566" s="4"/>
      <c r="K566" s="4">
        <v>4.2</v>
      </c>
      <c r="L566" s="4">
        <v>1.4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>
        <v>19.600000000000001</v>
      </c>
      <c r="AA566" s="4"/>
      <c r="AB566" s="4">
        <v>33.6</v>
      </c>
      <c r="AC566" s="4">
        <v>84</v>
      </c>
    </row>
    <row r="567" spans="1:29">
      <c r="A567" s="3" t="s">
        <v>647</v>
      </c>
      <c r="B567" s="4">
        <v>25.2</v>
      </c>
      <c r="C567" s="4"/>
      <c r="D567" s="4"/>
      <c r="E567" s="4"/>
      <c r="F567" s="4"/>
      <c r="G567" s="4"/>
      <c r="H567" s="4"/>
      <c r="I567" s="4"/>
      <c r="J567" s="4"/>
      <c r="K567" s="4">
        <v>4.2</v>
      </c>
      <c r="L567" s="4">
        <v>1.4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>
        <v>19.600000000000001</v>
      </c>
      <c r="AA567" s="4"/>
      <c r="AB567" s="4">
        <v>33.6</v>
      </c>
      <c r="AC567" s="4">
        <v>84</v>
      </c>
    </row>
    <row r="568" spans="1:29" ht="18">
      <c r="A568" s="11" t="s">
        <v>754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>
        <v>0</v>
      </c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0</v>
      </c>
    </row>
    <row r="569" spans="1:29">
      <c r="A569" s="3" t="s">
        <v>755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>
        <v>0</v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0</v>
      </c>
    </row>
    <row r="570" spans="1:29" ht="18">
      <c r="A570" s="11" t="s">
        <v>758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>
        <v>0</v>
      </c>
      <c r="T570" s="4"/>
      <c r="U570" s="4"/>
      <c r="V570" s="4"/>
      <c r="W570" s="4">
        <v>0</v>
      </c>
      <c r="X570" s="4"/>
      <c r="Y570" s="4"/>
      <c r="Z570" s="4"/>
      <c r="AA570" s="4"/>
      <c r="AB570" s="4"/>
      <c r="AC570" s="4">
        <v>0</v>
      </c>
    </row>
    <row r="571" spans="1:29">
      <c r="A571" s="3" t="s">
        <v>759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0</v>
      </c>
      <c r="T571" s="4"/>
      <c r="U571" s="4"/>
      <c r="V571" s="4"/>
      <c r="W571" s="4">
        <v>0</v>
      </c>
      <c r="X571" s="4"/>
      <c r="Y571" s="4"/>
      <c r="Z571" s="4"/>
      <c r="AA571" s="4"/>
      <c r="AB571" s="4"/>
      <c r="AC571" s="4">
        <v>0</v>
      </c>
    </row>
    <row r="572" spans="1:29" ht="18">
      <c r="A572" s="11" t="s">
        <v>761</v>
      </c>
      <c r="B572" s="4"/>
      <c r="C572" s="4"/>
      <c r="D572" s="4">
        <v>8.5</v>
      </c>
      <c r="E572" s="4">
        <v>8.5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17</v>
      </c>
    </row>
    <row r="573" spans="1:29">
      <c r="A573" s="3">
        <v>24315007</v>
      </c>
      <c r="B573" s="4"/>
      <c r="C573" s="4"/>
      <c r="D573" s="4">
        <v>8.5</v>
      </c>
      <c r="E573" s="4">
        <v>8.5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17</v>
      </c>
    </row>
    <row r="574" spans="1:29" ht="18">
      <c r="A574" s="11" t="s">
        <v>763</v>
      </c>
      <c r="B574" s="4"/>
      <c r="C574" s="4"/>
      <c r="D574" s="4"/>
      <c r="E574" s="4"/>
      <c r="F574" s="4"/>
      <c r="G574" s="4"/>
      <c r="H574" s="4"/>
      <c r="I574" s="4">
        <v>0</v>
      </c>
      <c r="J574" s="4">
        <v>12</v>
      </c>
      <c r="K574" s="4">
        <v>12</v>
      </c>
      <c r="L574" s="4">
        <v>1</v>
      </c>
      <c r="M574" s="4"/>
      <c r="N574" s="4"/>
      <c r="O574" s="4"/>
      <c r="P574" s="4"/>
      <c r="Q574" s="4"/>
      <c r="R574" s="4"/>
      <c r="S574" s="4">
        <v>0</v>
      </c>
      <c r="T574" s="4"/>
      <c r="U574" s="4"/>
      <c r="V574" s="4"/>
      <c r="W574" s="4">
        <v>0</v>
      </c>
      <c r="X574" s="4"/>
      <c r="Y574" s="4"/>
      <c r="Z574" s="4"/>
      <c r="AA574" s="4"/>
      <c r="AB574" s="4"/>
      <c r="AC574" s="4">
        <v>25</v>
      </c>
    </row>
    <row r="575" spans="1:29">
      <c r="A575" s="3" t="s">
        <v>764</v>
      </c>
      <c r="B575" s="4"/>
      <c r="C575" s="4"/>
      <c r="D575" s="4"/>
      <c r="E575" s="4"/>
      <c r="F575" s="4"/>
      <c r="G575" s="4"/>
      <c r="H575" s="4"/>
      <c r="I575" s="4">
        <v>0</v>
      </c>
      <c r="J575" s="4"/>
      <c r="K575" s="4">
        <v>8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8</v>
      </c>
    </row>
    <row r="576" spans="1:29">
      <c r="A576" s="3">
        <v>24314027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0</v>
      </c>
      <c r="T576" s="4"/>
      <c r="U576" s="4"/>
      <c r="V576" s="4"/>
      <c r="W576" s="4">
        <v>0</v>
      </c>
      <c r="X576" s="4"/>
      <c r="Y576" s="4"/>
      <c r="Z576" s="4"/>
      <c r="AA576" s="4"/>
      <c r="AB576" s="4"/>
      <c r="AC576" s="4">
        <v>0</v>
      </c>
    </row>
    <row r="577" spans="1:29">
      <c r="A577" s="3">
        <v>24314040</v>
      </c>
      <c r="B577" s="4"/>
      <c r="C577" s="4"/>
      <c r="D577" s="4"/>
      <c r="E577" s="4"/>
      <c r="F577" s="4"/>
      <c r="G577" s="4"/>
      <c r="H577" s="4"/>
      <c r="I577" s="4"/>
      <c r="J577" s="4">
        <v>12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12</v>
      </c>
    </row>
    <row r="578" spans="1:29">
      <c r="A578" s="3" t="s">
        <v>768</v>
      </c>
      <c r="B578" s="4"/>
      <c r="C578" s="4"/>
      <c r="D578" s="4"/>
      <c r="E578" s="4"/>
      <c r="F578" s="4"/>
      <c r="G578" s="4"/>
      <c r="H578" s="4"/>
      <c r="I578" s="4"/>
      <c r="J578" s="4"/>
      <c r="K578" s="4">
        <v>2</v>
      </c>
      <c r="L578" s="4">
        <v>1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3</v>
      </c>
    </row>
    <row r="579" spans="1:29">
      <c r="A579" s="3">
        <v>24314030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>
        <v>0</v>
      </c>
      <c r="X579" s="4"/>
      <c r="Y579" s="4"/>
      <c r="Z579" s="4"/>
      <c r="AA579" s="4"/>
      <c r="AB579" s="4"/>
      <c r="AC579" s="4">
        <v>0</v>
      </c>
    </row>
    <row r="580" spans="1:29">
      <c r="A580" s="3">
        <v>24314035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>
        <v>0</v>
      </c>
      <c r="X580" s="4"/>
      <c r="Y580" s="4"/>
      <c r="Z580" s="4"/>
      <c r="AA580" s="4"/>
      <c r="AB580" s="4"/>
      <c r="AC580" s="4">
        <v>0</v>
      </c>
    </row>
    <row r="581" spans="1:29">
      <c r="A581" s="3">
        <v>24314048</v>
      </c>
      <c r="B581" s="4"/>
      <c r="C581" s="4"/>
      <c r="D581" s="4"/>
      <c r="E581" s="4"/>
      <c r="F581" s="4"/>
      <c r="G581" s="4"/>
      <c r="H581" s="4"/>
      <c r="I581" s="4">
        <v>0</v>
      </c>
      <c r="J581" s="4"/>
      <c r="K581" s="4">
        <v>0.5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0.5</v>
      </c>
    </row>
    <row r="582" spans="1:29">
      <c r="A582" s="3">
        <v>24314049</v>
      </c>
      <c r="B582" s="4"/>
      <c r="C582" s="4"/>
      <c r="D582" s="4"/>
      <c r="E582" s="4"/>
      <c r="F582" s="4"/>
      <c r="G582" s="4"/>
      <c r="H582" s="4"/>
      <c r="I582" s="4">
        <v>0</v>
      </c>
      <c r="J582" s="4"/>
      <c r="K582" s="4">
        <v>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1</v>
      </c>
    </row>
    <row r="583" spans="1:29">
      <c r="A583" s="3" t="s">
        <v>1042</v>
      </c>
      <c r="B583" s="4"/>
      <c r="C583" s="4"/>
      <c r="D583" s="4"/>
      <c r="E583" s="4"/>
      <c r="F583" s="4"/>
      <c r="G583" s="4"/>
      <c r="H583" s="4"/>
      <c r="I583" s="4">
        <v>0</v>
      </c>
      <c r="J583" s="4"/>
      <c r="K583" s="4">
        <v>0.5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0.5</v>
      </c>
    </row>
    <row r="584" spans="1:29" ht="18">
      <c r="A584" s="11" t="s">
        <v>774</v>
      </c>
      <c r="B584" s="4"/>
      <c r="C584" s="4"/>
      <c r="D584" s="4"/>
      <c r="E584" s="4"/>
      <c r="F584" s="4"/>
      <c r="G584" s="4"/>
      <c r="H584" s="4"/>
      <c r="I584" s="4">
        <v>0</v>
      </c>
      <c r="J584" s="4">
        <v>13.2</v>
      </c>
      <c r="K584" s="4">
        <v>4</v>
      </c>
      <c r="L584" s="4">
        <v>0.8</v>
      </c>
      <c r="M584" s="4"/>
      <c r="N584" s="4"/>
      <c r="O584" s="4"/>
      <c r="P584" s="4"/>
      <c r="Q584" s="4"/>
      <c r="R584" s="4"/>
      <c r="S584" s="4">
        <v>0</v>
      </c>
      <c r="T584" s="4"/>
      <c r="U584" s="4"/>
      <c r="V584" s="4"/>
      <c r="W584" s="4">
        <v>0</v>
      </c>
      <c r="X584" s="4"/>
      <c r="Y584" s="4"/>
      <c r="Z584" s="4"/>
      <c r="AA584" s="4"/>
      <c r="AB584" s="4"/>
      <c r="AC584" s="4">
        <v>18</v>
      </c>
    </row>
    <row r="585" spans="1:29">
      <c r="A585" s="3">
        <v>24311170</v>
      </c>
      <c r="B585" s="4"/>
      <c r="C585" s="4"/>
      <c r="D585" s="4"/>
      <c r="E585" s="4"/>
      <c r="F585" s="4"/>
      <c r="G585" s="4"/>
      <c r="H585" s="4"/>
      <c r="I585" s="4">
        <v>0</v>
      </c>
      <c r="J585" s="4">
        <v>1</v>
      </c>
      <c r="K585" s="4">
        <v>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2</v>
      </c>
    </row>
    <row r="586" spans="1:29">
      <c r="A586" s="3" t="s">
        <v>776</v>
      </c>
      <c r="B586" s="4"/>
      <c r="C586" s="4"/>
      <c r="D586" s="4"/>
      <c r="E586" s="4"/>
      <c r="F586" s="4"/>
      <c r="G586" s="4"/>
      <c r="H586" s="4"/>
      <c r="I586" s="4">
        <v>0</v>
      </c>
      <c r="J586" s="4"/>
      <c r="K586" s="4">
        <v>3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3</v>
      </c>
    </row>
    <row r="587" spans="1:29">
      <c r="A587" s="3">
        <v>24311135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>
        <v>0</v>
      </c>
      <c r="T587" s="4"/>
      <c r="U587" s="4"/>
      <c r="V587" s="4"/>
      <c r="W587" s="4"/>
      <c r="X587" s="4"/>
      <c r="Y587" s="4"/>
      <c r="Z587" s="4"/>
      <c r="AA587" s="4"/>
      <c r="AB587" s="4"/>
      <c r="AC587" s="4">
        <v>0</v>
      </c>
    </row>
    <row r="588" spans="1:29">
      <c r="A588" s="3">
        <v>24311150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>
        <v>0</v>
      </c>
      <c r="X588" s="4"/>
      <c r="Y588" s="4"/>
      <c r="Z588" s="4"/>
      <c r="AA588" s="4"/>
      <c r="AB588" s="4"/>
      <c r="AC588" s="4">
        <v>0</v>
      </c>
    </row>
    <row r="589" spans="1:29">
      <c r="A589" s="3">
        <v>24311155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>
        <v>0</v>
      </c>
      <c r="X589" s="4"/>
      <c r="Y589" s="4"/>
      <c r="Z589" s="4"/>
      <c r="AA589" s="4"/>
      <c r="AB589" s="4"/>
      <c r="AC589" s="4">
        <v>0</v>
      </c>
    </row>
    <row r="590" spans="1:29">
      <c r="A590" s="3">
        <v>24311160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>
        <v>0</v>
      </c>
      <c r="X590" s="4"/>
      <c r="Y590" s="4"/>
      <c r="Z590" s="4"/>
      <c r="AA590" s="4"/>
      <c r="AB590" s="4"/>
      <c r="AC590" s="4">
        <v>0</v>
      </c>
    </row>
    <row r="591" spans="1:29">
      <c r="A591" s="3">
        <v>24311165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>
        <v>0</v>
      </c>
      <c r="X591" s="4"/>
      <c r="Y591" s="4"/>
      <c r="Z591" s="4"/>
      <c r="AA591" s="4"/>
      <c r="AB591" s="4"/>
      <c r="AC591" s="4">
        <v>0</v>
      </c>
    </row>
    <row r="592" spans="1:29">
      <c r="A592" s="3">
        <v>24311168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>
        <v>0</v>
      </c>
      <c r="X592" s="4"/>
      <c r="Y592" s="4"/>
      <c r="Z592" s="4"/>
      <c r="AA592" s="4"/>
      <c r="AB592" s="4"/>
      <c r="AC592" s="4">
        <v>0</v>
      </c>
    </row>
    <row r="593" spans="1:29">
      <c r="A593" s="3">
        <v>24311071</v>
      </c>
      <c r="B593" s="4"/>
      <c r="C593" s="4"/>
      <c r="D593" s="4"/>
      <c r="E593" s="4"/>
      <c r="F593" s="4"/>
      <c r="G593" s="4"/>
      <c r="H593" s="4"/>
      <c r="I593" s="4"/>
      <c r="J593" s="4">
        <v>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5</v>
      </c>
    </row>
    <row r="594" spans="1:29">
      <c r="A594" s="3">
        <v>24311077</v>
      </c>
      <c r="B594" s="4"/>
      <c r="C594" s="4"/>
      <c r="D594" s="4"/>
      <c r="E594" s="4"/>
      <c r="F594" s="4"/>
      <c r="G594" s="4"/>
      <c r="H594" s="4"/>
      <c r="I594" s="4"/>
      <c r="J594" s="4">
        <v>0.2</v>
      </c>
      <c r="K594" s="4"/>
      <c r="L594" s="4">
        <v>0.8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1</v>
      </c>
    </row>
    <row r="595" spans="1:29">
      <c r="A595" s="3" t="s">
        <v>1038</v>
      </c>
      <c r="B595" s="4"/>
      <c r="C595" s="4"/>
      <c r="D595" s="4"/>
      <c r="E595" s="4"/>
      <c r="F595" s="4"/>
      <c r="G595" s="4"/>
      <c r="H595" s="4"/>
      <c r="I595" s="4"/>
      <c r="J595" s="4">
        <v>7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7</v>
      </c>
    </row>
    <row r="596" spans="1:29" ht="18">
      <c r="A596" s="11" t="s">
        <v>788</v>
      </c>
      <c r="B596" s="4"/>
      <c r="C596" s="4"/>
      <c r="D596" s="4"/>
      <c r="E596" s="4"/>
      <c r="F596" s="4"/>
      <c r="G596" s="4"/>
      <c r="H596" s="4"/>
      <c r="I596" s="4">
        <v>0</v>
      </c>
      <c r="J596" s="4">
        <v>12</v>
      </c>
      <c r="K596" s="4">
        <v>2.8</v>
      </c>
      <c r="L596" s="4"/>
      <c r="M596" s="4"/>
      <c r="N596" s="4"/>
      <c r="O596" s="4"/>
      <c r="P596" s="4"/>
      <c r="Q596" s="4"/>
      <c r="R596" s="4"/>
      <c r="S596" s="4"/>
      <c r="T596" s="4">
        <v>0</v>
      </c>
      <c r="U596" s="4"/>
      <c r="V596" s="4"/>
      <c r="W596" s="4">
        <v>0</v>
      </c>
      <c r="X596" s="4"/>
      <c r="Y596" s="4"/>
      <c r="Z596" s="4">
        <v>25</v>
      </c>
      <c r="AA596" s="4"/>
      <c r="AB596" s="4"/>
      <c r="AC596" s="4">
        <v>39.799999999999997</v>
      </c>
    </row>
    <row r="597" spans="1:29">
      <c r="A597" s="3">
        <v>24312060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>
        <v>0</v>
      </c>
      <c r="U597" s="4"/>
      <c r="V597" s="4"/>
      <c r="W597" s="4"/>
      <c r="X597" s="4"/>
      <c r="Y597" s="4"/>
      <c r="Z597" s="4"/>
      <c r="AA597" s="4"/>
      <c r="AB597" s="4"/>
      <c r="AC597" s="4">
        <v>0</v>
      </c>
    </row>
    <row r="598" spans="1:29">
      <c r="A598" s="3">
        <v>24312048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>
        <v>0</v>
      </c>
      <c r="X598" s="4"/>
      <c r="Y598" s="4"/>
      <c r="Z598" s="4"/>
      <c r="AA598" s="4"/>
      <c r="AB598" s="4"/>
      <c r="AC598" s="4">
        <v>0</v>
      </c>
    </row>
    <row r="599" spans="1:29">
      <c r="A599" s="3">
        <v>24312050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>
        <v>0</v>
      </c>
      <c r="X599" s="4"/>
      <c r="Y599" s="4"/>
      <c r="Z599" s="4"/>
      <c r="AA599" s="4"/>
      <c r="AB599" s="4"/>
      <c r="AC599" s="4">
        <v>0</v>
      </c>
    </row>
    <row r="600" spans="1:29">
      <c r="A600" s="3" t="s">
        <v>792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>
        <v>0</v>
      </c>
      <c r="X600" s="4"/>
      <c r="Y600" s="4"/>
      <c r="Z600" s="4"/>
      <c r="AA600" s="4"/>
      <c r="AB600" s="4"/>
      <c r="AC600" s="4">
        <v>0</v>
      </c>
    </row>
    <row r="601" spans="1:29">
      <c r="A601" s="3" t="s">
        <v>794</v>
      </c>
      <c r="B601" s="4"/>
      <c r="C601" s="4"/>
      <c r="D601" s="4"/>
      <c r="E601" s="4"/>
      <c r="F601" s="4"/>
      <c r="G601" s="4"/>
      <c r="H601" s="4"/>
      <c r="I601" s="4"/>
      <c r="J601" s="4">
        <v>7.7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7.7</v>
      </c>
    </row>
    <row r="602" spans="1:29">
      <c r="A602" s="3" t="s">
        <v>796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>
        <v>22</v>
      </c>
      <c r="AA602" s="4"/>
      <c r="AB602" s="4"/>
      <c r="AC602" s="4">
        <v>22</v>
      </c>
    </row>
    <row r="603" spans="1:29">
      <c r="A603" s="3" t="s">
        <v>798</v>
      </c>
      <c r="B603" s="4"/>
      <c r="C603" s="4"/>
      <c r="D603" s="4"/>
      <c r="E603" s="4"/>
      <c r="F603" s="4"/>
      <c r="G603" s="4"/>
      <c r="H603" s="4"/>
      <c r="I603" s="4">
        <v>0</v>
      </c>
      <c r="J603" s="4"/>
      <c r="K603" s="4">
        <v>2.8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2.8</v>
      </c>
    </row>
    <row r="604" spans="1:29">
      <c r="A604" s="3" t="s">
        <v>800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>
        <v>3</v>
      </c>
      <c r="AA604" s="4"/>
      <c r="AB604" s="4"/>
      <c r="AC604" s="4">
        <v>3</v>
      </c>
    </row>
    <row r="605" spans="1:29">
      <c r="A605" s="3" t="s">
        <v>1040</v>
      </c>
      <c r="B605" s="4"/>
      <c r="C605" s="4"/>
      <c r="D605" s="4"/>
      <c r="E605" s="4"/>
      <c r="F605" s="4"/>
      <c r="G605" s="4"/>
      <c r="H605" s="4"/>
      <c r="I605" s="4"/>
      <c r="J605" s="4">
        <v>4.3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4.3</v>
      </c>
    </row>
    <row r="606" spans="1:29" ht="18">
      <c r="A606" s="11" t="s">
        <v>802</v>
      </c>
      <c r="B606" s="4"/>
      <c r="C606" s="4"/>
      <c r="D606" s="4"/>
      <c r="E606" s="4"/>
      <c r="F606" s="4"/>
      <c r="G606" s="4"/>
      <c r="H606" s="4"/>
      <c r="I606" s="4">
        <v>0</v>
      </c>
      <c r="J606" s="4">
        <v>12</v>
      </c>
      <c r="K606" s="4">
        <v>15.8</v>
      </c>
      <c r="L606" s="4"/>
      <c r="M606" s="4"/>
      <c r="N606" s="4"/>
      <c r="O606" s="4"/>
      <c r="P606" s="4"/>
      <c r="Q606" s="4"/>
      <c r="R606" s="4"/>
      <c r="S606" s="4">
        <v>0</v>
      </c>
      <c r="T606" s="4"/>
      <c r="U606" s="4"/>
      <c r="V606" s="4"/>
      <c r="W606" s="4">
        <v>0</v>
      </c>
      <c r="X606" s="4"/>
      <c r="Y606" s="4"/>
      <c r="Z606" s="4"/>
      <c r="AA606" s="4"/>
      <c r="AB606" s="4"/>
      <c r="AC606" s="4">
        <v>27.8</v>
      </c>
    </row>
    <row r="607" spans="1:29">
      <c r="A607" s="3">
        <v>24313235</v>
      </c>
      <c r="B607" s="4"/>
      <c r="C607" s="4"/>
      <c r="D607" s="4"/>
      <c r="E607" s="4"/>
      <c r="F607" s="4"/>
      <c r="G607" s="4"/>
      <c r="H607" s="4"/>
      <c r="I607" s="4">
        <v>0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0</v>
      </c>
    </row>
    <row r="608" spans="1:29">
      <c r="A608" s="3">
        <v>24313275</v>
      </c>
      <c r="B608" s="4"/>
      <c r="C608" s="4"/>
      <c r="D608" s="4"/>
      <c r="E608" s="4"/>
      <c r="F608" s="4"/>
      <c r="G608" s="4"/>
      <c r="H608" s="4"/>
      <c r="I608" s="4"/>
      <c r="J608" s="4">
        <v>12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12</v>
      </c>
    </row>
    <row r="609" spans="1:29">
      <c r="A609" s="3">
        <v>24313017</v>
      </c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>
        <v>0</v>
      </c>
      <c r="T609" s="4"/>
      <c r="U609" s="4"/>
      <c r="V609" s="4"/>
      <c r="W609" s="4">
        <v>0</v>
      </c>
      <c r="X609" s="4"/>
      <c r="Y609" s="4"/>
      <c r="Z609" s="4"/>
      <c r="AA609" s="4"/>
      <c r="AB609" s="4"/>
      <c r="AC609" s="4">
        <v>0</v>
      </c>
    </row>
    <row r="610" spans="1:29">
      <c r="A610" s="3">
        <v>24313230</v>
      </c>
      <c r="B610" s="4"/>
      <c r="C610" s="4"/>
      <c r="D610" s="4"/>
      <c r="E610" s="4"/>
      <c r="F610" s="4"/>
      <c r="G610" s="4"/>
      <c r="H610" s="4"/>
      <c r="I610" s="4">
        <v>0</v>
      </c>
      <c r="J610" s="4"/>
      <c r="K610" s="4">
        <v>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1</v>
      </c>
    </row>
    <row r="611" spans="1:29">
      <c r="A611" s="3" t="s">
        <v>807</v>
      </c>
      <c r="B611" s="4"/>
      <c r="C611" s="4"/>
      <c r="D611" s="4"/>
      <c r="E611" s="4"/>
      <c r="F611" s="4"/>
      <c r="G611" s="4"/>
      <c r="H611" s="4"/>
      <c r="I611" s="4">
        <v>0</v>
      </c>
      <c r="J611" s="4"/>
      <c r="K611" s="4">
        <v>11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11</v>
      </c>
    </row>
    <row r="612" spans="1:29">
      <c r="A612" s="3" t="s">
        <v>809</v>
      </c>
      <c r="B612" s="4"/>
      <c r="C612" s="4"/>
      <c r="D612" s="4"/>
      <c r="E612" s="4"/>
      <c r="F612" s="4"/>
      <c r="G612" s="4"/>
      <c r="H612" s="4"/>
      <c r="I612" s="4"/>
      <c r="J612" s="4"/>
      <c r="K612" s="4">
        <v>2.8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2.8</v>
      </c>
    </row>
    <row r="613" spans="1:29">
      <c r="A613" s="3">
        <v>24313285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>
        <v>0</v>
      </c>
      <c r="X613" s="4"/>
      <c r="Y613" s="4"/>
      <c r="Z613" s="4"/>
      <c r="AA613" s="4"/>
      <c r="AB613" s="4"/>
      <c r="AC613" s="4">
        <v>0</v>
      </c>
    </row>
    <row r="614" spans="1:29">
      <c r="A614" s="3">
        <v>24313019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>
        <v>0</v>
      </c>
      <c r="T614" s="4"/>
      <c r="U614" s="4"/>
      <c r="V614" s="4"/>
      <c r="W614" s="4">
        <v>0</v>
      </c>
      <c r="X614" s="4"/>
      <c r="Y614" s="4"/>
      <c r="Z614" s="4"/>
      <c r="AA614" s="4"/>
      <c r="AB614" s="4"/>
      <c r="AC614" s="4">
        <v>0</v>
      </c>
    </row>
    <row r="615" spans="1:29">
      <c r="A615" s="3" t="s">
        <v>813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>
        <v>0</v>
      </c>
      <c r="X615" s="4"/>
      <c r="Y615" s="4"/>
      <c r="Z615" s="4"/>
      <c r="AA615" s="4"/>
      <c r="AB615" s="4"/>
      <c r="AC615" s="4">
        <v>0</v>
      </c>
    </row>
    <row r="616" spans="1:29">
      <c r="A616" s="3" t="s">
        <v>815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>
        <v>0</v>
      </c>
      <c r="X616" s="4"/>
      <c r="Y616" s="4"/>
      <c r="Z616" s="4"/>
      <c r="AA616" s="4"/>
      <c r="AB616" s="4"/>
      <c r="AC616" s="4">
        <v>0</v>
      </c>
    </row>
    <row r="617" spans="1:29">
      <c r="A617" s="3">
        <v>24313220</v>
      </c>
      <c r="B617" s="4"/>
      <c r="C617" s="4"/>
      <c r="D617" s="4"/>
      <c r="E617" s="4"/>
      <c r="F617" s="4"/>
      <c r="G617" s="4"/>
      <c r="H617" s="4"/>
      <c r="I617" s="4">
        <v>0</v>
      </c>
      <c r="J617" s="4"/>
      <c r="K617" s="4">
        <v>1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1</v>
      </c>
    </row>
    <row r="618" spans="1:29" ht="18">
      <c r="A618" s="11" t="s">
        <v>818</v>
      </c>
      <c r="B618" s="4"/>
      <c r="C618" s="4"/>
      <c r="D618" s="4"/>
      <c r="E618" s="4"/>
      <c r="F618" s="4"/>
      <c r="G618" s="4"/>
      <c r="H618" s="4"/>
      <c r="I618" s="4">
        <v>0</v>
      </c>
      <c r="J618" s="4"/>
      <c r="K618" s="4">
        <v>23.8</v>
      </c>
      <c r="L618" s="4"/>
      <c r="M618" s="4"/>
      <c r="N618" s="4"/>
      <c r="O618" s="4"/>
      <c r="P618" s="4"/>
      <c r="Q618" s="4"/>
      <c r="R618" s="4">
        <v>0</v>
      </c>
      <c r="S618" s="4"/>
      <c r="T618" s="4"/>
      <c r="U618" s="4"/>
      <c r="V618" s="4">
        <v>0</v>
      </c>
      <c r="W618" s="4"/>
      <c r="X618" s="4"/>
      <c r="Y618" s="4"/>
      <c r="Z618" s="4"/>
      <c r="AA618" s="4"/>
      <c r="AB618" s="4"/>
      <c r="AC618" s="4">
        <v>23.8</v>
      </c>
    </row>
    <row r="619" spans="1:29">
      <c r="A619" s="3">
        <v>243161000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>
        <v>0</v>
      </c>
      <c r="S619" s="4"/>
      <c r="T619" s="4"/>
      <c r="U619" s="4"/>
      <c r="V619" s="4">
        <v>0</v>
      </c>
      <c r="W619" s="4"/>
      <c r="X619" s="4"/>
      <c r="Y619" s="4"/>
      <c r="Z619" s="4"/>
      <c r="AA619" s="4"/>
      <c r="AB619" s="4"/>
      <c r="AC619" s="4">
        <v>0</v>
      </c>
    </row>
    <row r="620" spans="1:29">
      <c r="A620" s="3">
        <v>243161005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0</v>
      </c>
      <c r="W620" s="4"/>
      <c r="X620" s="4"/>
      <c r="Y620" s="4"/>
      <c r="Z620" s="4"/>
      <c r="AA620" s="4"/>
      <c r="AB620" s="4"/>
      <c r="AC620" s="4">
        <v>0</v>
      </c>
    </row>
    <row r="621" spans="1:29">
      <c r="A621" s="3">
        <v>243161010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0</v>
      </c>
      <c r="W621" s="4"/>
      <c r="X621" s="4"/>
      <c r="Y621" s="4"/>
      <c r="Z621" s="4"/>
      <c r="AA621" s="4"/>
      <c r="AB621" s="4"/>
      <c r="AC621" s="4">
        <v>0</v>
      </c>
    </row>
    <row r="622" spans="1:29">
      <c r="A622" s="3">
        <v>243161015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>
        <v>0</v>
      </c>
      <c r="W622" s="4"/>
      <c r="X622" s="4"/>
      <c r="Y622" s="4"/>
      <c r="Z622" s="4"/>
      <c r="AA622" s="4"/>
      <c r="AB622" s="4"/>
      <c r="AC622" s="4">
        <v>0</v>
      </c>
    </row>
    <row r="623" spans="1:29">
      <c r="A623" s="3">
        <v>243161020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0</v>
      </c>
      <c r="W623" s="4"/>
      <c r="X623" s="4"/>
      <c r="Y623" s="4"/>
      <c r="Z623" s="4"/>
      <c r="AA623" s="4"/>
      <c r="AB623" s="4"/>
      <c r="AC623" s="4">
        <v>0</v>
      </c>
    </row>
    <row r="624" spans="1:29">
      <c r="A624" s="3" t="s">
        <v>824</v>
      </c>
      <c r="B624" s="4"/>
      <c r="C624" s="4"/>
      <c r="D624" s="4"/>
      <c r="E624" s="4"/>
      <c r="F624" s="4"/>
      <c r="G624" s="4"/>
      <c r="H624" s="4"/>
      <c r="I624" s="4">
        <v>0</v>
      </c>
      <c r="J624" s="4"/>
      <c r="K624" s="4">
        <v>23.8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23.8</v>
      </c>
    </row>
    <row r="625" spans="1:29" ht="18">
      <c r="A625" s="11" t="s">
        <v>827</v>
      </c>
      <c r="B625" s="4"/>
      <c r="C625" s="4"/>
      <c r="D625" s="4"/>
      <c r="E625" s="4">
        <v>5</v>
      </c>
      <c r="F625" s="4">
        <v>0</v>
      </c>
      <c r="G625" s="4"/>
      <c r="H625" s="4">
        <v>0</v>
      </c>
      <c r="I625" s="4">
        <v>0</v>
      </c>
      <c r="J625" s="4">
        <v>5</v>
      </c>
      <c r="K625" s="4">
        <v>5</v>
      </c>
      <c r="L625" s="4">
        <v>0.4</v>
      </c>
      <c r="M625" s="4"/>
      <c r="N625" s="4"/>
      <c r="O625" s="4"/>
      <c r="P625" s="4"/>
      <c r="Q625" s="4"/>
      <c r="R625" s="4">
        <v>0</v>
      </c>
      <c r="S625" s="4"/>
      <c r="T625" s="4"/>
      <c r="U625" s="4"/>
      <c r="V625" s="4"/>
      <c r="W625" s="4"/>
      <c r="X625" s="4"/>
      <c r="Y625" s="4"/>
      <c r="Z625" s="4">
        <v>4</v>
      </c>
      <c r="AA625" s="4"/>
      <c r="AB625" s="4"/>
      <c r="AC625" s="4">
        <v>19.399999999999999</v>
      </c>
    </row>
    <row r="626" spans="1:29">
      <c r="A626" s="3">
        <v>24353015</v>
      </c>
      <c r="B626" s="4"/>
      <c r="C626" s="4"/>
      <c r="D626" s="4"/>
      <c r="E626" s="4">
        <v>5</v>
      </c>
      <c r="F626" s="4">
        <v>0</v>
      </c>
      <c r="G626" s="4"/>
      <c r="H626" s="4">
        <v>0</v>
      </c>
      <c r="I626" s="4">
        <v>0</v>
      </c>
      <c r="J626" s="4">
        <v>5</v>
      </c>
      <c r="K626" s="4">
        <v>5</v>
      </c>
      <c r="L626" s="4">
        <v>0.4</v>
      </c>
      <c r="M626" s="4"/>
      <c r="N626" s="4"/>
      <c r="O626" s="4"/>
      <c r="P626" s="4"/>
      <c r="Q626" s="4"/>
      <c r="R626" s="4">
        <v>0</v>
      </c>
      <c r="S626" s="4"/>
      <c r="T626" s="4"/>
      <c r="U626" s="4"/>
      <c r="V626" s="4"/>
      <c r="W626" s="4"/>
      <c r="X626" s="4"/>
      <c r="Y626" s="4"/>
      <c r="Z626" s="4">
        <v>4</v>
      </c>
      <c r="AA626" s="4"/>
      <c r="AB626" s="4"/>
      <c r="AC626" s="4">
        <v>19.399999999999999</v>
      </c>
    </row>
    <row r="627" spans="1:29" ht="18">
      <c r="A627" s="11" t="s">
        <v>829</v>
      </c>
      <c r="B627" s="4"/>
      <c r="C627" s="4"/>
      <c r="D627" s="4"/>
      <c r="E627" s="4"/>
      <c r="F627" s="4">
        <v>0</v>
      </c>
      <c r="G627" s="4"/>
      <c r="H627" s="4">
        <v>0</v>
      </c>
      <c r="I627" s="4">
        <v>0</v>
      </c>
      <c r="J627" s="4">
        <v>8</v>
      </c>
      <c r="K627" s="4">
        <v>2</v>
      </c>
      <c r="L627" s="4">
        <v>8</v>
      </c>
      <c r="M627" s="4"/>
      <c r="N627" s="4"/>
      <c r="O627" s="4">
        <v>0</v>
      </c>
      <c r="P627" s="4"/>
      <c r="Q627" s="4"/>
      <c r="R627" s="4">
        <v>0</v>
      </c>
      <c r="S627" s="4"/>
      <c r="T627" s="4"/>
      <c r="U627" s="4">
        <v>0</v>
      </c>
      <c r="V627" s="4"/>
      <c r="W627" s="4"/>
      <c r="X627" s="4"/>
      <c r="Y627" s="4"/>
      <c r="Z627" s="4">
        <v>1</v>
      </c>
      <c r="AA627" s="4"/>
      <c r="AB627" s="4"/>
      <c r="AC627" s="4">
        <v>19</v>
      </c>
    </row>
    <row r="628" spans="1:29">
      <c r="A628" s="3">
        <v>24354020</v>
      </c>
      <c r="B628" s="4"/>
      <c r="C628" s="4"/>
      <c r="D628" s="4"/>
      <c r="E628" s="4"/>
      <c r="F628" s="4"/>
      <c r="G628" s="4"/>
      <c r="H628" s="4">
        <v>0</v>
      </c>
      <c r="I628" s="4"/>
      <c r="J628" s="4">
        <v>0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0</v>
      </c>
    </row>
    <row r="629" spans="1:29">
      <c r="A629" s="3" t="s">
        <v>831</v>
      </c>
      <c r="B629" s="4"/>
      <c r="C629" s="4"/>
      <c r="D629" s="4"/>
      <c r="E629" s="4"/>
      <c r="F629" s="4">
        <v>0</v>
      </c>
      <c r="G629" s="4"/>
      <c r="H629" s="4"/>
      <c r="I629" s="4"/>
      <c r="J629" s="4">
        <v>0</v>
      </c>
      <c r="K629" s="4">
        <v>0</v>
      </c>
      <c r="L629" s="4">
        <v>0</v>
      </c>
      <c r="M629" s="4"/>
      <c r="N629" s="4"/>
      <c r="O629" s="4"/>
      <c r="P629" s="4"/>
      <c r="Q629" s="4"/>
      <c r="R629" s="4"/>
      <c r="S629" s="4"/>
      <c r="T629" s="4"/>
      <c r="U629" s="4">
        <v>0</v>
      </c>
      <c r="V629" s="4"/>
      <c r="W629" s="4"/>
      <c r="X629" s="4"/>
      <c r="Y629" s="4"/>
      <c r="Z629" s="4"/>
      <c r="AA629" s="4"/>
      <c r="AB629" s="4"/>
      <c r="AC629" s="4">
        <v>0</v>
      </c>
    </row>
    <row r="630" spans="1:29">
      <c r="A630" s="3">
        <v>24354030</v>
      </c>
      <c r="B630" s="4"/>
      <c r="C630" s="4"/>
      <c r="D630" s="4"/>
      <c r="E630" s="4"/>
      <c r="F630" s="4"/>
      <c r="G630" s="4"/>
      <c r="H630" s="4">
        <v>0</v>
      </c>
      <c r="I630" s="4">
        <v>0</v>
      </c>
      <c r="J630" s="4">
        <v>2</v>
      </c>
      <c r="K630" s="4">
        <v>0</v>
      </c>
      <c r="L630" s="4">
        <v>0</v>
      </c>
      <c r="M630" s="4"/>
      <c r="N630" s="4"/>
      <c r="O630" s="4">
        <v>0</v>
      </c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2</v>
      </c>
    </row>
    <row r="631" spans="1:29">
      <c r="A631" s="3" t="s">
        <v>834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>
        <v>0</v>
      </c>
      <c r="S631" s="4"/>
      <c r="T631" s="4"/>
      <c r="U631" s="4">
        <v>0</v>
      </c>
      <c r="V631" s="4"/>
      <c r="W631" s="4"/>
      <c r="X631" s="4"/>
      <c r="Y631" s="4"/>
      <c r="Z631" s="4"/>
      <c r="AA631" s="4"/>
      <c r="AB631" s="4"/>
      <c r="AC631" s="4">
        <v>0</v>
      </c>
    </row>
    <row r="632" spans="1:29">
      <c r="A632" s="3">
        <v>24354022</v>
      </c>
      <c r="B632" s="4"/>
      <c r="C632" s="4"/>
      <c r="D632" s="4"/>
      <c r="E632" s="4"/>
      <c r="F632" s="4"/>
      <c r="G632" s="4"/>
      <c r="H632" s="4"/>
      <c r="I632" s="4"/>
      <c r="J632" s="4">
        <v>0</v>
      </c>
      <c r="K632" s="4">
        <v>0</v>
      </c>
      <c r="L632" s="4">
        <v>4</v>
      </c>
      <c r="M632" s="4"/>
      <c r="N632" s="4"/>
      <c r="O632" s="4"/>
      <c r="P632" s="4"/>
      <c r="Q632" s="4"/>
      <c r="R632" s="4">
        <v>0</v>
      </c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4</v>
      </c>
    </row>
    <row r="633" spans="1:29">
      <c r="A633" s="3">
        <v>24354010</v>
      </c>
      <c r="B633" s="4"/>
      <c r="C633" s="4"/>
      <c r="D633" s="4"/>
      <c r="E633" s="4"/>
      <c r="F633" s="4"/>
      <c r="G633" s="4"/>
      <c r="H633" s="4"/>
      <c r="I633" s="4"/>
      <c r="J633" s="4">
        <v>6</v>
      </c>
      <c r="K633" s="4">
        <v>2</v>
      </c>
      <c r="L633" s="4">
        <v>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>
        <v>1</v>
      </c>
      <c r="AA633" s="4"/>
      <c r="AB633" s="4"/>
      <c r="AC633" s="4">
        <v>9</v>
      </c>
    </row>
    <row r="634" spans="1:29">
      <c r="A634" s="3" t="s">
        <v>838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>
        <v>4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4</v>
      </c>
    </row>
    <row r="635" spans="1:29">
      <c r="A635" s="3" t="s">
        <v>1045</v>
      </c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>
        <v>0</v>
      </c>
      <c r="V635" s="4"/>
      <c r="W635" s="4"/>
      <c r="X635" s="4"/>
      <c r="Y635" s="4"/>
      <c r="Z635" s="4"/>
      <c r="AA635" s="4"/>
      <c r="AB635" s="4"/>
      <c r="AC635" s="4">
        <v>0</v>
      </c>
    </row>
    <row r="636" spans="1:29">
      <c r="A636" s="3" t="s">
        <v>1047</v>
      </c>
      <c r="B636" s="4"/>
      <c r="C636" s="4"/>
      <c r="D636" s="4"/>
      <c r="E636" s="4"/>
      <c r="F636" s="4">
        <v>0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0</v>
      </c>
    </row>
    <row r="637" spans="1:29">
      <c r="A637" s="3" t="s">
        <v>1049</v>
      </c>
      <c r="B637" s="4"/>
      <c r="C637" s="4"/>
      <c r="D637" s="4"/>
      <c r="E637" s="4"/>
      <c r="F637" s="4"/>
      <c r="G637" s="4"/>
      <c r="H637" s="4">
        <v>0</v>
      </c>
      <c r="I637" s="4"/>
      <c r="J637" s="4">
        <v>0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0</v>
      </c>
    </row>
    <row r="638" spans="1:29" ht="18">
      <c r="A638" s="11" t="s">
        <v>840</v>
      </c>
      <c r="B638" s="4"/>
      <c r="C638" s="4"/>
      <c r="D638" s="4"/>
      <c r="E638" s="4"/>
      <c r="F638" s="4"/>
      <c r="G638" s="4"/>
      <c r="H638" s="4"/>
      <c r="I638" s="4">
        <v>0</v>
      </c>
      <c r="J638" s="4">
        <v>43.31</v>
      </c>
      <c r="K638" s="4">
        <v>17.079999999999998</v>
      </c>
      <c r="L638" s="4">
        <v>9</v>
      </c>
      <c r="M638" s="4"/>
      <c r="N638" s="4"/>
      <c r="O638" s="4"/>
      <c r="P638" s="4"/>
      <c r="Q638" s="4"/>
      <c r="R638" s="4">
        <v>0</v>
      </c>
      <c r="S638" s="4"/>
      <c r="T638" s="4"/>
      <c r="U638" s="4"/>
      <c r="V638" s="4">
        <v>0</v>
      </c>
      <c r="W638" s="4"/>
      <c r="X638" s="4"/>
      <c r="Y638" s="4"/>
      <c r="Z638" s="4"/>
      <c r="AA638" s="4"/>
      <c r="AB638" s="4"/>
      <c r="AC638" s="4">
        <v>69.39</v>
      </c>
    </row>
    <row r="639" spans="1:29">
      <c r="A639" s="3">
        <v>24355005</v>
      </c>
      <c r="B639" s="4"/>
      <c r="C639" s="4"/>
      <c r="D639" s="4"/>
      <c r="E639" s="4"/>
      <c r="F639" s="4"/>
      <c r="G639" s="4"/>
      <c r="H639" s="4"/>
      <c r="I639" s="4"/>
      <c r="J639" s="4">
        <v>4</v>
      </c>
      <c r="K639" s="4">
        <v>2</v>
      </c>
      <c r="L639" s="4">
        <v>2</v>
      </c>
      <c r="M639" s="4"/>
      <c r="N639" s="4"/>
      <c r="O639" s="4"/>
      <c r="P639" s="4"/>
      <c r="Q639" s="4"/>
      <c r="R639" s="4">
        <v>0</v>
      </c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8</v>
      </c>
    </row>
    <row r="640" spans="1:29">
      <c r="A640" s="3">
        <v>24355020</v>
      </c>
      <c r="B640" s="4"/>
      <c r="C640" s="4"/>
      <c r="D640" s="4"/>
      <c r="E640" s="4"/>
      <c r="F640" s="4"/>
      <c r="G640" s="4"/>
      <c r="H640" s="4"/>
      <c r="I640" s="4"/>
      <c r="J640" s="4">
        <v>6</v>
      </c>
      <c r="K640" s="4">
        <v>6</v>
      </c>
      <c r="L640" s="4">
        <v>3</v>
      </c>
      <c r="M640" s="4"/>
      <c r="N640" s="4"/>
      <c r="O640" s="4"/>
      <c r="P640" s="4"/>
      <c r="Q640" s="4"/>
      <c r="R640" s="4"/>
      <c r="S640" s="4"/>
      <c r="T640" s="4"/>
      <c r="U640" s="4"/>
      <c r="V640" s="4">
        <v>0</v>
      </c>
      <c r="W640" s="4"/>
      <c r="X640" s="4"/>
      <c r="Y640" s="4"/>
      <c r="Z640" s="4"/>
      <c r="AA640" s="4"/>
      <c r="AB640" s="4"/>
      <c r="AC640" s="4">
        <v>15</v>
      </c>
    </row>
    <row r="641" spans="1:29">
      <c r="A641" s="3">
        <v>24355000</v>
      </c>
      <c r="B641" s="4"/>
      <c r="C641" s="4"/>
      <c r="D641" s="4"/>
      <c r="E641" s="4"/>
      <c r="F641" s="4"/>
      <c r="G641" s="4"/>
      <c r="H641" s="4"/>
      <c r="I641" s="4"/>
      <c r="J641" s="4">
        <v>19.7</v>
      </c>
      <c r="K641" s="4">
        <v>4.9000000000000004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24.6</v>
      </c>
    </row>
    <row r="642" spans="1:29">
      <c r="A642" s="3">
        <v>24355025</v>
      </c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>
        <v>0</v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0</v>
      </c>
    </row>
    <row r="643" spans="1:29">
      <c r="A643" s="3">
        <v>24355030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>
        <v>0</v>
      </c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0</v>
      </c>
    </row>
    <row r="644" spans="1:29">
      <c r="A644" s="3">
        <v>24355015</v>
      </c>
      <c r="B644" s="4"/>
      <c r="C644" s="4"/>
      <c r="D644" s="4"/>
      <c r="E644" s="4"/>
      <c r="F644" s="4"/>
      <c r="G644" s="4"/>
      <c r="H644" s="4"/>
      <c r="I644" s="4">
        <v>0</v>
      </c>
      <c r="J644" s="4">
        <v>7</v>
      </c>
      <c r="K644" s="4">
        <v>2</v>
      </c>
      <c r="L644" s="4">
        <v>2</v>
      </c>
      <c r="M644" s="4"/>
      <c r="N644" s="4"/>
      <c r="O644" s="4"/>
      <c r="P644" s="4"/>
      <c r="Q644" s="4"/>
      <c r="R644" s="4">
        <v>0</v>
      </c>
      <c r="S644" s="4"/>
      <c r="T644" s="4"/>
      <c r="U644" s="4"/>
      <c r="V644" s="4">
        <v>0</v>
      </c>
      <c r="W644" s="4"/>
      <c r="X644" s="4"/>
      <c r="Y644" s="4"/>
      <c r="Z644" s="4"/>
      <c r="AA644" s="4"/>
      <c r="AB644" s="4"/>
      <c r="AC644" s="4">
        <v>11</v>
      </c>
    </row>
    <row r="645" spans="1:29">
      <c r="A645" s="3">
        <v>24355010</v>
      </c>
      <c r="B645" s="4"/>
      <c r="C645" s="4"/>
      <c r="D645" s="4"/>
      <c r="E645" s="4"/>
      <c r="F645" s="4"/>
      <c r="G645" s="4"/>
      <c r="H645" s="4"/>
      <c r="I645" s="4"/>
      <c r="J645" s="4">
        <v>6</v>
      </c>
      <c r="K645" s="4">
        <v>2</v>
      </c>
      <c r="L645" s="4">
        <v>2</v>
      </c>
      <c r="M645" s="4"/>
      <c r="N645" s="4"/>
      <c r="O645" s="4"/>
      <c r="P645" s="4"/>
      <c r="Q645" s="4"/>
      <c r="R645" s="4">
        <v>0</v>
      </c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10</v>
      </c>
    </row>
    <row r="646" spans="1:29">
      <c r="A646" s="3" t="s">
        <v>1051</v>
      </c>
      <c r="B646" s="4"/>
      <c r="C646" s="4"/>
      <c r="D646" s="4"/>
      <c r="E646" s="4"/>
      <c r="F646" s="4"/>
      <c r="G646" s="4"/>
      <c r="H646" s="4"/>
      <c r="I646" s="4"/>
      <c r="J646" s="4">
        <v>0.61</v>
      </c>
      <c r="K646" s="4">
        <v>0.18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0.79</v>
      </c>
    </row>
    <row r="647" spans="1:29" ht="18">
      <c r="A647" s="11" t="s">
        <v>848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>
        <v>0</v>
      </c>
      <c r="S647" s="4"/>
      <c r="T647" s="4">
        <v>0</v>
      </c>
      <c r="U647" s="4"/>
      <c r="V647" s="4">
        <v>0</v>
      </c>
      <c r="W647" s="4"/>
      <c r="X647" s="4"/>
      <c r="Y647" s="4"/>
      <c r="Z647" s="4"/>
      <c r="AA647" s="4"/>
      <c r="AB647" s="4"/>
      <c r="AC647" s="4">
        <v>0</v>
      </c>
    </row>
    <row r="648" spans="1:29">
      <c r="A648" s="3">
        <v>24365025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0</v>
      </c>
      <c r="U648" s="4"/>
      <c r="V648" s="4"/>
      <c r="W648" s="4"/>
      <c r="X648" s="4"/>
      <c r="Y648" s="4"/>
      <c r="Z648" s="4"/>
      <c r="AA648" s="4"/>
      <c r="AB648" s="4"/>
      <c r="AC648" s="4">
        <v>0</v>
      </c>
    </row>
    <row r="649" spans="1:29">
      <c r="A649" s="3">
        <v>24365032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>
        <v>0</v>
      </c>
      <c r="W649" s="4"/>
      <c r="X649" s="4"/>
      <c r="Y649" s="4"/>
      <c r="Z649" s="4"/>
      <c r="AA649" s="4"/>
      <c r="AB649" s="4"/>
      <c r="AC649" s="4">
        <v>0</v>
      </c>
    </row>
    <row r="650" spans="1:29">
      <c r="A650" s="3">
        <v>24365040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>
        <v>0</v>
      </c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0</v>
      </c>
    </row>
    <row r="651" spans="1:29" ht="18">
      <c r="A651" s="11" t="s">
        <v>854</v>
      </c>
      <c r="B651" s="4"/>
      <c r="C651" s="4"/>
      <c r="D651" s="4"/>
      <c r="E651" s="4">
        <v>8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8</v>
      </c>
    </row>
    <row r="652" spans="1:29">
      <c r="A652" s="3">
        <v>24366025</v>
      </c>
      <c r="B652" s="4"/>
      <c r="C652" s="4"/>
      <c r="D652" s="4"/>
      <c r="E652" s="4">
        <v>8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8</v>
      </c>
    </row>
    <row r="653" spans="1:29" ht="18">
      <c r="A653" s="11" t="s">
        <v>856</v>
      </c>
      <c r="B653" s="4"/>
      <c r="C653" s="4"/>
      <c r="D653" s="4">
        <v>4.4000000000000004</v>
      </c>
      <c r="E653" s="4">
        <v>77.430000000000007</v>
      </c>
      <c r="F653" s="4">
        <v>0</v>
      </c>
      <c r="G653" s="4"/>
      <c r="H653" s="4">
        <v>0</v>
      </c>
      <c r="I653" s="4"/>
      <c r="J653" s="4">
        <v>27.939999999999994</v>
      </c>
      <c r="K653" s="4">
        <v>49</v>
      </c>
      <c r="L653" s="4">
        <v>259.93000000000006</v>
      </c>
      <c r="M653" s="4"/>
      <c r="N653" s="4"/>
      <c r="O653" s="4"/>
      <c r="P653" s="4"/>
      <c r="Q653" s="4"/>
      <c r="R653" s="4">
        <v>0</v>
      </c>
      <c r="S653" s="4"/>
      <c r="T653" s="4"/>
      <c r="U653" s="4"/>
      <c r="V653" s="4">
        <v>0</v>
      </c>
      <c r="W653" s="4"/>
      <c r="X653" s="4"/>
      <c r="Y653" s="4"/>
      <c r="Z653" s="4">
        <v>30.32</v>
      </c>
      <c r="AA653" s="4"/>
      <c r="AB653" s="4">
        <v>4</v>
      </c>
      <c r="AC653" s="4">
        <v>453.02000000000004</v>
      </c>
    </row>
    <row r="654" spans="1:29">
      <c r="A654" s="3">
        <v>24368350</v>
      </c>
      <c r="B654" s="4"/>
      <c r="C654" s="4"/>
      <c r="D654" s="4"/>
      <c r="E654" s="4"/>
      <c r="F654" s="4"/>
      <c r="G654" s="4"/>
      <c r="H654" s="4"/>
      <c r="I654" s="4"/>
      <c r="J654" s="4">
        <v>0.6</v>
      </c>
      <c r="K654" s="4"/>
      <c r="L654" s="4">
        <v>2.4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3</v>
      </c>
    </row>
    <row r="655" spans="1:29">
      <c r="A655" s="3">
        <v>24368110</v>
      </c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>
        <v>0.4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0.4</v>
      </c>
    </row>
    <row r="656" spans="1:29">
      <c r="A656" s="3">
        <v>24368450</v>
      </c>
      <c r="B656" s="4"/>
      <c r="C656" s="4"/>
      <c r="D656" s="4"/>
      <c r="E656" s="4">
        <v>6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6</v>
      </c>
    </row>
    <row r="657" spans="1:29">
      <c r="A657" s="3">
        <v>24368545</v>
      </c>
      <c r="B657" s="4"/>
      <c r="C657" s="4"/>
      <c r="D657" s="4"/>
      <c r="E657" s="4"/>
      <c r="F657" s="4">
        <v>0</v>
      </c>
      <c r="G657" s="4"/>
      <c r="H657" s="4"/>
      <c r="I657" s="4"/>
      <c r="J657" s="4"/>
      <c r="K657" s="4">
        <v>2</v>
      </c>
      <c r="L657" s="4">
        <v>4.4000000000000004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6.4</v>
      </c>
    </row>
    <row r="658" spans="1:29">
      <c r="A658" s="3">
        <v>24368465</v>
      </c>
      <c r="B658" s="4"/>
      <c r="C658" s="4"/>
      <c r="D658" s="4"/>
      <c r="E658" s="4"/>
      <c r="F658" s="4"/>
      <c r="G658" s="4"/>
      <c r="H658" s="4"/>
      <c r="I658" s="4"/>
      <c r="J658" s="4">
        <v>9</v>
      </c>
      <c r="K658" s="4">
        <v>3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12</v>
      </c>
    </row>
    <row r="659" spans="1:29">
      <c r="A659" s="3">
        <v>24368490</v>
      </c>
      <c r="B659" s="4"/>
      <c r="C659" s="4"/>
      <c r="D659" s="4"/>
      <c r="E659" s="4"/>
      <c r="F659" s="4">
        <v>0</v>
      </c>
      <c r="G659" s="4"/>
      <c r="H659" s="4">
        <v>0</v>
      </c>
      <c r="I659" s="4"/>
      <c r="J659" s="4"/>
      <c r="K659" s="4"/>
      <c r="L659" s="4">
        <v>4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4</v>
      </c>
    </row>
    <row r="660" spans="1:29">
      <c r="A660" s="3">
        <v>24368480</v>
      </c>
      <c r="B660" s="4"/>
      <c r="C660" s="4"/>
      <c r="D660" s="4"/>
      <c r="E660" s="4"/>
      <c r="F660" s="4">
        <v>0</v>
      </c>
      <c r="G660" s="4"/>
      <c r="H660" s="4">
        <v>0</v>
      </c>
      <c r="I660" s="4"/>
      <c r="J660" s="4"/>
      <c r="K660" s="4"/>
      <c r="L660" s="4">
        <v>1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1</v>
      </c>
    </row>
    <row r="661" spans="1:29">
      <c r="A661" s="3">
        <v>24368535</v>
      </c>
      <c r="B661" s="4"/>
      <c r="C661" s="4"/>
      <c r="D661" s="4"/>
      <c r="E661" s="4"/>
      <c r="F661" s="4">
        <v>0</v>
      </c>
      <c r="G661" s="4"/>
      <c r="H661" s="4">
        <v>0</v>
      </c>
      <c r="I661" s="4"/>
      <c r="J661" s="4">
        <v>1</v>
      </c>
      <c r="K661" s="4">
        <v>1</v>
      </c>
      <c r="L661" s="4">
        <v>4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6</v>
      </c>
    </row>
    <row r="662" spans="1:29">
      <c r="A662" s="3">
        <v>24368360</v>
      </c>
      <c r="B662" s="4"/>
      <c r="C662" s="4"/>
      <c r="D662" s="4"/>
      <c r="E662" s="4"/>
      <c r="F662" s="4"/>
      <c r="G662" s="4"/>
      <c r="H662" s="4"/>
      <c r="I662" s="4"/>
      <c r="J662" s="4">
        <v>0.2</v>
      </c>
      <c r="K662" s="4">
        <v>0.2</v>
      </c>
      <c r="L662" s="4">
        <v>4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4.4000000000000004</v>
      </c>
    </row>
    <row r="663" spans="1:29">
      <c r="A663" s="3">
        <v>24368155</v>
      </c>
      <c r="B663" s="4"/>
      <c r="C663" s="4"/>
      <c r="D663" s="4">
        <v>2.6</v>
      </c>
      <c r="E663" s="4"/>
      <c r="F663" s="4"/>
      <c r="G663" s="4"/>
      <c r="H663" s="4">
        <v>0</v>
      </c>
      <c r="I663" s="4"/>
      <c r="J663" s="4">
        <v>3.5</v>
      </c>
      <c r="K663" s="4">
        <v>2.6</v>
      </c>
      <c r="L663" s="4">
        <v>36.4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45.099999999999994</v>
      </c>
    </row>
    <row r="664" spans="1:29">
      <c r="A664" s="3">
        <v>24368315</v>
      </c>
      <c r="B664" s="4"/>
      <c r="C664" s="4"/>
      <c r="D664" s="4"/>
      <c r="E664" s="4"/>
      <c r="F664" s="4"/>
      <c r="G664" s="4"/>
      <c r="H664" s="4"/>
      <c r="I664" s="4"/>
      <c r="J664" s="4">
        <v>0.2</v>
      </c>
      <c r="K664" s="4">
        <v>0.2</v>
      </c>
      <c r="L664" s="4">
        <v>4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4.4000000000000004</v>
      </c>
    </row>
    <row r="665" spans="1:29">
      <c r="A665" s="3">
        <v>24368325</v>
      </c>
      <c r="B665" s="4"/>
      <c r="C665" s="4"/>
      <c r="D665" s="4"/>
      <c r="E665" s="4"/>
      <c r="F665" s="4"/>
      <c r="G665" s="4"/>
      <c r="H665" s="4"/>
      <c r="I665" s="4"/>
      <c r="J665" s="4">
        <v>0.2</v>
      </c>
      <c r="K665" s="4">
        <v>0.2</v>
      </c>
      <c r="L665" s="4">
        <v>4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4.4000000000000004</v>
      </c>
    </row>
    <row r="666" spans="1:29">
      <c r="A666" s="3">
        <v>24368160</v>
      </c>
      <c r="B666" s="4"/>
      <c r="C666" s="4"/>
      <c r="D666" s="4"/>
      <c r="E666" s="4">
        <v>5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>
        <v>0</v>
      </c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5</v>
      </c>
    </row>
    <row r="667" spans="1:29">
      <c r="A667" s="3">
        <v>24368420</v>
      </c>
      <c r="B667" s="4"/>
      <c r="C667" s="4"/>
      <c r="D667" s="4"/>
      <c r="E667" s="4">
        <v>5.6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>
        <v>2.8</v>
      </c>
      <c r="AA667" s="4"/>
      <c r="AB667" s="4"/>
      <c r="AC667" s="4">
        <v>8.3999999999999986</v>
      </c>
    </row>
    <row r="668" spans="1:29">
      <c r="A668" s="3">
        <v>24368485</v>
      </c>
      <c r="B668" s="4"/>
      <c r="C668" s="4"/>
      <c r="D668" s="4">
        <v>1</v>
      </c>
      <c r="E668" s="4">
        <v>2</v>
      </c>
      <c r="F668" s="4"/>
      <c r="G668" s="4"/>
      <c r="H668" s="4"/>
      <c r="I668" s="4"/>
      <c r="J668" s="4"/>
      <c r="K668" s="4"/>
      <c r="L668" s="4">
        <v>5</v>
      </c>
      <c r="M668" s="4"/>
      <c r="N668" s="4"/>
      <c r="O668" s="4"/>
      <c r="P668" s="4"/>
      <c r="Q668" s="4"/>
      <c r="R668" s="4">
        <v>0</v>
      </c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8</v>
      </c>
    </row>
    <row r="669" spans="1:29">
      <c r="A669" s="3">
        <v>24368405</v>
      </c>
      <c r="B669" s="4"/>
      <c r="C669" s="4"/>
      <c r="D669" s="4"/>
      <c r="E669" s="4">
        <v>2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2</v>
      </c>
    </row>
    <row r="670" spans="1:29">
      <c r="A670" s="3">
        <v>24368400</v>
      </c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>
        <v>8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8</v>
      </c>
    </row>
    <row r="671" spans="1:29">
      <c r="A671" s="3">
        <v>24368410</v>
      </c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>
        <v>4</v>
      </c>
      <c r="AC671" s="4">
        <v>4</v>
      </c>
    </row>
    <row r="672" spans="1:29">
      <c r="A672" s="3">
        <v>24368540</v>
      </c>
      <c r="B672" s="4"/>
      <c r="C672" s="4"/>
      <c r="D672" s="4"/>
      <c r="E672" s="4"/>
      <c r="F672" s="4"/>
      <c r="G672" s="4"/>
      <c r="H672" s="4"/>
      <c r="I672" s="4"/>
      <c r="J672" s="4"/>
      <c r="K672" s="4">
        <v>1</v>
      </c>
      <c r="L672" s="4">
        <v>4.4000000000000004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5.4</v>
      </c>
    </row>
    <row r="673" spans="1:29">
      <c r="A673" s="3">
        <v>24368100</v>
      </c>
      <c r="B673" s="4"/>
      <c r="C673" s="4"/>
      <c r="D673" s="4"/>
      <c r="E673" s="4"/>
      <c r="F673" s="4"/>
      <c r="G673" s="4"/>
      <c r="H673" s="4"/>
      <c r="I673" s="4"/>
      <c r="J673" s="4">
        <v>1</v>
      </c>
      <c r="K673" s="4"/>
      <c r="L673" s="4">
        <v>4.4000000000000004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5.4</v>
      </c>
    </row>
    <row r="674" spans="1:29">
      <c r="A674" s="3">
        <v>24368470</v>
      </c>
      <c r="B674" s="4"/>
      <c r="C674" s="4"/>
      <c r="D674" s="4"/>
      <c r="E674" s="4"/>
      <c r="F674" s="4"/>
      <c r="G674" s="4"/>
      <c r="H674" s="4"/>
      <c r="I674" s="4"/>
      <c r="J674" s="4">
        <v>3</v>
      </c>
      <c r="K674" s="4">
        <v>2</v>
      </c>
      <c r="L674" s="4">
        <v>3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8</v>
      </c>
    </row>
    <row r="675" spans="1:29">
      <c r="A675" s="3">
        <v>24368440</v>
      </c>
      <c r="B675" s="4"/>
      <c r="C675" s="4"/>
      <c r="D675" s="4"/>
      <c r="E675" s="4">
        <v>2</v>
      </c>
      <c r="F675" s="4"/>
      <c r="G675" s="4"/>
      <c r="H675" s="4"/>
      <c r="I675" s="4"/>
      <c r="J675" s="4">
        <v>1</v>
      </c>
      <c r="K675" s="4">
        <v>2</v>
      </c>
      <c r="L675" s="4">
        <v>2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7</v>
      </c>
    </row>
    <row r="676" spans="1:29">
      <c r="A676" s="3">
        <v>24368340</v>
      </c>
      <c r="B676" s="4"/>
      <c r="C676" s="4"/>
      <c r="D676" s="4"/>
      <c r="E676" s="4"/>
      <c r="F676" s="4">
        <v>0</v>
      </c>
      <c r="G676" s="4"/>
      <c r="H676" s="4"/>
      <c r="I676" s="4"/>
      <c r="J676" s="4"/>
      <c r="K676" s="4"/>
      <c r="L676" s="4">
        <v>18</v>
      </c>
      <c r="M676" s="4"/>
      <c r="N676" s="4"/>
      <c r="O676" s="4"/>
      <c r="P676" s="4"/>
      <c r="Q676" s="4"/>
      <c r="R676" s="4">
        <v>0</v>
      </c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18</v>
      </c>
    </row>
    <row r="677" spans="1:29">
      <c r="A677" s="3">
        <v>24368305</v>
      </c>
      <c r="B677" s="4"/>
      <c r="C677" s="4"/>
      <c r="D677" s="4"/>
      <c r="E677" s="4"/>
      <c r="F677" s="4">
        <v>0</v>
      </c>
      <c r="G677" s="4"/>
      <c r="H677" s="4"/>
      <c r="I677" s="4"/>
      <c r="J677" s="4">
        <v>2</v>
      </c>
      <c r="K677" s="4">
        <v>1</v>
      </c>
      <c r="L677" s="4">
        <v>26</v>
      </c>
      <c r="M677" s="4"/>
      <c r="N677" s="4"/>
      <c r="O677" s="4"/>
      <c r="P677" s="4"/>
      <c r="Q677" s="4"/>
      <c r="R677" s="4">
        <v>0</v>
      </c>
      <c r="S677" s="4"/>
      <c r="T677" s="4"/>
      <c r="U677" s="4"/>
      <c r="V677" s="4">
        <v>0</v>
      </c>
      <c r="W677" s="4"/>
      <c r="X677" s="4"/>
      <c r="Y677" s="4"/>
      <c r="Z677" s="4"/>
      <c r="AA677" s="4"/>
      <c r="AB677" s="4"/>
      <c r="AC677" s="4">
        <v>29</v>
      </c>
    </row>
    <row r="678" spans="1:29">
      <c r="A678" s="3">
        <v>24368295</v>
      </c>
      <c r="B678" s="4"/>
      <c r="C678" s="4"/>
      <c r="D678" s="4"/>
      <c r="E678" s="4"/>
      <c r="F678" s="4">
        <v>0</v>
      </c>
      <c r="G678" s="4"/>
      <c r="H678" s="4"/>
      <c r="I678" s="4"/>
      <c r="J678" s="4">
        <v>1</v>
      </c>
      <c r="K678" s="4"/>
      <c r="L678" s="4">
        <v>1</v>
      </c>
      <c r="M678" s="4"/>
      <c r="N678" s="4"/>
      <c r="O678" s="4"/>
      <c r="P678" s="4"/>
      <c r="Q678" s="4"/>
      <c r="R678" s="4">
        <v>0</v>
      </c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2</v>
      </c>
    </row>
    <row r="679" spans="1:29">
      <c r="A679" s="3">
        <v>24368430</v>
      </c>
      <c r="B679" s="4"/>
      <c r="C679" s="4"/>
      <c r="D679" s="4"/>
      <c r="E679" s="4"/>
      <c r="F679" s="4"/>
      <c r="G679" s="4"/>
      <c r="H679" s="4"/>
      <c r="I679" s="4"/>
      <c r="J679" s="4">
        <v>1</v>
      </c>
      <c r="K679" s="4"/>
      <c r="L679" s="4">
        <v>4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5</v>
      </c>
    </row>
    <row r="680" spans="1:29">
      <c r="A680" s="3">
        <v>24368370</v>
      </c>
      <c r="B680" s="4"/>
      <c r="C680" s="4"/>
      <c r="D680" s="4"/>
      <c r="E680" s="4"/>
      <c r="F680" s="4">
        <v>0</v>
      </c>
      <c r="G680" s="4"/>
      <c r="H680" s="4"/>
      <c r="I680" s="4"/>
      <c r="J680" s="4"/>
      <c r="K680" s="4"/>
      <c r="L680" s="4">
        <v>18</v>
      </c>
      <c r="M680" s="4"/>
      <c r="N680" s="4"/>
      <c r="O680" s="4"/>
      <c r="P680" s="4"/>
      <c r="Q680" s="4"/>
      <c r="R680" s="4">
        <v>0</v>
      </c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18</v>
      </c>
    </row>
    <row r="681" spans="1:29">
      <c r="A681" s="3">
        <v>24368290</v>
      </c>
      <c r="B681" s="4"/>
      <c r="C681" s="4"/>
      <c r="D681" s="4"/>
      <c r="E681" s="4"/>
      <c r="F681" s="4">
        <v>0</v>
      </c>
      <c r="G681" s="4"/>
      <c r="H681" s="4"/>
      <c r="I681" s="4"/>
      <c r="J681" s="4">
        <v>0.6</v>
      </c>
      <c r="K681" s="4"/>
      <c r="L681" s="4">
        <v>11.9</v>
      </c>
      <c r="M681" s="4"/>
      <c r="N681" s="4"/>
      <c r="O681" s="4"/>
      <c r="P681" s="4"/>
      <c r="Q681" s="4"/>
      <c r="R681" s="4">
        <v>0</v>
      </c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12.5</v>
      </c>
    </row>
    <row r="682" spans="1:29">
      <c r="A682" s="3">
        <v>24368520</v>
      </c>
      <c r="B682" s="4"/>
      <c r="C682" s="4"/>
      <c r="D682" s="4"/>
      <c r="E682" s="4"/>
      <c r="F682" s="4"/>
      <c r="G682" s="4"/>
      <c r="H682" s="4"/>
      <c r="I682" s="4"/>
      <c r="J682" s="4"/>
      <c r="K682" s="4">
        <v>2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2</v>
      </c>
    </row>
    <row r="683" spans="1:29">
      <c r="A683" s="3">
        <v>24368445</v>
      </c>
      <c r="B683" s="4"/>
      <c r="C683" s="4"/>
      <c r="D683" s="4"/>
      <c r="E683" s="4">
        <v>10</v>
      </c>
      <c r="F683" s="4">
        <v>0</v>
      </c>
      <c r="G683" s="4"/>
      <c r="H683" s="4"/>
      <c r="I683" s="4"/>
      <c r="J683" s="4"/>
      <c r="K683" s="4"/>
      <c r="L683" s="4">
        <v>12</v>
      </c>
      <c r="M683" s="4"/>
      <c r="N683" s="4"/>
      <c r="O683" s="4"/>
      <c r="P683" s="4"/>
      <c r="Q683" s="4"/>
      <c r="R683" s="4">
        <v>0</v>
      </c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22</v>
      </c>
    </row>
    <row r="684" spans="1:29">
      <c r="A684" s="3">
        <v>24368095</v>
      </c>
      <c r="B684" s="4"/>
      <c r="C684" s="4"/>
      <c r="D684" s="4"/>
      <c r="E684" s="4"/>
      <c r="F684" s="4"/>
      <c r="G684" s="4"/>
      <c r="H684" s="4"/>
      <c r="I684" s="4"/>
      <c r="J684" s="4">
        <v>2</v>
      </c>
      <c r="K684" s="4"/>
      <c r="L684" s="4">
        <v>4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6</v>
      </c>
    </row>
    <row r="685" spans="1:29">
      <c r="A685" s="3">
        <v>24368365</v>
      </c>
      <c r="B685" s="4"/>
      <c r="C685" s="4"/>
      <c r="D685" s="4"/>
      <c r="E685" s="4"/>
      <c r="F685" s="4"/>
      <c r="G685" s="4"/>
      <c r="H685" s="4"/>
      <c r="I685" s="4"/>
      <c r="J685" s="4">
        <v>0.2</v>
      </c>
      <c r="K685" s="4"/>
      <c r="L685" s="4">
        <v>0.8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1</v>
      </c>
    </row>
    <row r="686" spans="1:29">
      <c r="A686" s="3">
        <v>24368390</v>
      </c>
      <c r="B686" s="4"/>
      <c r="C686" s="4"/>
      <c r="D686" s="4"/>
      <c r="E686" s="4"/>
      <c r="F686" s="4"/>
      <c r="G686" s="4"/>
      <c r="H686" s="4"/>
      <c r="I686" s="4"/>
      <c r="J686" s="4">
        <v>0.2</v>
      </c>
      <c r="K686" s="4"/>
      <c r="L686" s="4">
        <v>0.8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1</v>
      </c>
    </row>
    <row r="687" spans="1:29">
      <c r="A687" s="3">
        <v>24368435</v>
      </c>
      <c r="B687" s="4"/>
      <c r="C687" s="4"/>
      <c r="D687" s="4"/>
      <c r="E687" s="4">
        <v>10</v>
      </c>
      <c r="F687" s="4">
        <v>0</v>
      </c>
      <c r="G687" s="4"/>
      <c r="H687" s="4"/>
      <c r="I687" s="4"/>
      <c r="J687" s="4"/>
      <c r="K687" s="4"/>
      <c r="L687" s="4">
        <v>12</v>
      </c>
      <c r="M687" s="4"/>
      <c r="N687" s="4"/>
      <c r="O687" s="4"/>
      <c r="P687" s="4"/>
      <c r="Q687" s="4"/>
      <c r="R687" s="4">
        <v>0</v>
      </c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22</v>
      </c>
    </row>
    <row r="688" spans="1:29">
      <c r="A688" s="3" t="s">
        <v>892</v>
      </c>
      <c r="B688" s="4"/>
      <c r="C688" s="4"/>
      <c r="D688" s="4"/>
      <c r="E688" s="4"/>
      <c r="F688" s="4"/>
      <c r="G688" s="4"/>
      <c r="H688" s="4"/>
      <c r="I688" s="4"/>
      <c r="J688" s="4"/>
      <c r="K688" s="4">
        <v>5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>
        <v>2.1</v>
      </c>
      <c r="AA688" s="4"/>
      <c r="AB688" s="4"/>
      <c r="AC688" s="4">
        <v>7.1</v>
      </c>
    </row>
    <row r="689" spans="1:29">
      <c r="A689" s="3">
        <v>24368530</v>
      </c>
      <c r="B689" s="4"/>
      <c r="C689" s="4"/>
      <c r="D689" s="4"/>
      <c r="E689" s="4"/>
      <c r="F689" s="4">
        <v>0</v>
      </c>
      <c r="G689" s="4"/>
      <c r="H689" s="4"/>
      <c r="I689" s="4"/>
      <c r="J689" s="4"/>
      <c r="K689" s="4"/>
      <c r="L689" s="4">
        <v>15</v>
      </c>
      <c r="M689" s="4"/>
      <c r="N689" s="4"/>
      <c r="O689" s="4"/>
      <c r="P689" s="4"/>
      <c r="Q689" s="4"/>
      <c r="R689" s="4">
        <v>0</v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15</v>
      </c>
    </row>
    <row r="690" spans="1:29">
      <c r="A690" s="3">
        <v>24368310</v>
      </c>
      <c r="B690" s="4"/>
      <c r="C690" s="4"/>
      <c r="D690" s="4"/>
      <c r="E690" s="4"/>
      <c r="F690" s="4">
        <v>0</v>
      </c>
      <c r="G690" s="4"/>
      <c r="H690" s="4"/>
      <c r="I690" s="4"/>
      <c r="J690" s="4"/>
      <c r="K690" s="4"/>
      <c r="L690" s="4">
        <v>15</v>
      </c>
      <c r="M690" s="4"/>
      <c r="N690" s="4"/>
      <c r="O690" s="4"/>
      <c r="P690" s="4"/>
      <c r="Q690" s="4"/>
      <c r="R690" s="4">
        <v>0</v>
      </c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15</v>
      </c>
    </row>
    <row r="691" spans="1:29">
      <c r="A691" s="3">
        <v>24368565</v>
      </c>
      <c r="B691" s="4"/>
      <c r="C691" s="4"/>
      <c r="D691" s="4"/>
      <c r="E691" s="4">
        <v>2</v>
      </c>
      <c r="F691" s="4"/>
      <c r="G691" s="4"/>
      <c r="H691" s="4">
        <v>0</v>
      </c>
      <c r="I691" s="4"/>
      <c r="J691" s="4"/>
      <c r="K691" s="4"/>
      <c r="L691" s="4">
        <v>3</v>
      </c>
      <c r="M691" s="4"/>
      <c r="N691" s="4"/>
      <c r="O691" s="4"/>
      <c r="P691" s="4"/>
      <c r="Q691" s="4"/>
      <c r="R691" s="4">
        <v>0</v>
      </c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5</v>
      </c>
    </row>
    <row r="692" spans="1:29">
      <c r="A692" s="3">
        <v>24368130</v>
      </c>
      <c r="B692" s="4"/>
      <c r="C692" s="4"/>
      <c r="D692" s="4"/>
      <c r="E692" s="4">
        <v>4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>
        <v>0</v>
      </c>
      <c r="W692" s="4"/>
      <c r="X692" s="4"/>
      <c r="Y692" s="4"/>
      <c r="Z692" s="4"/>
      <c r="AA692" s="4"/>
      <c r="AB692" s="4"/>
      <c r="AC692" s="4">
        <v>4</v>
      </c>
    </row>
    <row r="693" spans="1:29">
      <c r="A693" s="3">
        <v>24368570</v>
      </c>
      <c r="B693" s="4"/>
      <c r="C693" s="4"/>
      <c r="D693" s="4"/>
      <c r="E693" s="4"/>
      <c r="F693" s="4"/>
      <c r="G693" s="4"/>
      <c r="H693" s="4"/>
      <c r="I693" s="4"/>
      <c r="J693" s="4"/>
      <c r="K693" s="4">
        <v>4</v>
      </c>
      <c r="L693" s="4">
        <v>9</v>
      </c>
      <c r="M693" s="4"/>
      <c r="N693" s="4"/>
      <c r="O693" s="4"/>
      <c r="P693" s="4"/>
      <c r="Q693" s="4"/>
      <c r="R693" s="4"/>
      <c r="S693" s="4"/>
      <c r="T693" s="4"/>
      <c r="U693" s="4"/>
      <c r="V693" s="4">
        <v>0</v>
      </c>
      <c r="W693" s="4"/>
      <c r="X693" s="4"/>
      <c r="Y693" s="4"/>
      <c r="Z693" s="4"/>
      <c r="AA693" s="4"/>
      <c r="AB693" s="4"/>
      <c r="AC693" s="4">
        <v>13</v>
      </c>
    </row>
    <row r="694" spans="1:29">
      <c r="A694" s="3">
        <v>24368300</v>
      </c>
      <c r="B694" s="4"/>
      <c r="C694" s="4"/>
      <c r="D694" s="4"/>
      <c r="E694" s="4"/>
      <c r="F694" s="4"/>
      <c r="G694" s="4"/>
      <c r="H694" s="4"/>
      <c r="I694" s="4"/>
      <c r="J694" s="4">
        <v>0.2</v>
      </c>
      <c r="K694" s="4"/>
      <c r="L694" s="4">
        <v>0.8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1</v>
      </c>
    </row>
    <row r="695" spans="1:29">
      <c r="A695" s="3">
        <v>24368560</v>
      </c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>
        <v>6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6</v>
      </c>
    </row>
    <row r="696" spans="1:29">
      <c r="A696" s="3" t="s">
        <v>902</v>
      </c>
      <c r="B696" s="4"/>
      <c r="C696" s="4"/>
      <c r="D696" s="4"/>
      <c r="E696" s="4"/>
      <c r="F696" s="4"/>
      <c r="G696" s="4"/>
      <c r="H696" s="4"/>
      <c r="I696" s="4"/>
      <c r="J696" s="4"/>
      <c r="K696" s="4">
        <v>22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>
        <v>11</v>
      </c>
      <c r="AA696" s="4"/>
      <c r="AB696" s="4"/>
      <c r="AC696" s="4">
        <v>33</v>
      </c>
    </row>
    <row r="697" spans="1:29">
      <c r="A697" s="3" t="s">
        <v>1057</v>
      </c>
      <c r="B697" s="4"/>
      <c r="C697" s="4"/>
      <c r="D697" s="4">
        <v>0.8</v>
      </c>
      <c r="E697" s="4"/>
      <c r="F697" s="4"/>
      <c r="G697" s="4"/>
      <c r="H697" s="4">
        <v>0</v>
      </c>
      <c r="I697" s="4"/>
      <c r="J697" s="4">
        <v>1.04</v>
      </c>
      <c r="K697" s="4">
        <v>0.8</v>
      </c>
      <c r="L697" s="4">
        <v>11.23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13.870000000000001</v>
      </c>
    </row>
    <row r="698" spans="1:29">
      <c r="A698" s="3" t="s">
        <v>1059</v>
      </c>
      <c r="B698" s="4"/>
      <c r="C698" s="4"/>
      <c r="D698" s="4"/>
      <c r="E698" s="4">
        <v>28.83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>
        <v>14.42</v>
      </c>
      <c r="AA698" s="4"/>
      <c r="AB698" s="4"/>
      <c r="AC698" s="4">
        <v>43.25</v>
      </c>
    </row>
    <row r="699" spans="1:29" ht="18">
      <c r="A699" s="11" t="s">
        <v>904</v>
      </c>
      <c r="B699" s="4"/>
      <c r="C699" s="4"/>
      <c r="D699" s="4"/>
      <c r="E699" s="4"/>
      <c r="F699" s="4"/>
      <c r="G699" s="4"/>
      <c r="H699" s="4"/>
      <c r="I699" s="4"/>
      <c r="J699" s="4"/>
      <c r="K699" s="4">
        <v>8</v>
      </c>
      <c r="L699" s="4">
        <v>10</v>
      </c>
      <c r="M699" s="4"/>
      <c r="N699" s="4"/>
      <c r="O699" s="4"/>
      <c r="P699" s="4"/>
      <c r="Q699" s="4"/>
      <c r="R699" s="4">
        <v>0</v>
      </c>
      <c r="S699" s="4"/>
      <c r="T699" s="4"/>
      <c r="U699" s="4"/>
      <c r="V699" s="4">
        <v>0</v>
      </c>
      <c r="W699" s="4"/>
      <c r="X699" s="4"/>
      <c r="Y699" s="4"/>
      <c r="Z699" s="4"/>
      <c r="AA699" s="4"/>
      <c r="AB699" s="4"/>
      <c r="AC699" s="4">
        <v>18</v>
      </c>
    </row>
    <row r="700" spans="1:29">
      <c r="A700" s="3">
        <v>26112013</v>
      </c>
      <c r="B700" s="4"/>
      <c r="C700" s="4"/>
      <c r="D700" s="4"/>
      <c r="E700" s="4"/>
      <c r="F700" s="4"/>
      <c r="G700" s="4"/>
      <c r="H700" s="4"/>
      <c r="I700" s="4"/>
      <c r="J700" s="4"/>
      <c r="K700" s="4">
        <v>8</v>
      </c>
      <c r="L700" s="4">
        <v>10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18</v>
      </c>
    </row>
    <row r="701" spans="1:29">
      <c r="A701" s="3">
        <v>26112012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>
        <v>0</v>
      </c>
      <c r="S701" s="4"/>
      <c r="T701" s="4"/>
      <c r="U701" s="4"/>
      <c r="V701" s="4">
        <v>0</v>
      </c>
      <c r="W701" s="4"/>
      <c r="X701" s="4"/>
      <c r="Y701" s="4"/>
      <c r="Z701" s="4"/>
      <c r="AA701" s="4"/>
      <c r="AB701" s="4"/>
      <c r="AC701" s="4">
        <v>0</v>
      </c>
    </row>
    <row r="702" spans="1:29" ht="18">
      <c r="A702" s="11" t="s">
        <v>908</v>
      </c>
      <c r="B702" s="4"/>
      <c r="C702" s="4"/>
      <c r="D702" s="4">
        <v>1</v>
      </c>
      <c r="E702" s="4"/>
      <c r="F702" s="4"/>
      <c r="G702" s="4"/>
      <c r="H702" s="4"/>
      <c r="I702" s="4"/>
      <c r="J702" s="4">
        <v>1</v>
      </c>
      <c r="K702" s="4">
        <v>20</v>
      </c>
      <c r="L702" s="4">
        <v>13</v>
      </c>
      <c r="M702" s="4"/>
      <c r="N702" s="4"/>
      <c r="O702" s="4"/>
      <c r="P702" s="4"/>
      <c r="Q702" s="4"/>
      <c r="R702" s="4">
        <v>0</v>
      </c>
      <c r="S702" s="4"/>
      <c r="T702" s="4"/>
      <c r="U702" s="4"/>
      <c r="V702" s="4">
        <v>0</v>
      </c>
      <c r="W702" s="4"/>
      <c r="X702" s="4"/>
      <c r="Y702" s="4"/>
      <c r="Z702" s="4"/>
      <c r="AA702" s="4"/>
      <c r="AB702" s="4"/>
      <c r="AC702" s="4">
        <v>35</v>
      </c>
    </row>
    <row r="703" spans="1:29">
      <c r="A703" s="3">
        <v>26114005</v>
      </c>
      <c r="B703" s="4"/>
      <c r="C703" s="4"/>
      <c r="D703" s="4"/>
      <c r="E703" s="4"/>
      <c r="F703" s="4"/>
      <c r="G703" s="4"/>
      <c r="H703" s="4"/>
      <c r="I703" s="4"/>
      <c r="J703" s="4"/>
      <c r="K703" s="4">
        <v>2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2</v>
      </c>
    </row>
    <row r="704" spans="1:29">
      <c r="A704" s="3">
        <v>26114025</v>
      </c>
      <c r="B704" s="4"/>
      <c r="C704" s="4"/>
      <c r="D704" s="4"/>
      <c r="E704" s="4"/>
      <c r="F704" s="4"/>
      <c r="G704" s="4"/>
      <c r="H704" s="4"/>
      <c r="I704" s="4"/>
      <c r="J704" s="4"/>
      <c r="K704" s="4">
        <v>2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>
        <v>2</v>
      </c>
    </row>
    <row r="705" spans="1:29">
      <c r="A705" s="3">
        <v>26114020</v>
      </c>
      <c r="B705" s="4"/>
      <c r="C705" s="4"/>
      <c r="D705" s="4">
        <v>1</v>
      </c>
      <c r="E705" s="4"/>
      <c r="F705" s="4"/>
      <c r="G705" s="4"/>
      <c r="H705" s="4"/>
      <c r="I705" s="4"/>
      <c r="J705" s="4">
        <v>1</v>
      </c>
      <c r="K705" s="4">
        <v>16</v>
      </c>
      <c r="L705" s="4">
        <v>13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>
        <v>31</v>
      </c>
    </row>
    <row r="706" spans="1:29">
      <c r="A706" s="3">
        <v>26114010</v>
      </c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>
        <v>0</v>
      </c>
      <c r="S706" s="4"/>
      <c r="T706" s="4"/>
      <c r="U706" s="4"/>
      <c r="V706" s="4">
        <v>0</v>
      </c>
      <c r="W706" s="4"/>
      <c r="X706" s="4"/>
      <c r="Y706" s="4"/>
      <c r="Z706" s="4"/>
      <c r="AA706" s="4"/>
      <c r="AB706" s="4"/>
      <c r="AC706" s="4">
        <v>0</v>
      </c>
    </row>
    <row r="707" spans="1:29">
      <c r="A707" s="3">
        <v>26114015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>
        <v>0</v>
      </c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>
        <v>0</v>
      </c>
    </row>
    <row r="708" spans="1:29" ht="18">
      <c r="A708" s="11" t="s">
        <v>914</v>
      </c>
      <c r="B708" s="4"/>
      <c r="C708" s="4"/>
      <c r="D708" s="4"/>
      <c r="E708" s="4"/>
      <c r="F708" s="4"/>
      <c r="G708" s="4"/>
      <c r="H708" s="4"/>
      <c r="I708" s="4"/>
      <c r="J708" s="4">
        <v>2</v>
      </c>
      <c r="K708" s="4">
        <v>9</v>
      </c>
      <c r="L708" s="4">
        <v>12.5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>
        <v>23.5</v>
      </c>
    </row>
    <row r="709" spans="1:29">
      <c r="A709" s="3">
        <v>28231000</v>
      </c>
      <c r="B709" s="4"/>
      <c r="C709" s="4"/>
      <c r="D709" s="4"/>
      <c r="E709" s="4"/>
      <c r="F709" s="4"/>
      <c r="G709" s="4"/>
      <c r="H709" s="4"/>
      <c r="I709" s="4"/>
      <c r="J709" s="4">
        <v>1</v>
      </c>
      <c r="K709" s="4">
        <v>4</v>
      </c>
      <c r="L709" s="4">
        <v>6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>
        <v>11</v>
      </c>
    </row>
    <row r="710" spans="1:29">
      <c r="A710" s="3">
        <v>28231010</v>
      </c>
      <c r="B710" s="4"/>
      <c r="C710" s="4"/>
      <c r="D710" s="4"/>
      <c r="E710" s="4"/>
      <c r="F710" s="4"/>
      <c r="G710" s="4"/>
      <c r="H710" s="4"/>
      <c r="I710" s="4"/>
      <c r="J710" s="4"/>
      <c r="K710" s="4">
        <v>1</v>
      </c>
      <c r="L710" s="4">
        <v>0.5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>
        <v>1.5</v>
      </c>
    </row>
    <row r="711" spans="1:29">
      <c r="A711" s="3">
        <v>28231005</v>
      </c>
      <c r="B711" s="4"/>
      <c r="C711" s="4"/>
      <c r="D711" s="4"/>
      <c r="E711" s="4"/>
      <c r="F711" s="4"/>
      <c r="G711" s="4"/>
      <c r="H711" s="4"/>
      <c r="I711" s="4"/>
      <c r="J711" s="4">
        <v>1</v>
      </c>
      <c r="K711" s="4">
        <v>4</v>
      </c>
      <c r="L711" s="4">
        <v>6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>
        <v>11</v>
      </c>
    </row>
    <row r="712" spans="1:29" ht="18">
      <c r="A712" s="11" t="s">
        <v>918</v>
      </c>
      <c r="B712" s="4"/>
      <c r="C712" s="4"/>
      <c r="D712" s="4">
        <v>2</v>
      </c>
      <c r="E712" s="4"/>
      <c r="F712" s="4"/>
      <c r="G712" s="4"/>
      <c r="H712" s="4"/>
      <c r="I712" s="4"/>
      <c r="J712" s="4">
        <v>4.5</v>
      </c>
      <c r="K712" s="4">
        <v>17</v>
      </c>
      <c r="L712" s="4">
        <v>25.3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>
        <v>48.8</v>
      </c>
    </row>
    <row r="713" spans="1:29">
      <c r="A713" s="3">
        <v>28236000</v>
      </c>
      <c r="B713" s="4"/>
      <c r="C713" s="4"/>
      <c r="D713" s="4"/>
      <c r="E713" s="4"/>
      <c r="F713" s="4"/>
      <c r="G713" s="4"/>
      <c r="H713" s="4"/>
      <c r="I713" s="4"/>
      <c r="J713" s="4">
        <v>2.5</v>
      </c>
      <c r="K713" s="4">
        <v>1</v>
      </c>
      <c r="L713" s="4">
        <v>2.5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>
        <v>6</v>
      </c>
    </row>
    <row r="714" spans="1:29">
      <c r="A714" s="3">
        <v>28236005</v>
      </c>
      <c r="B714" s="4"/>
      <c r="C714" s="4"/>
      <c r="D714" s="4"/>
      <c r="E714" s="4"/>
      <c r="F714" s="4"/>
      <c r="G714" s="4"/>
      <c r="H714" s="4"/>
      <c r="I714" s="4"/>
      <c r="J714" s="4"/>
      <c r="K714" s="4">
        <v>2</v>
      </c>
      <c r="L714" s="4">
        <v>2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>
        <v>4</v>
      </c>
    </row>
    <row r="715" spans="1:29">
      <c r="A715" s="3">
        <v>28236030</v>
      </c>
      <c r="B715" s="4"/>
      <c r="C715" s="4"/>
      <c r="D715" s="4">
        <v>2</v>
      </c>
      <c r="E715" s="4"/>
      <c r="F715" s="4"/>
      <c r="G715" s="4"/>
      <c r="H715" s="4"/>
      <c r="I715" s="4"/>
      <c r="J715" s="4"/>
      <c r="K715" s="4">
        <v>2</v>
      </c>
      <c r="L715" s="4">
        <v>6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>
        <v>10</v>
      </c>
    </row>
    <row r="716" spans="1:29">
      <c r="A716" s="3">
        <v>28236015</v>
      </c>
      <c r="B716" s="4"/>
      <c r="C716" s="4"/>
      <c r="D716" s="4"/>
      <c r="E716" s="4"/>
      <c r="F716" s="4"/>
      <c r="G716" s="4"/>
      <c r="H716" s="4"/>
      <c r="I716" s="4"/>
      <c r="J716" s="4"/>
      <c r="K716" s="4">
        <v>2</v>
      </c>
      <c r="L716" s="4">
        <v>1.4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>
        <v>3.4</v>
      </c>
    </row>
    <row r="717" spans="1:29">
      <c r="A717" s="3">
        <v>28236025</v>
      </c>
      <c r="B717" s="4"/>
      <c r="C717" s="4"/>
      <c r="D717" s="4"/>
      <c r="E717" s="4"/>
      <c r="F717" s="4"/>
      <c r="G717" s="4"/>
      <c r="H717" s="4"/>
      <c r="I717" s="4"/>
      <c r="J717" s="4"/>
      <c r="K717" s="4">
        <v>2</v>
      </c>
      <c r="L717" s="4">
        <v>1.4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>
        <v>3.4</v>
      </c>
    </row>
    <row r="718" spans="1:29">
      <c r="A718" s="3">
        <v>28236010</v>
      </c>
      <c r="B718" s="4"/>
      <c r="C718" s="4"/>
      <c r="D718" s="4"/>
      <c r="E718" s="4"/>
      <c r="F718" s="4"/>
      <c r="G718" s="4"/>
      <c r="H718" s="4"/>
      <c r="I718" s="4"/>
      <c r="J718" s="4">
        <v>1</v>
      </c>
      <c r="K718" s="4">
        <v>4</v>
      </c>
      <c r="L718" s="4">
        <v>6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>
        <v>11</v>
      </c>
    </row>
    <row r="719" spans="1:29">
      <c r="A719" s="3">
        <v>28236020</v>
      </c>
      <c r="B719" s="4"/>
      <c r="C719" s="4"/>
      <c r="D719" s="4"/>
      <c r="E719" s="4"/>
      <c r="F719" s="4"/>
      <c r="G719" s="4"/>
      <c r="H719" s="4"/>
      <c r="I719" s="4"/>
      <c r="J719" s="4">
        <v>1</v>
      </c>
      <c r="K719" s="4">
        <v>4</v>
      </c>
      <c r="L719" s="4">
        <v>6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>
        <v>11</v>
      </c>
    </row>
    <row r="720" spans="1:29" ht="18">
      <c r="A720" s="11" t="s">
        <v>926</v>
      </c>
      <c r="B720" s="4">
        <v>12.6</v>
      </c>
      <c r="C720" s="4"/>
      <c r="D720" s="4"/>
      <c r="E720" s="4"/>
      <c r="F720" s="4"/>
      <c r="G720" s="4"/>
      <c r="H720" s="4"/>
      <c r="I720" s="4"/>
      <c r="J720" s="4"/>
      <c r="K720" s="4">
        <v>2.1</v>
      </c>
      <c r="L720" s="4">
        <v>0.7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>
        <v>9.8000000000000007</v>
      </c>
      <c r="AA720" s="4"/>
      <c r="AB720" s="4">
        <v>8.4</v>
      </c>
      <c r="AC720" s="4">
        <v>33.6</v>
      </c>
    </row>
    <row r="721" spans="1:29">
      <c r="A721" s="3" t="s">
        <v>927</v>
      </c>
      <c r="B721" s="4">
        <v>12.6</v>
      </c>
      <c r="C721" s="4"/>
      <c r="D721" s="4"/>
      <c r="E721" s="4"/>
      <c r="F721" s="4"/>
      <c r="G721" s="4"/>
      <c r="H721" s="4"/>
      <c r="I721" s="4"/>
      <c r="J721" s="4"/>
      <c r="K721" s="4">
        <v>2.1</v>
      </c>
      <c r="L721" s="4">
        <v>0.7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>
        <v>9.8000000000000007</v>
      </c>
      <c r="AA721" s="4"/>
      <c r="AB721" s="4">
        <v>8.4</v>
      </c>
      <c r="AC721" s="4">
        <v>33.6</v>
      </c>
    </row>
    <row r="722" spans="1:29" ht="18">
      <c r="A722" s="11" t="s">
        <v>929</v>
      </c>
      <c r="B722" s="4">
        <v>36</v>
      </c>
      <c r="C722" s="4"/>
      <c r="D722" s="4"/>
      <c r="E722" s="4"/>
      <c r="F722" s="4"/>
      <c r="G722" s="4"/>
      <c r="H722" s="4"/>
      <c r="I722" s="4"/>
      <c r="J722" s="4"/>
      <c r="K722" s="4">
        <v>6.8</v>
      </c>
      <c r="L722" s="4">
        <v>4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>
        <v>36</v>
      </c>
      <c r="AA722" s="4"/>
      <c r="AB722" s="4">
        <v>24</v>
      </c>
      <c r="AC722" s="4">
        <v>106.8</v>
      </c>
    </row>
    <row r="723" spans="1:29">
      <c r="A723" s="3" t="s">
        <v>930</v>
      </c>
      <c r="B723" s="4">
        <v>36</v>
      </c>
      <c r="C723" s="4"/>
      <c r="D723" s="4"/>
      <c r="E723" s="4"/>
      <c r="F723" s="4"/>
      <c r="G723" s="4"/>
      <c r="H723" s="4"/>
      <c r="I723" s="4"/>
      <c r="J723" s="4"/>
      <c r="K723" s="4">
        <v>6.8</v>
      </c>
      <c r="L723" s="4">
        <v>4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>
        <v>36</v>
      </c>
      <c r="AA723" s="4"/>
      <c r="AB723" s="4">
        <v>24</v>
      </c>
      <c r="AC723" s="4">
        <v>106.8</v>
      </c>
    </row>
    <row r="724" spans="1:29" ht="18">
      <c r="A724" s="11" t="s">
        <v>934</v>
      </c>
      <c r="B724" s="4"/>
      <c r="C724" s="4"/>
      <c r="D724" s="4">
        <v>30.6</v>
      </c>
      <c r="E724" s="4"/>
      <c r="F724" s="4"/>
      <c r="G724" s="4"/>
      <c r="H724" s="4">
        <v>0</v>
      </c>
      <c r="I724" s="4"/>
      <c r="J724" s="4"/>
      <c r="K724" s="4">
        <v>122.3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>
        <v>12.3</v>
      </c>
      <c r="AA724" s="4">
        <v>155.9</v>
      </c>
      <c r="AB724" s="4"/>
      <c r="AC724" s="4">
        <v>321.10000000000002</v>
      </c>
    </row>
    <row r="725" spans="1:29">
      <c r="A725" s="3" t="s">
        <v>935</v>
      </c>
      <c r="B725" s="4"/>
      <c r="C725" s="4"/>
      <c r="D725" s="4">
        <v>16.7</v>
      </c>
      <c r="E725" s="4"/>
      <c r="F725" s="4"/>
      <c r="G725" s="4"/>
      <c r="H725" s="4">
        <v>0</v>
      </c>
      <c r="I725" s="4"/>
      <c r="J725" s="4"/>
      <c r="K725" s="4">
        <v>66.599999999999994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>
        <v>6.7</v>
      </c>
      <c r="AA725" s="4">
        <v>84.9</v>
      </c>
      <c r="AB725" s="4"/>
      <c r="AC725" s="4">
        <v>174.9</v>
      </c>
    </row>
    <row r="726" spans="1:29">
      <c r="A726" s="3" t="s">
        <v>939</v>
      </c>
      <c r="B726" s="4"/>
      <c r="C726" s="4"/>
      <c r="D726" s="4">
        <v>13.9</v>
      </c>
      <c r="E726" s="4"/>
      <c r="F726" s="4"/>
      <c r="G726" s="4"/>
      <c r="H726" s="4">
        <v>0</v>
      </c>
      <c r="I726" s="4"/>
      <c r="J726" s="4"/>
      <c r="K726" s="4">
        <v>55.7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>
        <v>5.6</v>
      </c>
      <c r="AA726" s="4">
        <v>71</v>
      </c>
      <c r="AB726" s="4"/>
      <c r="AC726" s="4">
        <v>146.19999999999999</v>
      </c>
    </row>
    <row r="727" spans="1:29" ht="18">
      <c r="A727" s="11" t="s">
        <v>941</v>
      </c>
      <c r="B727" s="4"/>
      <c r="C727" s="4"/>
      <c r="D727" s="4">
        <v>9.2999999999999989</v>
      </c>
      <c r="E727" s="4">
        <v>9.2999999999999989</v>
      </c>
      <c r="F727" s="4"/>
      <c r="G727" s="4"/>
      <c r="H727" s="4"/>
      <c r="I727" s="4"/>
      <c r="J727" s="4"/>
      <c r="K727" s="4">
        <v>9.2999999999999989</v>
      </c>
      <c r="L727" s="4">
        <v>9.2999999999999989</v>
      </c>
      <c r="M727" s="4"/>
      <c r="N727" s="4"/>
      <c r="O727" s="4"/>
      <c r="P727" s="4"/>
      <c r="Q727" s="4"/>
      <c r="R727" s="4"/>
      <c r="S727" s="4"/>
      <c r="T727" s="4"/>
      <c r="U727" s="4"/>
      <c r="V727" s="4">
        <v>0</v>
      </c>
      <c r="W727" s="4"/>
      <c r="X727" s="4"/>
      <c r="Y727" s="4"/>
      <c r="Z727" s="4"/>
      <c r="AA727" s="4"/>
      <c r="AB727" s="4"/>
      <c r="AC727" s="4">
        <v>37.199999999999996</v>
      </c>
    </row>
    <row r="728" spans="1:29">
      <c r="A728" s="3">
        <v>2812035</v>
      </c>
      <c r="B728" s="4"/>
      <c r="C728" s="4"/>
      <c r="D728" s="4">
        <v>1.6</v>
      </c>
      <c r="E728" s="4">
        <v>1.6</v>
      </c>
      <c r="F728" s="4"/>
      <c r="G728" s="4"/>
      <c r="H728" s="4"/>
      <c r="I728" s="4"/>
      <c r="J728" s="4"/>
      <c r="K728" s="4">
        <v>1.6</v>
      </c>
      <c r="L728" s="4">
        <v>1.6</v>
      </c>
      <c r="M728" s="4"/>
      <c r="N728" s="4"/>
      <c r="O728" s="4"/>
      <c r="P728" s="4"/>
      <c r="Q728" s="4"/>
      <c r="R728" s="4"/>
      <c r="S728" s="4"/>
      <c r="T728" s="4"/>
      <c r="U728" s="4"/>
      <c r="V728" s="4">
        <v>0</v>
      </c>
      <c r="W728" s="4"/>
      <c r="X728" s="4"/>
      <c r="Y728" s="4"/>
      <c r="Z728" s="4"/>
      <c r="AA728" s="4"/>
      <c r="AB728" s="4"/>
      <c r="AC728" s="4">
        <v>6.4</v>
      </c>
    </row>
    <row r="729" spans="1:29">
      <c r="A729" s="3">
        <v>2812050</v>
      </c>
      <c r="B729" s="4"/>
      <c r="C729" s="4"/>
      <c r="D729" s="4">
        <v>4.5999999999999996</v>
      </c>
      <c r="E729" s="4">
        <v>4.5999999999999996</v>
      </c>
      <c r="F729" s="4"/>
      <c r="G729" s="4"/>
      <c r="H729" s="4"/>
      <c r="I729" s="4"/>
      <c r="J729" s="4"/>
      <c r="K729" s="4">
        <v>4.5999999999999996</v>
      </c>
      <c r="L729" s="4">
        <v>4.5999999999999996</v>
      </c>
      <c r="M729" s="4"/>
      <c r="N729" s="4"/>
      <c r="O729" s="4"/>
      <c r="P729" s="4"/>
      <c r="Q729" s="4"/>
      <c r="R729" s="4"/>
      <c r="S729" s="4"/>
      <c r="T729" s="4"/>
      <c r="U729" s="4"/>
      <c r="V729" s="4">
        <v>0</v>
      </c>
      <c r="W729" s="4"/>
      <c r="X729" s="4"/>
      <c r="Y729" s="4"/>
      <c r="Z729" s="4"/>
      <c r="AA729" s="4"/>
      <c r="AB729" s="4"/>
      <c r="AC729" s="4">
        <v>18.399999999999999</v>
      </c>
    </row>
    <row r="730" spans="1:29">
      <c r="A730" s="3">
        <v>2812020</v>
      </c>
      <c r="B730" s="4"/>
      <c r="C730" s="4"/>
      <c r="D730" s="4">
        <v>3.1</v>
      </c>
      <c r="E730" s="4">
        <v>3.1</v>
      </c>
      <c r="F730" s="4"/>
      <c r="G730" s="4"/>
      <c r="H730" s="4"/>
      <c r="I730" s="4"/>
      <c r="J730" s="4"/>
      <c r="K730" s="4">
        <v>3.1</v>
      </c>
      <c r="L730" s="4">
        <v>3.1</v>
      </c>
      <c r="M730" s="4"/>
      <c r="N730" s="4"/>
      <c r="O730" s="4"/>
      <c r="P730" s="4"/>
      <c r="Q730" s="4"/>
      <c r="R730" s="4"/>
      <c r="S730" s="4"/>
      <c r="T730" s="4"/>
      <c r="U730" s="4"/>
      <c r="V730" s="4">
        <v>0</v>
      </c>
      <c r="W730" s="4"/>
      <c r="X730" s="4"/>
      <c r="Y730" s="4"/>
      <c r="Z730" s="4"/>
      <c r="AA730" s="4"/>
      <c r="AB730" s="4"/>
      <c r="AC730" s="4">
        <v>12.4</v>
      </c>
    </row>
    <row r="731" spans="1:29" ht="18">
      <c r="A731" s="11" t="s">
        <v>945</v>
      </c>
      <c r="B731" s="4"/>
      <c r="C731" s="4"/>
      <c r="D731" s="4">
        <v>6</v>
      </c>
      <c r="E731" s="4">
        <v>99.6</v>
      </c>
      <c r="F731" s="4"/>
      <c r="G731" s="4"/>
      <c r="H731" s="4"/>
      <c r="I731" s="4"/>
      <c r="J731" s="4"/>
      <c r="K731" s="4">
        <v>6</v>
      </c>
      <c r="L731" s="4">
        <v>12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>
        <v>18</v>
      </c>
      <c r="AA731" s="4"/>
      <c r="AB731" s="4"/>
      <c r="AC731" s="4">
        <v>141.6</v>
      </c>
    </row>
    <row r="732" spans="1:29">
      <c r="A732" s="3">
        <v>2811065</v>
      </c>
      <c r="B732" s="4"/>
      <c r="C732" s="4"/>
      <c r="D732" s="4">
        <v>3</v>
      </c>
      <c r="E732" s="4">
        <v>49.8</v>
      </c>
      <c r="F732" s="4"/>
      <c r="G732" s="4"/>
      <c r="H732" s="4"/>
      <c r="I732" s="4"/>
      <c r="J732" s="4"/>
      <c r="K732" s="4">
        <v>3</v>
      </c>
      <c r="L732" s="4">
        <v>6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>
        <v>9</v>
      </c>
      <c r="AA732" s="4"/>
      <c r="AB732" s="4"/>
      <c r="AC732" s="4">
        <v>70.8</v>
      </c>
    </row>
    <row r="733" spans="1:29">
      <c r="A733" s="3">
        <v>2811035</v>
      </c>
      <c r="B733" s="4"/>
      <c r="C733" s="4"/>
      <c r="D733" s="4">
        <v>2</v>
      </c>
      <c r="E733" s="4">
        <v>33.200000000000003</v>
      </c>
      <c r="F733" s="4"/>
      <c r="G733" s="4"/>
      <c r="H733" s="4"/>
      <c r="I733" s="4"/>
      <c r="J733" s="4"/>
      <c r="K733" s="4">
        <v>2</v>
      </c>
      <c r="L733" s="4">
        <v>4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>
        <v>6</v>
      </c>
      <c r="AA733" s="4"/>
      <c r="AB733" s="4"/>
      <c r="AC733" s="4">
        <v>47.2</v>
      </c>
    </row>
    <row r="734" spans="1:29">
      <c r="A734" s="3">
        <v>2811050</v>
      </c>
      <c r="B734" s="4"/>
      <c r="C734" s="4"/>
      <c r="D734" s="4">
        <v>1</v>
      </c>
      <c r="E734" s="4">
        <v>16.600000000000001</v>
      </c>
      <c r="F734" s="4"/>
      <c r="G734" s="4"/>
      <c r="H734" s="4"/>
      <c r="I734" s="4"/>
      <c r="J734" s="4"/>
      <c r="K734" s="4">
        <v>1</v>
      </c>
      <c r="L734" s="4">
        <v>2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>
        <v>3</v>
      </c>
      <c r="AA734" s="4"/>
      <c r="AB734" s="4"/>
      <c r="AC734" s="4">
        <v>23.6</v>
      </c>
    </row>
    <row r="735" spans="1:29" ht="18">
      <c r="A735" s="11" t="s">
        <v>950</v>
      </c>
      <c r="B735" s="4"/>
      <c r="C735" s="4"/>
      <c r="D735" s="4">
        <v>4.5</v>
      </c>
      <c r="E735" s="4">
        <v>16</v>
      </c>
      <c r="F735" s="4"/>
      <c r="G735" s="4"/>
      <c r="H735" s="4">
        <v>0</v>
      </c>
      <c r="I735" s="4"/>
      <c r="J735" s="4"/>
      <c r="K735" s="4">
        <v>0.5</v>
      </c>
      <c r="L735" s="4">
        <v>2</v>
      </c>
      <c r="M735" s="4"/>
      <c r="N735" s="4"/>
      <c r="O735" s="4"/>
      <c r="P735" s="4"/>
      <c r="Q735" s="4"/>
      <c r="R735" s="4">
        <v>0</v>
      </c>
      <c r="S735" s="4"/>
      <c r="T735" s="4"/>
      <c r="U735" s="4"/>
      <c r="V735" s="4">
        <v>0</v>
      </c>
      <c r="W735" s="4"/>
      <c r="X735" s="4"/>
      <c r="Y735" s="4"/>
      <c r="Z735" s="4">
        <v>0.5</v>
      </c>
      <c r="AA735" s="4"/>
      <c r="AB735" s="4"/>
      <c r="AC735" s="4">
        <v>23.5</v>
      </c>
    </row>
    <row r="736" spans="1:29">
      <c r="A736" s="3">
        <v>2553095</v>
      </c>
      <c r="B736" s="4"/>
      <c r="C736" s="4"/>
      <c r="D736" s="4">
        <v>0.5</v>
      </c>
      <c r="E736" s="4">
        <v>1.7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>
        <v>2.2000000000000002</v>
      </c>
    </row>
    <row r="737" spans="1:29">
      <c r="A737" s="3">
        <v>2553157</v>
      </c>
      <c r="B737" s="4"/>
      <c r="C737" s="4"/>
      <c r="D737" s="4"/>
      <c r="E737" s="4"/>
      <c r="F737" s="4"/>
      <c r="G737" s="4"/>
      <c r="H737" s="4">
        <v>0</v>
      </c>
      <c r="I737" s="4"/>
      <c r="J737" s="4"/>
      <c r="K737" s="4">
        <v>0.5</v>
      </c>
      <c r="L737" s="4">
        <v>2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>
        <v>0.5</v>
      </c>
      <c r="AA737" s="4"/>
      <c r="AB737" s="4"/>
      <c r="AC737" s="4">
        <v>3</v>
      </c>
    </row>
    <row r="738" spans="1:29">
      <c r="A738" s="3" t="s">
        <v>953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>
        <v>0</v>
      </c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0</v>
      </c>
    </row>
    <row r="739" spans="1:29">
      <c r="A739" s="3" t="s">
        <v>955</v>
      </c>
      <c r="B739" s="4"/>
      <c r="C739" s="4"/>
      <c r="D739" s="4">
        <v>4</v>
      </c>
      <c r="E739" s="4">
        <v>14.3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>
        <v>18.3</v>
      </c>
    </row>
    <row r="740" spans="1:29">
      <c r="A740" s="3">
        <v>2553010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>
        <v>0</v>
      </c>
      <c r="S740" s="4"/>
      <c r="T740" s="4"/>
      <c r="U740" s="4"/>
      <c r="V740" s="4">
        <v>0</v>
      </c>
      <c r="W740" s="4"/>
      <c r="X740" s="4"/>
      <c r="Y740" s="4"/>
      <c r="Z740" s="4"/>
      <c r="AA740" s="4"/>
      <c r="AB740" s="4"/>
      <c r="AC740" s="4">
        <v>0</v>
      </c>
    </row>
    <row r="741" spans="1:29" ht="18">
      <c r="A741" s="11" t="s">
        <v>1069</v>
      </c>
      <c r="B741" s="4"/>
      <c r="C741" s="4"/>
      <c r="D741" s="4">
        <v>15.819999999999999</v>
      </c>
      <c r="E741" s="4"/>
      <c r="F741" s="4"/>
      <c r="G741" s="4"/>
      <c r="H741" s="4">
        <v>0</v>
      </c>
      <c r="I741" s="4"/>
      <c r="J741" s="4"/>
      <c r="K741" s="4">
        <v>63.37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>
        <v>6.2700000000000005</v>
      </c>
      <c r="AA741" s="4">
        <v>80.78</v>
      </c>
      <c r="AB741" s="4"/>
      <c r="AC741" s="4">
        <v>166.24</v>
      </c>
    </row>
    <row r="742" spans="1:29">
      <c r="A742" s="3" t="s">
        <v>1070</v>
      </c>
      <c r="B742" s="4"/>
      <c r="C742" s="4"/>
      <c r="D742" s="4">
        <v>10.649999999999999</v>
      </c>
      <c r="E742" s="4"/>
      <c r="F742" s="4"/>
      <c r="G742" s="4"/>
      <c r="H742" s="4">
        <v>0</v>
      </c>
      <c r="I742" s="4"/>
      <c r="J742" s="4"/>
      <c r="K742" s="4">
        <v>42.79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>
        <v>4.24</v>
      </c>
      <c r="AA742" s="4">
        <v>54.57</v>
      </c>
      <c r="AB742" s="4"/>
      <c r="AC742" s="4">
        <v>112.25</v>
      </c>
    </row>
    <row r="743" spans="1:29">
      <c r="A743" s="3" t="s">
        <v>1072</v>
      </c>
      <c r="B743" s="4"/>
      <c r="C743" s="4"/>
      <c r="D743" s="4">
        <v>5.17</v>
      </c>
      <c r="E743" s="4"/>
      <c r="F743" s="4"/>
      <c r="G743" s="4"/>
      <c r="H743" s="4">
        <v>0</v>
      </c>
      <c r="I743" s="4"/>
      <c r="J743" s="4"/>
      <c r="K743" s="4">
        <v>20.58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>
        <v>2.0300000000000002</v>
      </c>
      <c r="AA743" s="4">
        <v>26.21</v>
      </c>
      <c r="AB743" s="4"/>
      <c r="AC743" s="4">
        <v>53.99</v>
      </c>
    </row>
    <row r="744" spans="1:29">
      <c r="A744" s="2" t="s">
        <v>650</v>
      </c>
      <c r="B744" s="4">
        <v>83.800000000000011</v>
      </c>
      <c r="C744" s="4">
        <v>89.2</v>
      </c>
      <c r="D744" s="4">
        <v>201.32</v>
      </c>
      <c r="E744" s="4">
        <v>472.63000000000005</v>
      </c>
      <c r="F744" s="4">
        <v>0</v>
      </c>
      <c r="G744" s="4">
        <v>0</v>
      </c>
      <c r="H744" s="4">
        <v>0</v>
      </c>
      <c r="I744" s="4">
        <v>0</v>
      </c>
      <c r="J744" s="4">
        <v>267.34999999999997</v>
      </c>
      <c r="K744" s="4">
        <v>718.85000000000014</v>
      </c>
      <c r="L744" s="4">
        <v>1410.8300000000011</v>
      </c>
      <c r="M744" s="4">
        <v>0</v>
      </c>
      <c r="N744" s="4">
        <v>0</v>
      </c>
      <c r="O744" s="4">
        <v>0</v>
      </c>
      <c r="P744" s="4">
        <v>4.6999999999999993</v>
      </c>
      <c r="Q744" s="4">
        <v>32.17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376.61</v>
      </c>
      <c r="AA744" s="4">
        <v>381.17999999999995</v>
      </c>
      <c r="AB744" s="4">
        <v>326.33</v>
      </c>
      <c r="AC744" s="4">
        <v>4364.9700000000012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6"/>
  <sheetViews>
    <sheetView topLeftCell="A1224" workbookViewId="0">
      <selection activeCell="A1246" sqref="A1246:XFD1247"/>
    </sheetView>
  </sheetViews>
  <sheetFormatPr baseColWidth="10" defaultColWidth="8.83203125" defaultRowHeight="14" x14ac:dyDescent="0"/>
  <cols>
    <col min="1" max="1" width="60.6640625" bestFit="1" customWidth="1"/>
    <col min="2" max="2" width="13.5" bestFit="1" customWidth="1"/>
    <col min="3" max="3" width="103" bestFit="1" customWidth="1"/>
    <col min="4" max="4" width="66" bestFit="1" customWidth="1"/>
    <col min="5" max="5" width="14.6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242211810</v>
      </c>
      <c r="C2" t="s">
        <v>54</v>
      </c>
      <c r="D2" t="s">
        <v>29</v>
      </c>
      <c r="E2">
        <v>0</v>
      </c>
    </row>
    <row r="3" spans="1:5">
      <c r="A3" t="s">
        <v>5</v>
      </c>
      <c r="B3">
        <v>242211545</v>
      </c>
      <c r="C3" t="s">
        <v>40</v>
      </c>
      <c r="D3" t="s">
        <v>31</v>
      </c>
      <c r="E3">
        <v>0</v>
      </c>
    </row>
    <row r="4" spans="1:5">
      <c r="A4" t="s">
        <v>5</v>
      </c>
      <c r="B4">
        <v>242211545</v>
      </c>
      <c r="C4" t="s">
        <v>40</v>
      </c>
      <c r="D4" t="s">
        <v>33</v>
      </c>
      <c r="E4">
        <v>6</v>
      </c>
    </row>
    <row r="5" spans="1:5">
      <c r="A5" t="s">
        <v>5</v>
      </c>
      <c r="B5">
        <v>242211545</v>
      </c>
      <c r="C5" t="s">
        <v>40</v>
      </c>
      <c r="D5" t="s">
        <v>32</v>
      </c>
      <c r="E5">
        <v>1</v>
      </c>
    </row>
    <row r="6" spans="1:5">
      <c r="A6" t="s">
        <v>5</v>
      </c>
      <c r="B6">
        <v>242211815</v>
      </c>
      <c r="C6" t="s">
        <v>55</v>
      </c>
      <c r="D6" t="s">
        <v>32</v>
      </c>
      <c r="E6">
        <v>1</v>
      </c>
    </row>
    <row r="7" spans="1:5">
      <c r="A7" t="s">
        <v>5</v>
      </c>
      <c r="B7">
        <v>242211815</v>
      </c>
      <c r="C7" t="s">
        <v>55</v>
      </c>
      <c r="D7" t="s">
        <v>33</v>
      </c>
      <c r="E7">
        <v>2</v>
      </c>
    </row>
    <row r="8" spans="1:5">
      <c r="A8" t="s">
        <v>5</v>
      </c>
      <c r="B8">
        <v>242211825</v>
      </c>
      <c r="C8" t="s">
        <v>56</v>
      </c>
      <c r="D8" t="s">
        <v>33</v>
      </c>
      <c r="E8">
        <v>0</v>
      </c>
    </row>
    <row r="9" spans="1:5">
      <c r="A9" t="s">
        <v>5</v>
      </c>
      <c r="B9">
        <v>242211825</v>
      </c>
      <c r="C9" t="s">
        <v>56</v>
      </c>
      <c r="D9" t="s">
        <v>25</v>
      </c>
      <c r="E9">
        <v>1</v>
      </c>
    </row>
    <row r="10" spans="1:5">
      <c r="A10" t="s">
        <v>5</v>
      </c>
      <c r="B10">
        <v>242211865</v>
      </c>
      <c r="C10" t="s">
        <v>58</v>
      </c>
      <c r="D10" t="s">
        <v>29</v>
      </c>
      <c r="E10">
        <v>0</v>
      </c>
    </row>
    <row r="11" spans="1:5">
      <c r="A11" t="s">
        <v>5</v>
      </c>
      <c r="B11" t="s">
        <v>16</v>
      </c>
      <c r="C11" t="s">
        <v>17</v>
      </c>
      <c r="D11" t="s">
        <v>18</v>
      </c>
      <c r="E11">
        <v>0</v>
      </c>
    </row>
    <row r="12" spans="1:5">
      <c r="A12" t="s">
        <v>5</v>
      </c>
      <c r="B12">
        <v>242211360</v>
      </c>
      <c r="C12" t="s">
        <v>21</v>
      </c>
      <c r="D12" t="s">
        <v>22</v>
      </c>
      <c r="E12">
        <v>0</v>
      </c>
    </row>
    <row r="13" spans="1:5">
      <c r="A13" t="s">
        <v>5</v>
      </c>
      <c r="B13">
        <v>242211360</v>
      </c>
      <c r="C13" t="s">
        <v>21</v>
      </c>
      <c r="D13" t="s">
        <v>18</v>
      </c>
      <c r="E13">
        <v>0</v>
      </c>
    </row>
    <row r="14" spans="1:5">
      <c r="A14" t="s">
        <v>5</v>
      </c>
      <c r="B14">
        <v>242211695</v>
      </c>
      <c r="C14" t="s">
        <v>47</v>
      </c>
      <c r="D14" t="s">
        <v>29</v>
      </c>
      <c r="E14">
        <v>0</v>
      </c>
    </row>
    <row r="15" spans="1:5">
      <c r="A15" t="s">
        <v>5</v>
      </c>
      <c r="B15">
        <v>242211700</v>
      </c>
      <c r="C15" t="s">
        <v>48</v>
      </c>
      <c r="D15" t="s">
        <v>31</v>
      </c>
      <c r="E15">
        <v>0</v>
      </c>
    </row>
    <row r="16" spans="1:5">
      <c r="A16" t="s">
        <v>5</v>
      </c>
      <c r="B16">
        <v>242211700</v>
      </c>
      <c r="C16" t="s">
        <v>48</v>
      </c>
      <c r="D16" t="s">
        <v>32</v>
      </c>
      <c r="E16">
        <v>1</v>
      </c>
    </row>
    <row r="17" spans="1:5">
      <c r="A17" t="s">
        <v>5</v>
      </c>
      <c r="B17">
        <v>242211700</v>
      </c>
      <c r="C17" t="s">
        <v>48</v>
      </c>
      <c r="D17" t="s">
        <v>33</v>
      </c>
      <c r="E17">
        <v>4</v>
      </c>
    </row>
    <row r="18" spans="1:5">
      <c r="A18" t="s">
        <v>5</v>
      </c>
      <c r="B18">
        <v>242211745</v>
      </c>
      <c r="C18" t="s">
        <v>52</v>
      </c>
      <c r="D18" t="s">
        <v>29</v>
      </c>
      <c r="E18">
        <v>0</v>
      </c>
    </row>
    <row r="19" spans="1:5">
      <c r="A19" t="s">
        <v>5</v>
      </c>
      <c r="B19">
        <v>242211876</v>
      </c>
      <c r="C19" t="s">
        <v>60</v>
      </c>
      <c r="D19" t="s">
        <v>61</v>
      </c>
      <c r="E19">
        <v>0</v>
      </c>
    </row>
    <row r="20" spans="1:5">
      <c r="A20" t="s">
        <v>5</v>
      </c>
      <c r="B20">
        <v>242211490</v>
      </c>
      <c r="C20" t="s">
        <v>34</v>
      </c>
      <c r="D20" t="s">
        <v>24</v>
      </c>
      <c r="E20">
        <v>1.7</v>
      </c>
    </row>
    <row r="21" spans="1:5">
      <c r="A21" t="s">
        <v>5</v>
      </c>
      <c r="B21">
        <v>242211490</v>
      </c>
      <c r="C21" t="s">
        <v>34</v>
      </c>
      <c r="D21" t="s">
        <v>25</v>
      </c>
      <c r="E21">
        <v>1.7</v>
      </c>
    </row>
    <row r="22" spans="1:5">
      <c r="A22" t="s">
        <v>5</v>
      </c>
      <c r="B22">
        <v>242211490</v>
      </c>
      <c r="C22" t="s">
        <v>34</v>
      </c>
      <c r="D22" t="s">
        <v>35</v>
      </c>
      <c r="E22">
        <v>3.4</v>
      </c>
    </row>
    <row r="23" spans="1:5">
      <c r="A23" t="s">
        <v>5</v>
      </c>
      <c r="B23">
        <v>242211485</v>
      </c>
      <c r="C23" t="s">
        <v>30</v>
      </c>
      <c r="D23" t="s">
        <v>31</v>
      </c>
      <c r="E23">
        <v>0</v>
      </c>
    </row>
    <row r="24" spans="1:5">
      <c r="A24" t="s">
        <v>5</v>
      </c>
      <c r="B24">
        <v>242211485</v>
      </c>
      <c r="C24" t="s">
        <v>30</v>
      </c>
      <c r="D24" t="s">
        <v>32</v>
      </c>
      <c r="E24">
        <v>1</v>
      </c>
    </row>
    <row r="25" spans="1:5">
      <c r="A25" t="s">
        <v>5</v>
      </c>
      <c r="B25">
        <v>242211485</v>
      </c>
      <c r="C25" t="s">
        <v>30</v>
      </c>
      <c r="D25" t="s">
        <v>33</v>
      </c>
      <c r="E25">
        <v>12</v>
      </c>
    </row>
    <row r="26" spans="1:5">
      <c r="A26" t="s">
        <v>5</v>
      </c>
      <c r="B26">
        <v>242211870</v>
      </c>
      <c r="C26" t="s">
        <v>59</v>
      </c>
      <c r="D26" t="s">
        <v>31</v>
      </c>
      <c r="E26">
        <v>0</v>
      </c>
    </row>
    <row r="27" spans="1:5">
      <c r="A27" t="s">
        <v>5</v>
      </c>
      <c r="B27">
        <v>242211870</v>
      </c>
      <c r="C27" t="s">
        <v>59</v>
      </c>
      <c r="D27" t="s">
        <v>32</v>
      </c>
      <c r="E27">
        <v>1</v>
      </c>
    </row>
    <row r="28" spans="1:5">
      <c r="A28" t="s">
        <v>5</v>
      </c>
      <c r="B28">
        <v>242211870</v>
      </c>
      <c r="C28" t="s">
        <v>59</v>
      </c>
      <c r="D28" t="s">
        <v>33</v>
      </c>
      <c r="E28">
        <v>2</v>
      </c>
    </row>
    <row r="29" spans="1:5">
      <c r="A29" t="s">
        <v>5</v>
      </c>
      <c r="B29">
        <v>242211515</v>
      </c>
      <c r="C29" t="s">
        <v>38</v>
      </c>
      <c r="D29" t="s">
        <v>22</v>
      </c>
      <c r="E29">
        <v>0</v>
      </c>
    </row>
    <row r="30" spans="1:5">
      <c r="A30" t="s">
        <v>5</v>
      </c>
      <c r="B30">
        <v>242211830</v>
      </c>
      <c r="C30" t="s">
        <v>57</v>
      </c>
      <c r="D30" t="s">
        <v>29</v>
      </c>
      <c r="E30">
        <v>0</v>
      </c>
    </row>
    <row r="31" spans="1:5">
      <c r="A31" t="s">
        <v>5</v>
      </c>
      <c r="B31" t="s">
        <v>19</v>
      </c>
      <c r="C31" t="s">
        <v>20</v>
      </c>
      <c r="D31" t="s">
        <v>18</v>
      </c>
      <c r="E31">
        <v>0</v>
      </c>
    </row>
    <row r="32" spans="1:5">
      <c r="A32" t="s">
        <v>5</v>
      </c>
      <c r="B32">
        <v>242211395</v>
      </c>
      <c r="C32" t="s">
        <v>23</v>
      </c>
      <c r="D32" t="s">
        <v>24</v>
      </c>
      <c r="E32">
        <v>4</v>
      </c>
    </row>
    <row r="33" spans="1:5">
      <c r="A33" t="s">
        <v>5</v>
      </c>
      <c r="B33">
        <v>242211395</v>
      </c>
      <c r="C33" t="s">
        <v>23</v>
      </c>
      <c r="D33" t="s">
        <v>25</v>
      </c>
      <c r="E33">
        <v>4</v>
      </c>
    </row>
    <row r="34" spans="1:5">
      <c r="A34" t="s">
        <v>5</v>
      </c>
      <c r="B34">
        <v>242211520</v>
      </c>
      <c r="C34" t="s">
        <v>39</v>
      </c>
      <c r="D34" t="s">
        <v>29</v>
      </c>
      <c r="E34">
        <v>0</v>
      </c>
    </row>
    <row r="35" spans="1:5">
      <c r="A35" t="s">
        <v>5</v>
      </c>
      <c r="B35" t="s">
        <v>26</v>
      </c>
      <c r="C35" t="s">
        <v>27</v>
      </c>
      <c r="D35" t="s">
        <v>24</v>
      </c>
      <c r="E35">
        <v>4</v>
      </c>
    </row>
    <row r="36" spans="1:5">
      <c r="A36" t="s">
        <v>5</v>
      </c>
      <c r="B36" t="s">
        <v>26</v>
      </c>
      <c r="C36" t="s">
        <v>27</v>
      </c>
      <c r="D36" t="s">
        <v>25</v>
      </c>
      <c r="E36">
        <v>9</v>
      </c>
    </row>
    <row r="37" spans="1:5">
      <c r="A37" t="s">
        <v>5</v>
      </c>
      <c r="B37">
        <v>242211600</v>
      </c>
      <c r="C37" t="s">
        <v>41</v>
      </c>
      <c r="D37" t="s">
        <v>24</v>
      </c>
      <c r="E37">
        <v>4</v>
      </c>
    </row>
    <row r="38" spans="1:5">
      <c r="A38" t="s">
        <v>5</v>
      </c>
      <c r="B38">
        <v>242211600</v>
      </c>
      <c r="C38" t="s">
        <v>41</v>
      </c>
      <c r="D38" t="s">
        <v>25</v>
      </c>
      <c r="E38">
        <v>4</v>
      </c>
    </row>
    <row r="39" spans="1:5">
      <c r="A39" t="s">
        <v>5</v>
      </c>
      <c r="B39">
        <v>242211600</v>
      </c>
      <c r="C39" t="s">
        <v>41</v>
      </c>
      <c r="D39" t="s">
        <v>35</v>
      </c>
      <c r="E39">
        <v>8</v>
      </c>
    </row>
    <row r="40" spans="1:5">
      <c r="A40" t="s">
        <v>5</v>
      </c>
      <c r="B40">
        <v>242211615</v>
      </c>
      <c r="C40" t="s">
        <v>45</v>
      </c>
      <c r="D40" t="s">
        <v>25</v>
      </c>
      <c r="E40">
        <v>4.5</v>
      </c>
    </row>
    <row r="41" spans="1:5">
      <c r="A41" t="s">
        <v>5</v>
      </c>
      <c r="B41">
        <v>242211615</v>
      </c>
      <c r="C41" t="s">
        <v>45</v>
      </c>
      <c r="D41" t="s">
        <v>24</v>
      </c>
      <c r="E41">
        <v>4.5</v>
      </c>
    </row>
    <row r="42" spans="1:5">
      <c r="A42" t="s">
        <v>5</v>
      </c>
      <c r="B42">
        <v>242211615</v>
      </c>
      <c r="C42" t="s">
        <v>45</v>
      </c>
      <c r="D42" t="s">
        <v>35</v>
      </c>
      <c r="E42">
        <v>32</v>
      </c>
    </row>
    <row r="43" spans="1:5">
      <c r="A43" t="s">
        <v>5</v>
      </c>
      <c r="B43">
        <v>242211645</v>
      </c>
      <c r="C43" t="s">
        <v>685</v>
      </c>
      <c r="D43" t="s">
        <v>25</v>
      </c>
      <c r="E43">
        <v>9</v>
      </c>
    </row>
    <row r="44" spans="1:5">
      <c r="A44" t="s">
        <v>5</v>
      </c>
      <c r="B44">
        <v>242211645</v>
      </c>
      <c r="C44" t="s">
        <v>685</v>
      </c>
      <c r="D44" t="s">
        <v>24</v>
      </c>
      <c r="E44">
        <v>4.5</v>
      </c>
    </row>
    <row r="45" spans="1:5">
      <c r="A45" t="s">
        <v>5</v>
      </c>
      <c r="B45">
        <v>242211680</v>
      </c>
      <c r="C45" t="s">
        <v>46</v>
      </c>
      <c r="D45" t="s">
        <v>24</v>
      </c>
      <c r="E45">
        <v>3.7</v>
      </c>
    </row>
    <row r="46" spans="1:5">
      <c r="A46" t="s">
        <v>5</v>
      </c>
      <c r="B46">
        <v>242211680</v>
      </c>
      <c r="C46" t="s">
        <v>46</v>
      </c>
      <c r="D46" t="s">
        <v>25</v>
      </c>
      <c r="E46">
        <v>3.7</v>
      </c>
    </row>
    <row r="47" spans="1:5">
      <c r="A47" t="s">
        <v>5</v>
      </c>
      <c r="B47">
        <v>242211680</v>
      </c>
      <c r="C47" t="s">
        <v>46</v>
      </c>
      <c r="D47" t="s">
        <v>32</v>
      </c>
      <c r="E47">
        <v>1.8</v>
      </c>
    </row>
    <row r="48" spans="1:5">
      <c r="A48" t="s">
        <v>5</v>
      </c>
      <c r="B48">
        <v>242211680</v>
      </c>
      <c r="C48" t="s">
        <v>46</v>
      </c>
      <c r="D48" t="s">
        <v>33</v>
      </c>
      <c r="E48">
        <v>5.5</v>
      </c>
    </row>
    <row r="49" spans="1:5">
      <c r="A49" t="s">
        <v>5</v>
      </c>
      <c r="B49">
        <v>242211680</v>
      </c>
      <c r="C49" t="s">
        <v>46</v>
      </c>
      <c r="D49" t="s">
        <v>35</v>
      </c>
      <c r="E49">
        <v>6</v>
      </c>
    </row>
    <row r="50" spans="1:5">
      <c r="A50" t="s">
        <v>5</v>
      </c>
      <c r="B50" t="s">
        <v>36</v>
      </c>
      <c r="C50" t="s">
        <v>37</v>
      </c>
      <c r="D50" t="s">
        <v>25</v>
      </c>
      <c r="E50">
        <v>20.6</v>
      </c>
    </row>
    <row r="51" spans="1:5">
      <c r="A51" t="s">
        <v>5</v>
      </c>
      <c r="B51" t="s">
        <v>36</v>
      </c>
      <c r="C51" t="s">
        <v>37</v>
      </c>
      <c r="D51" t="s">
        <v>35</v>
      </c>
      <c r="E51">
        <v>41.6</v>
      </c>
    </row>
    <row r="52" spans="1:5">
      <c r="A52" t="s">
        <v>5</v>
      </c>
      <c r="B52" t="s">
        <v>36</v>
      </c>
      <c r="C52" t="s">
        <v>37</v>
      </c>
      <c r="D52" t="s">
        <v>24</v>
      </c>
      <c r="E52">
        <v>20.6</v>
      </c>
    </row>
    <row r="53" spans="1:5">
      <c r="A53" t="s">
        <v>5</v>
      </c>
      <c r="B53" t="s">
        <v>958</v>
      </c>
      <c r="C53" t="s">
        <v>959</v>
      </c>
      <c r="D53" t="s">
        <v>25</v>
      </c>
      <c r="E53">
        <v>1</v>
      </c>
    </row>
    <row r="54" spans="1:5">
      <c r="A54" t="s">
        <v>5</v>
      </c>
      <c r="B54" t="s">
        <v>958</v>
      </c>
      <c r="C54" t="s">
        <v>959</v>
      </c>
      <c r="D54" t="s">
        <v>24</v>
      </c>
      <c r="E54">
        <v>0.5</v>
      </c>
    </row>
    <row r="55" spans="1:5">
      <c r="A55" t="s">
        <v>62</v>
      </c>
      <c r="B55" t="s">
        <v>962</v>
      </c>
      <c r="C55" t="s">
        <v>963</v>
      </c>
      <c r="D55" t="s">
        <v>64</v>
      </c>
      <c r="E55">
        <v>0.3</v>
      </c>
    </row>
    <row r="56" spans="1:5">
      <c r="A56" t="s">
        <v>62</v>
      </c>
      <c r="B56" t="s">
        <v>964</v>
      </c>
      <c r="C56" t="s">
        <v>965</v>
      </c>
      <c r="D56" t="s">
        <v>10</v>
      </c>
      <c r="E56">
        <v>1.7</v>
      </c>
    </row>
    <row r="57" spans="1:5">
      <c r="A57" t="s">
        <v>62</v>
      </c>
      <c r="B57" t="s">
        <v>964</v>
      </c>
      <c r="C57" t="s">
        <v>965</v>
      </c>
      <c r="D57" t="s">
        <v>32</v>
      </c>
      <c r="E57">
        <v>1.7</v>
      </c>
    </row>
    <row r="58" spans="1:5">
      <c r="A58" t="s">
        <v>62</v>
      </c>
      <c r="B58" t="s">
        <v>964</v>
      </c>
      <c r="C58" t="s">
        <v>965</v>
      </c>
      <c r="D58" t="s">
        <v>33</v>
      </c>
      <c r="E58">
        <v>2.6</v>
      </c>
    </row>
    <row r="59" spans="1:5">
      <c r="A59" t="s">
        <v>62</v>
      </c>
      <c r="B59" t="s">
        <v>964</v>
      </c>
      <c r="C59" t="s">
        <v>965</v>
      </c>
      <c r="D59" t="s">
        <v>35</v>
      </c>
      <c r="E59">
        <v>2.6</v>
      </c>
    </row>
    <row r="60" spans="1:5">
      <c r="A60" t="s">
        <v>62</v>
      </c>
      <c r="B60" t="s">
        <v>966</v>
      </c>
      <c r="C60" t="s">
        <v>967</v>
      </c>
      <c r="D60" t="s">
        <v>10</v>
      </c>
      <c r="E60">
        <v>1.5</v>
      </c>
    </row>
    <row r="61" spans="1:5">
      <c r="A61" t="s">
        <v>62</v>
      </c>
      <c r="B61" t="s">
        <v>966</v>
      </c>
      <c r="C61" t="s">
        <v>967</v>
      </c>
      <c r="D61" t="s">
        <v>33</v>
      </c>
      <c r="E61">
        <v>2</v>
      </c>
    </row>
    <row r="62" spans="1:5">
      <c r="A62" t="s">
        <v>62</v>
      </c>
      <c r="B62" t="s">
        <v>968</v>
      </c>
      <c r="C62" t="s">
        <v>969</v>
      </c>
      <c r="D62" t="s">
        <v>10</v>
      </c>
      <c r="E62">
        <v>1.9</v>
      </c>
    </row>
    <row r="63" spans="1:5">
      <c r="A63" t="s">
        <v>62</v>
      </c>
      <c r="B63" t="s">
        <v>968</v>
      </c>
      <c r="C63" t="s">
        <v>969</v>
      </c>
      <c r="D63" t="s">
        <v>33</v>
      </c>
      <c r="E63">
        <v>1.9</v>
      </c>
    </row>
    <row r="64" spans="1:5">
      <c r="A64" t="s">
        <v>62</v>
      </c>
      <c r="B64" t="s">
        <v>970</v>
      </c>
      <c r="C64" t="s">
        <v>971</v>
      </c>
      <c r="D64" t="s">
        <v>10</v>
      </c>
      <c r="E64">
        <v>3.7</v>
      </c>
    </row>
    <row r="65" spans="1:5">
      <c r="A65" t="s">
        <v>62</v>
      </c>
      <c r="B65" t="s">
        <v>970</v>
      </c>
      <c r="C65" t="s">
        <v>971</v>
      </c>
      <c r="D65" t="s">
        <v>33</v>
      </c>
      <c r="E65">
        <v>3.7</v>
      </c>
    </row>
    <row r="66" spans="1:5">
      <c r="A66" t="s">
        <v>62</v>
      </c>
      <c r="B66">
        <v>242231115</v>
      </c>
      <c r="C66" t="s">
        <v>63</v>
      </c>
      <c r="D66" t="s">
        <v>10</v>
      </c>
      <c r="E66">
        <v>2.5</v>
      </c>
    </row>
    <row r="67" spans="1:5">
      <c r="A67" t="s">
        <v>62</v>
      </c>
      <c r="B67">
        <v>242231115</v>
      </c>
      <c r="C67" t="s">
        <v>63</v>
      </c>
      <c r="D67" t="s">
        <v>64</v>
      </c>
      <c r="E67">
        <v>2.5</v>
      </c>
    </row>
    <row r="68" spans="1:5">
      <c r="A68" t="s">
        <v>62</v>
      </c>
      <c r="B68">
        <v>242231115</v>
      </c>
      <c r="C68" t="s">
        <v>63</v>
      </c>
      <c r="D68" t="s">
        <v>33</v>
      </c>
      <c r="E68">
        <v>2.5</v>
      </c>
    </row>
    <row r="69" spans="1:5">
      <c r="A69" t="s">
        <v>62</v>
      </c>
      <c r="B69">
        <v>242231115</v>
      </c>
      <c r="C69" t="s">
        <v>63</v>
      </c>
      <c r="D69" t="s">
        <v>50</v>
      </c>
      <c r="E69">
        <v>0</v>
      </c>
    </row>
    <row r="70" spans="1:5">
      <c r="A70" t="s">
        <v>62</v>
      </c>
      <c r="B70">
        <v>242231265</v>
      </c>
      <c r="C70" t="s">
        <v>68</v>
      </c>
      <c r="D70" t="s">
        <v>29</v>
      </c>
      <c r="E70">
        <v>0</v>
      </c>
    </row>
    <row r="71" spans="1:5">
      <c r="A71" t="s">
        <v>62</v>
      </c>
      <c r="B71">
        <v>242231395</v>
      </c>
      <c r="C71" t="s">
        <v>700</v>
      </c>
      <c r="D71" t="s">
        <v>10</v>
      </c>
      <c r="E71">
        <v>0.5</v>
      </c>
    </row>
    <row r="72" spans="1:5">
      <c r="A72" t="s">
        <v>62</v>
      </c>
      <c r="B72">
        <v>242231395</v>
      </c>
      <c r="C72" t="s">
        <v>700</v>
      </c>
      <c r="D72" t="s">
        <v>33</v>
      </c>
      <c r="E72">
        <v>0.6</v>
      </c>
    </row>
    <row r="73" spans="1:5">
      <c r="A73" t="s">
        <v>62</v>
      </c>
      <c r="B73">
        <v>242231405</v>
      </c>
      <c r="C73" t="s">
        <v>701</v>
      </c>
      <c r="D73" t="s">
        <v>10</v>
      </c>
      <c r="E73">
        <v>1.1000000000000001</v>
      </c>
    </row>
    <row r="74" spans="1:5">
      <c r="A74" t="s">
        <v>62</v>
      </c>
      <c r="B74">
        <v>242231405</v>
      </c>
      <c r="C74" t="s">
        <v>701</v>
      </c>
      <c r="D74" t="s">
        <v>33</v>
      </c>
      <c r="E74">
        <v>1.1000000000000001</v>
      </c>
    </row>
    <row r="75" spans="1:5">
      <c r="A75" t="s">
        <v>62</v>
      </c>
      <c r="B75">
        <v>242231410</v>
      </c>
      <c r="C75" t="s">
        <v>88</v>
      </c>
      <c r="D75" t="s">
        <v>10</v>
      </c>
      <c r="E75">
        <v>2</v>
      </c>
    </row>
    <row r="76" spans="1:5">
      <c r="A76" t="s">
        <v>62</v>
      </c>
      <c r="B76">
        <v>242231410</v>
      </c>
      <c r="C76" t="s">
        <v>88</v>
      </c>
      <c r="D76" t="s">
        <v>33</v>
      </c>
      <c r="E76">
        <v>1</v>
      </c>
    </row>
    <row r="77" spans="1:5">
      <c r="A77" t="s">
        <v>62</v>
      </c>
      <c r="B77">
        <v>242231400</v>
      </c>
      <c r="C77" t="s">
        <v>702</v>
      </c>
      <c r="D77" t="s">
        <v>10</v>
      </c>
      <c r="E77">
        <v>0.5</v>
      </c>
    </row>
    <row r="78" spans="1:5">
      <c r="A78" t="s">
        <v>62</v>
      </c>
      <c r="B78">
        <v>242231400</v>
      </c>
      <c r="C78" t="s">
        <v>702</v>
      </c>
      <c r="D78" t="s">
        <v>33</v>
      </c>
      <c r="E78">
        <v>0.5</v>
      </c>
    </row>
    <row r="79" spans="1:5">
      <c r="A79" t="s">
        <v>62</v>
      </c>
      <c r="B79">
        <v>242231415</v>
      </c>
      <c r="C79" t="s">
        <v>89</v>
      </c>
      <c r="D79" t="s">
        <v>10</v>
      </c>
      <c r="E79">
        <v>2.4</v>
      </c>
    </row>
    <row r="80" spans="1:5">
      <c r="A80" t="s">
        <v>62</v>
      </c>
      <c r="B80">
        <v>242231420</v>
      </c>
      <c r="C80" t="s">
        <v>90</v>
      </c>
      <c r="D80" t="s">
        <v>10</v>
      </c>
      <c r="E80">
        <v>1.6</v>
      </c>
    </row>
    <row r="81" spans="1:5">
      <c r="A81" t="s">
        <v>62</v>
      </c>
      <c r="B81">
        <v>242231420</v>
      </c>
      <c r="C81" t="s">
        <v>90</v>
      </c>
      <c r="D81" t="s">
        <v>33</v>
      </c>
      <c r="E81">
        <v>0.3</v>
      </c>
    </row>
    <row r="82" spans="1:5">
      <c r="A82" t="s">
        <v>62</v>
      </c>
      <c r="B82">
        <v>242231425</v>
      </c>
      <c r="C82" t="s">
        <v>91</v>
      </c>
      <c r="D82" t="s">
        <v>35</v>
      </c>
      <c r="E82">
        <v>3</v>
      </c>
    </row>
    <row r="83" spans="1:5">
      <c r="A83" t="s">
        <v>62</v>
      </c>
      <c r="B83">
        <v>242231425</v>
      </c>
      <c r="C83" t="s">
        <v>91</v>
      </c>
      <c r="D83" t="s">
        <v>33</v>
      </c>
      <c r="E83">
        <v>3</v>
      </c>
    </row>
    <row r="84" spans="1:5">
      <c r="A84" t="s">
        <v>62</v>
      </c>
      <c r="B84">
        <v>242231425</v>
      </c>
      <c r="C84" t="s">
        <v>91</v>
      </c>
      <c r="D84" t="s">
        <v>10</v>
      </c>
      <c r="E84">
        <v>3</v>
      </c>
    </row>
    <row r="85" spans="1:5">
      <c r="A85" t="s">
        <v>62</v>
      </c>
      <c r="B85">
        <v>242231260</v>
      </c>
      <c r="C85" t="s">
        <v>67</v>
      </c>
      <c r="D85" t="s">
        <v>64</v>
      </c>
      <c r="E85">
        <v>4</v>
      </c>
    </row>
    <row r="86" spans="1:5">
      <c r="A86" t="s">
        <v>62</v>
      </c>
      <c r="B86">
        <v>242231435</v>
      </c>
      <c r="C86" t="s">
        <v>93</v>
      </c>
      <c r="D86" t="s">
        <v>29</v>
      </c>
      <c r="E86">
        <v>0</v>
      </c>
    </row>
    <row r="87" spans="1:5">
      <c r="A87" t="s">
        <v>62</v>
      </c>
      <c r="B87">
        <v>242231440</v>
      </c>
      <c r="C87" t="s">
        <v>94</v>
      </c>
      <c r="D87" t="s">
        <v>29</v>
      </c>
      <c r="E87">
        <v>0</v>
      </c>
    </row>
    <row r="88" spans="1:5">
      <c r="A88" t="s">
        <v>62</v>
      </c>
      <c r="B88">
        <v>242231445</v>
      </c>
      <c r="C88" t="s">
        <v>95</v>
      </c>
      <c r="D88" t="s">
        <v>29</v>
      </c>
      <c r="E88">
        <v>0</v>
      </c>
    </row>
    <row r="89" spans="1:5">
      <c r="A89" t="s">
        <v>62</v>
      </c>
      <c r="B89">
        <v>242231450</v>
      </c>
      <c r="C89" t="s">
        <v>96</v>
      </c>
      <c r="D89" t="s">
        <v>29</v>
      </c>
      <c r="E89">
        <v>0</v>
      </c>
    </row>
    <row r="90" spans="1:5">
      <c r="A90" t="s">
        <v>62</v>
      </c>
      <c r="B90">
        <v>242231455</v>
      </c>
      <c r="C90" t="s">
        <v>97</v>
      </c>
      <c r="D90" t="s">
        <v>29</v>
      </c>
      <c r="E90">
        <v>0</v>
      </c>
    </row>
    <row r="91" spans="1:5">
      <c r="A91" t="s">
        <v>62</v>
      </c>
      <c r="B91">
        <v>242231275</v>
      </c>
      <c r="C91" t="s">
        <v>70</v>
      </c>
      <c r="D91" t="s">
        <v>61</v>
      </c>
      <c r="E91">
        <v>0</v>
      </c>
    </row>
    <row r="92" spans="1:5">
      <c r="A92" t="s">
        <v>62</v>
      </c>
      <c r="B92">
        <v>242231290</v>
      </c>
      <c r="C92" t="s">
        <v>73</v>
      </c>
      <c r="D92" t="s">
        <v>50</v>
      </c>
      <c r="E92">
        <v>0</v>
      </c>
    </row>
    <row r="93" spans="1:5">
      <c r="A93" t="s">
        <v>62</v>
      </c>
      <c r="B93">
        <v>242231272</v>
      </c>
      <c r="C93" t="s">
        <v>69</v>
      </c>
      <c r="D93" t="s">
        <v>32</v>
      </c>
      <c r="E93">
        <v>4</v>
      </c>
    </row>
    <row r="94" spans="1:5">
      <c r="A94" t="s">
        <v>62</v>
      </c>
      <c r="B94">
        <v>242231430</v>
      </c>
      <c r="C94" t="s">
        <v>92</v>
      </c>
      <c r="D94" t="s">
        <v>50</v>
      </c>
      <c r="E94">
        <v>0</v>
      </c>
    </row>
    <row r="95" spans="1:5">
      <c r="A95" t="s">
        <v>62</v>
      </c>
      <c r="B95">
        <v>242231390</v>
      </c>
      <c r="C95" t="s">
        <v>87</v>
      </c>
      <c r="D95" t="s">
        <v>10</v>
      </c>
      <c r="E95">
        <v>1</v>
      </c>
    </row>
    <row r="96" spans="1:5">
      <c r="A96" t="s">
        <v>62</v>
      </c>
      <c r="B96">
        <v>242231390</v>
      </c>
      <c r="C96" t="s">
        <v>87</v>
      </c>
      <c r="D96" t="s">
        <v>33</v>
      </c>
      <c r="E96">
        <v>2</v>
      </c>
    </row>
    <row r="97" spans="1:5">
      <c r="A97" t="s">
        <v>62</v>
      </c>
      <c r="B97">
        <v>242231300</v>
      </c>
      <c r="C97" t="s">
        <v>76</v>
      </c>
      <c r="D97" t="s">
        <v>29</v>
      </c>
      <c r="E97">
        <v>0</v>
      </c>
    </row>
    <row r="98" spans="1:5">
      <c r="A98" t="s">
        <v>62</v>
      </c>
      <c r="B98">
        <v>242231295</v>
      </c>
      <c r="C98" t="s">
        <v>74</v>
      </c>
      <c r="D98" t="s">
        <v>75</v>
      </c>
      <c r="E98">
        <v>0</v>
      </c>
    </row>
    <row r="99" spans="1:5">
      <c r="A99" t="s">
        <v>62</v>
      </c>
      <c r="B99">
        <v>242231305</v>
      </c>
      <c r="C99" t="s">
        <v>77</v>
      </c>
      <c r="D99" t="s">
        <v>29</v>
      </c>
      <c r="E99">
        <v>0</v>
      </c>
    </row>
    <row r="100" spans="1:5">
      <c r="A100" t="s">
        <v>62</v>
      </c>
      <c r="B100">
        <v>242231325</v>
      </c>
      <c r="C100" t="s">
        <v>703</v>
      </c>
      <c r="D100" t="s">
        <v>10</v>
      </c>
      <c r="E100">
        <v>0.3</v>
      </c>
    </row>
    <row r="101" spans="1:5">
      <c r="A101" t="s">
        <v>62</v>
      </c>
      <c r="B101">
        <v>242231325</v>
      </c>
      <c r="C101" t="s">
        <v>703</v>
      </c>
      <c r="D101" t="s">
        <v>32</v>
      </c>
      <c r="E101">
        <v>0.3</v>
      </c>
    </row>
    <row r="102" spans="1:5">
      <c r="A102" t="s">
        <v>62</v>
      </c>
      <c r="B102">
        <v>242231325</v>
      </c>
      <c r="C102" t="s">
        <v>703</v>
      </c>
      <c r="D102" t="s">
        <v>33</v>
      </c>
      <c r="E102">
        <v>0.4</v>
      </c>
    </row>
    <row r="103" spans="1:5">
      <c r="A103" t="s">
        <v>62</v>
      </c>
      <c r="B103">
        <v>242231325</v>
      </c>
      <c r="C103" t="s">
        <v>703</v>
      </c>
      <c r="D103" t="s">
        <v>35</v>
      </c>
      <c r="E103">
        <v>0.4</v>
      </c>
    </row>
    <row r="104" spans="1:5">
      <c r="A104" t="s">
        <v>62</v>
      </c>
      <c r="B104">
        <v>242231335</v>
      </c>
      <c r="C104" t="s">
        <v>78</v>
      </c>
      <c r="D104" t="s">
        <v>10</v>
      </c>
      <c r="E104">
        <v>0.6</v>
      </c>
    </row>
    <row r="105" spans="1:5">
      <c r="A105" t="s">
        <v>62</v>
      </c>
      <c r="B105">
        <v>242231335</v>
      </c>
      <c r="C105" t="s">
        <v>78</v>
      </c>
      <c r="D105" t="s">
        <v>29</v>
      </c>
      <c r="E105">
        <v>0</v>
      </c>
    </row>
    <row r="106" spans="1:5">
      <c r="A106" t="s">
        <v>62</v>
      </c>
      <c r="B106">
        <v>242231340</v>
      </c>
      <c r="C106" t="s">
        <v>79</v>
      </c>
      <c r="D106" t="s">
        <v>33</v>
      </c>
      <c r="E106">
        <v>5</v>
      </c>
    </row>
    <row r="107" spans="1:5">
      <c r="A107" t="s">
        <v>62</v>
      </c>
      <c r="B107">
        <v>242231340</v>
      </c>
      <c r="C107" t="s">
        <v>79</v>
      </c>
      <c r="D107" t="s">
        <v>10</v>
      </c>
      <c r="E107">
        <v>1</v>
      </c>
    </row>
    <row r="108" spans="1:5">
      <c r="A108" t="s">
        <v>62</v>
      </c>
      <c r="B108">
        <v>242231340</v>
      </c>
      <c r="C108" t="s">
        <v>79</v>
      </c>
      <c r="D108" t="s">
        <v>35</v>
      </c>
      <c r="E108">
        <v>1</v>
      </c>
    </row>
    <row r="109" spans="1:5">
      <c r="A109" t="s">
        <v>62</v>
      </c>
      <c r="B109">
        <v>242231355</v>
      </c>
      <c r="C109" t="s">
        <v>82</v>
      </c>
      <c r="D109" t="s">
        <v>33</v>
      </c>
      <c r="E109">
        <v>3</v>
      </c>
    </row>
    <row r="110" spans="1:5">
      <c r="A110" t="s">
        <v>62</v>
      </c>
      <c r="B110">
        <v>242231355</v>
      </c>
      <c r="C110" t="s">
        <v>82</v>
      </c>
      <c r="D110" t="s">
        <v>10</v>
      </c>
      <c r="E110">
        <v>1</v>
      </c>
    </row>
    <row r="111" spans="1:5">
      <c r="A111" t="s">
        <v>62</v>
      </c>
      <c r="B111">
        <v>242231355</v>
      </c>
      <c r="C111" t="s">
        <v>82</v>
      </c>
      <c r="D111" t="s">
        <v>35</v>
      </c>
      <c r="E111">
        <v>1</v>
      </c>
    </row>
    <row r="112" spans="1:5">
      <c r="A112" t="s">
        <v>62</v>
      </c>
      <c r="B112">
        <v>242231355</v>
      </c>
      <c r="C112" t="s">
        <v>82</v>
      </c>
      <c r="D112" t="s">
        <v>25</v>
      </c>
      <c r="E112">
        <v>3</v>
      </c>
    </row>
    <row r="113" spans="1:5">
      <c r="A113" t="s">
        <v>62</v>
      </c>
      <c r="B113">
        <v>242231360</v>
      </c>
      <c r="C113" t="s">
        <v>83</v>
      </c>
      <c r="D113" t="s">
        <v>25</v>
      </c>
      <c r="E113">
        <v>1</v>
      </c>
    </row>
    <row r="114" spans="1:5">
      <c r="A114" t="s">
        <v>62</v>
      </c>
      <c r="B114">
        <v>242231360</v>
      </c>
      <c r="C114" t="s">
        <v>83</v>
      </c>
      <c r="D114" t="s">
        <v>10</v>
      </c>
      <c r="E114">
        <v>1</v>
      </c>
    </row>
    <row r="115" spans="1:5">
      <c r="A115" t="s">
        <v>62</v>
      </c>
      <c r="B115">
        <v>242231360</v>
      </c>
      <c r="C115" t="s">
        <v>83</v>
      </c>
      <c r="D115" t="s">
        <v>33</v>
      </c>
      <c r="E115">
        <v>2</v>
      </c>
    </row>
    <row r="116" spans="1:5">
      <c r="A116" t="s">
        <v>62</v>
      </c>
      <c r="B116">
        <v>242231365</v>
      </c>
      <c r="C116" t="s">
        <v>84</v>
      </c>
      <c r="D116" t="s">
        <v>25</v>
      </c>
      <c r="E116">
        <v>2</v>
      </c>
    </row>
    <row r="117" spans="1:5">
      <c r="A117" t="s">
        <v>62</v>
      </c>
      <c r="B117">
        <v>242231365</v>
      </c>
      <c r="C117" t="s">
        <v>84</v>
      </c>
      <c r="D117" t="s">
        <v>35</v>
      </c>
      <c r="E117">
        <v>2</v>
      </c>
    </row>
    <row r="118" spans="1:5">
      <c r="A118" t="s">
        <v>62</v>
      </c>
      <c r="B118">
        <v>242231365</v>
      </c>
      <c r="C118" t="s">
        <v>84</v>
      </c>
      <c r="D118" t="s">
        <v>10</v>
      </c>
      <c r="E118">
        <v>1</v>
      </c>
    </row>
    <row r="119" spans="1:5">
      <c r="A119" t="s">
        <v>62</v>
      </c>
      <c r="B119">
        <v>242231370</v>
      </c>
      <c r="C119" t="s">
        <v>85</v>
      </c>
      <c r="D119" t="s">
        <v>25</v>
      </c>
      <c r="E119">
        <v>2</v>
      </c>
    </row>
    <row r="120" spans="1:5">
      <c r="A120" t="s">
        <v>62</v>
      </c>
      <c r="B120">
        <v>242231370</v>
      </c>
      <c r="C120" t="s">
        <v>85</v>
      </c>
      <c r="D120" t="s">
        <v>35</v>
      </c>
      <c r="E120">
        <v>2</v>
      </c>
    </row>
    <row r="121" spans="1:5">
      <c r="A121" t="s">
        <v>62</v>
      </c>
      <c r="B121">
        <v>242231370</v>
      </c>
      <c r="C121" t="s">
        <v>85</v>
      </c>
      <c r="D121" t="s">
        <v>10</v>
      </c>
      <c r="E121">
        <v>2</v>
      </c>
    </row>
    <row r="122" spans="1:5">
      <c r="A122" t="s">
        <v>62</v>
      </c>
      <c r="B122">
        <v>242231270</v>
      </c>
      <c r="C122" t="s">
        <v>704</v>
      </c>
      <c r="D122" t="s">
        <v>64</v>
      </c>
      <c r="E122">
        <v>11.7</v>
      </c>
    </row>
    <row r="123" spans="1:5">
      <c r="A123" t="s">
        <v>62</v>
      </c>
      <c r="B123">
        <v>242231385</v>
      </c>
      <c r="C123" t="s">
        <v>86</v>
      </c>
      <c r="D123" t="s">
        <v>10</v>
      </c>
      <c r="E123">
        <v>4.8</v>
      </c>
    </row>
    <row r="124" spans="1:5">
      <c r="A124" t="s">
        <v>62</v>
      </c>
      <c r="B124">
        <v>242231385</v>
      </c>
      <c r="C124" t="s">
        <v>86</v>
      </c>
      <c r="D124" t="s">
        <v>33</v>
      </c>
      <c r="E124">
        <v>4.8</v>
      </c>
    </row>
    <row r="125" spans="1:5">
      <c r="A125" t="s">
        <v>98</v>
      </c>
      <c r="B125" t="s">
        <v>106</v>
      </c>
      <c r="C125" t="s">
        <v>107</v>
      </c>
      <c r="D125" t="s">
        <v>33</v>
      </c>
      <c r="E125">
        <v>16.3</v>
      </c>
    </row>
    <row r="126" spans="1:5">
      <c r="A126" t="s">
        <v>98</v>
      </c>
      <c r="B126" t="s">
        <v>104</v>
      </c>
      <c r="C126" t="s">
        <v>105</v>
      </c>
      <c r="D126" t="s">
        <v>33</v>
      </c>
      <c r="E126">
        <v>3</v>
      </c>
    </row>
    <row r="127" spans="1:5">
      <c r="A127" t="s">
        <v>98</v>
      </c>
      <c r="B127">
        <v>242241528</v>
      </c>
      <c r="C127" t="s">
        <v>108</v>
      </c>
      <c r="D127" t="s">
        <v>25</v>
      </c>
      <c r="E127">
        <v>2</v>
      </c>
    </row>
    <row r="128" spans="1:5">
      <c r="A128" t="s">
        <v>98</v>
      </c>
      <c r="B128">
        <v>242241528</v>
      </c>
      <c r="C128" t="s">
        <v>108</v>
      </c>
      <c r="D128" t="s">
        <v>35</v>
      </c>
      <c r="E128">
        <v>3</v>
      </c>
    </row>
    <row r="129" spans="1:5">
      <c r="A129" t="s">
        <v>98</v>
      </c>
      <c r="B129">
        <v>242241528</v>
      </c>
      <c r="C129" t="s">
        <v>108</v>
      </c>
      <c r="D129" t="s">
        <v>10</v>
      </c>
      <c r="E129">
        <v>0.5</v>
      </c>
    </row>
    <row r="130" spans="1:5">
      <c r="A130" t="s">
        <v>98</v>
      </c>
      <c r="B130">
        <v>242241528</v>
      </c>
      <c r="C130" t="s">
        <v>108</v>
      </c>
      <c r="D130" t="s">
        <v>33</v>
      </c>
      <c r="E130">
        <v>2</v>
      </c>
    </row>
    <row r="131" spans="1:5">
      <c r="A131" t="s">
        <v>98</v>
      </c>
      <c r="B131">
        <v>242241640</v>
      </c>
      <c r="C131" t="s">
        <v>118</v>
      </c>
      <c r="D131" t="s">
        <v>35</v>
      </c>
      <c r="E131">
        <v>2.7</v>
      </c>
    </row>
    <row r="132" spans="1:5">
      <c r="A132" t="s">
        <v>98</v>
      </c>
      <c r="B132">
        <v>242241640</v>
      </c>
      <c r="C132" t="s">
        <v>118</v>
      </c>
      <c r="D132" t="s">
        <v>10</v>
      </c>
      <c r="E132">
        <v>1.8</v>
      </c>
    </row>
    <row r="133" spans="1:5">
      <c r="A133" t="s">
        <v>98</v>
      </c>
      <c r="B133">
        <v>242241640</v>
      </c>
      <c r="C133" t="s">
        <v>118</v>
      </c>
      <c r="D133" t="s">
        <v>64</v>
      </c>
      <c r="E133">
        <v>0.5</v>
      </c>
    </row>
    <row r="134" spans="1:5">
      <c r="A134" t="s">
        <v>98</v>
      </c>
      <c r="B134">
        <v>242241640</v>
      </c>
      <c r="C134" t="s">
        <v>118</v>
      </c>
      <c r="D134" t="s">
        <v>33</v>
      </c>
      <c r="E134">
        <v>20.5</v>
      </c>
    </row>
    <row r="135" spans="1:5">
      <c r="A135" t="s">
        <v>98</v>
      </c>
      <c r="B135">
        <v>242241640</v>
      </c>
      <c r="C135" t="s">
        <v>118</v>
      </c>
      <c r="D135" t="s">
        <v>32</v>
      </c>
      <c r="E135">
        <v>0.5</v>
      </c>
    </row>
    <row r="136" spans="1:5">
      <c r="A136" t="s">
        <v>98</v>
      </c>
      <c r="B136">
        <v>242241645</v>
      </c>
      <c r="C136" t="s">
        <v>119</v>
      </c>
      <c r="D136" t="s">
        <v>35</v>
      </c>
      <c r="E136">
        <v>2</v>
      </c>
    </row>
    <row r="137" spans="1:5">
      <c r="A137" t="s">
        <v>98</v>
      </c>
      <c r="B137">
        <v>242241645</v>
      </c>
      <c r="C137" t="s">
        <v>119</v>
      </c>
      <c r="D137" t="s">
        <v>102</v>
      </c>
      <c r="E137">
        <v>1</v>
      </c>
    </row>
    <row r="138" spans="1:5">
      <c r="A138" t="s">
        <v>98</v>
      </c>
      <c r="B138">
        <v>242241645</v>
      </c>
      <c r="C138" t="s">
        <v>119</v>
      </c>
      <c r="D138" t="s">
        <v>103</v>
      </c>
      <c r="E138">
        <v>1</v>
      </c>
    </row>
    <row r="139" spans="1:5">
      <c r="A139" t="s">
        <v>98</v>
      </c>
      <c r="B139">
        <v>242241645</v>
      </c>
      <c r="C139" t="s">
        <v>119</v>
      </c>
      <c r="D139" t="s">
        <v>10</v>
      </c>
      <c r="E139">
        <v>2</v>
      </c>
    </row>
    <row r="140" spans="1:5">
      <c r="A140" t="s">
        <v>98</v>
      </c>
      <c r="B140">
        <v>242241610</v>
      </c>
      <c r="C140" t="s">
        <v>116</v>
      </c>
      <c r="D140" t="s">
        <v>33</v>
      </c>
      <c r="E140">
        <v>2</v>
      </c>
    </row>
    <row r="141" spans="1:5">
      <c r="A141" t="s">
        <v>98</v>
      </c>
      <c r="B141">
        <v>242241630</v>
      </c>
      <c r="C141" t="s">
        <v>117</v>
      </c>
      <c r="D141" t="s">
        <v>33</v>
      </c>
      <c r="E141">
        <v>3.5</v>
      </c>
    </row>
    <row r="142" spans="1:5">
      <c r="A142" t="s">
        <v>98</v>
      </c>
      <c r="B142" t="s">
        <v>120</v>
      </c>
      <c r="C142" t="s">
        <v>121</v>
      </c>
      <c r="D142" t="s">
        <v>10</v>
      </c>
      <c r="E142">
        <v>0.1</v>
      </c>
    </row>
    <row r="143" spans="1:5">
      <c r="A143" t="s">
        <v>98</v>
      </c>
      <c r="B143" t="s">
        <v>120</v>
      </c>
      <c r="C143" t="s">
        <v>121</v>
      </c>
      <c r="D143" t="s">
        <v>35</v>
      </c>
      <c r="E143">
        <v>2</v>
      </c>
    </row>
    <row r="144" spans="1:5">
      <c r="A144" t="s">
        <v>98</v>
      </c>
      <c r="B144" t="s">
        <v>120</v>
      </c>
      <c r="C144" t="s">
        <v>121</v>
      </c>
      <c r="D144" t="s">
        <v>103</v>
      </c>
      <c r="E144">
        <v>1.3</v>
      </c>
    </row>
    <row r="145" spans="1:5">
      <c r="A145" t="s">
        <v>98</v>
      </c>
      <c r="B145" t="s">
        <v>120</v>
      </c>
      <c r="C145" t="s">
        <v>121</v>
      </c>
      <c r="D145" t="s">
        <v>102</v>
      </c>
      <c r="E145">
        <v>1.3</v>
      </c>
    </row>
    <row r="146" spans="1:5">
      <c r="A146" t="s">
        <v>98</v>
      </c>
      <c r="B146" t="s">
        <v>122</v>
      </c>
      <c r="C146" t="s">
        <v>123</v>
      </c>
      <c r="D146" t="s">
        <v>10</v>
      </c>
      <c r="E146">
        <v>7</v>
      </c>
    </row>
    <row r="147" spans="1:5">
      <c r="A147" t="s">
        <v>98</v>
      </c>
      <c r="B147" t="s">
        <v>122</v>
      </c>
      <c r="C147" t="s">
        <v>123</v>
      </c>
      <c r="D147" t="s">
        <v>35</v>
      </c>
      <c r="E147">
        <v>7</v>
      </c>
    </row>
    <row r="148" spans="1:5">
      <c r="A148" t="s">
        <v>98</v>
      </c>
      <c r="B148" t="s">
        <v>122</v>
      </c>
      <c r="C148" t="s">
        <v>123</v>
      </c>
      <c r="D148" t="s">
        <v>103</v>
      </c>
      <c r="E148">
        <v>5.6</v>
      </c>
    </row>
    <row r="149" spans="1:5">
      <c r="A149" t="s">
        <v>98</v>
      </c>
      <c r="B149" t="s">
        <v>122</v>
      </c>
      <c r="C149" t="s">
        <v>123</v>
      </c>
      <c r="D149" t="s">
        <v>102</v>
      </c>
      <c r="E149">
        <v>2.4</v>
      </c>
    </row>
    <row r="150" spans="1:5">
      <c r="A150" t="s">
        <v>124</v>
      </c>
      <c r="B150">
        <v>242242340</v>
      </c>
      <c r="C150" t="s">
        <v>159</v>
      </c>
      <c r="D150" t="s">
        <v>33</v>
      </c>
      <c r="E150">
        <v>8</v>
      </c>
    </row>
    <row r="151" spans="1:5">
      <c r="A151" t="s">
        <v>124</v>
      </c>
      <c r="B151">
        <v>242242350</v>
      </c>
      <c r="C151" t="s">
        <v>160</v>
      </c>
      <c r="D151" t="s">
        <v>33</v>
      </c>
      <c r="E151">
        <v>2</v>
      </c>
    </row>
    <row r="152" spans="1:5">
      <c r="A152" t="s">
        <v>124</v>
      </c>
      <c r="B152">
        <v>242242355</v>
      </c>
      <c r="C152" t="s">
        <v>161</v>
      </c>
      <c r="D152" t="s">
        <v>33</v>
      </c>
      <c r="E152">
        <v>1</v>
      </c>
    </row>
    <row r="153" spans="1:5">
      <c r="A153" t="s">
        <v>124</v>
      </c>
      <c r="B153">
        <v>242242360</v>
      </c>
      <c r="C153" t="s">
        <v>162</v>
      </c>
      <c r="D153" t="s">
        <v>33</v>
      </c>
      <c r="E153">
        <v>1.2</v>
      </c>
    </row>
    <row r="154" spans="1:5">
      <c r="A154" t="s">
        <v>124</v>
      </c>
      <c r="B154" t="s">
        <v>974</v>
      </c>
      <c r="C154" t="s">
        <v>975</v>
      </c>
      <c r="D154" t="s">
        <v>10</v>
      </c>
      <c r="E154">
        <v>0.3</v>
      </c>
    </row>
    <row r="155" spans="1:5">
      <c r="A155" t="s">
        <v>124</v>
      </c>
      <c r="B155" t="s">
        <v>976</v>
      </c>
      <c r="C155" t="s">
        <v>977</v>
      </c>
      <c r="D155" t="s">
        <v>61</v>
      </c>
      <c r="E155">
        <v>0</v>
      </c>
    </row>
    <row r="156" spans="1:5">
      <c r="A156" t="s">
        <v>124</v>
      </c>
      <c r="B156" t="s">
        <v>976</v>
      </c>
      <c r="C156" t="s">
        <v>977</v>
      </c>
      <c r="D156" t="s">
        <v>130</v>
      </c>
      <c r="E156">
        <v>0</v>
      </c>
    </row>
    <row r="157" spans="1:5">
      <c r="A157" t="s">
        <v>124</v>
      </c>
      <c r="B157" t="s">
        <v>978</v>
      </c>
      <c r="C157" t="s">
        <v>979</v>
      </c>
      <c r="D157" t="s">
        <v>33</v>
      </c>
      <c r="E157">
        <v>0.1</v>
      </c>
    </row>
    <row r="158" spans="1:5">
      <c r="A158" t="s">
        <v>124</v>
      </c>
      <c r="B158" t="s">
        <v>978</v>
      </c>
      <c r="C158" t="s">
        <v>979</v>
      </c>
      <c r="D158" t="s">
        <v>10</v>
      </c>
      <c r="E158">
        <v>0</v>
      </c>
    </row>
    <row r="159" spans="1:5">
      <c r="A159" t="s">
        <v>124</v>
      </c>
      <c r="B159" t="s">
        <v>980</v>
      </c>
      <c r="C159" t="s">
        <v>981</v>
      </c>
      <c r="D159" t="s">
        <v>10</v>
      </c>
      <c r="E159">
        <v>0.2</v>
      </c>
    </row>
    <row r="160" spans="1:5">
      <c r="A160" t="s">
        <v>124</v>
      </c>
      <c r="B160" t="s">
        <v>982</v>
      </c>
      <c r="C160" t="s">
        <v>136</v>
      </c>
      <c r="D160" t="s">
        <v>61</v>
      </c>
      <c r="E160">
        <v>0</v>
      </c>
    </row>
    <row r="161" spans="1:5">
      <c r="A161" t="s">
        <v>124</v>
      </c>
      <c r="B161" t="s">
        <v>983</v>
      </c>
      <c r="C161" t="s">
        <v>984</v>
      </c>
      <c r="D161" t="s">
        <v>10</v>
      </c>
      <c r="E161">
        <v>0.2</v>
      </c>
    </row>
    <row r="162" spans="1:5">
      <c r="A162" t="s">
        <v>124</v>
      </c>
      <c r="B162" t="s">
        <v>983</v>
      </c>
      <c r="C162" t="s">
        <v>984</v>
      </c>
      <c r="D162" t="s">
        <v>25</v>
      </c>
      <c r="E162">
        <v>0.8</v>
      </c>
    </row>
    <row r="163" spans="1:5">
      <c r="A163" t="s">
        <v>124</v>
      </c>
      <c r="B163" t="s">
        <v>985</v>
      </c>
      <c r="C163" t="s">
        <v>986</v>
      </c>
      <c r="D163" t="s">
        <v>103</v>
      </c>
      <c r="E163">
        <v>1</v>
      </c>
    </row>
    <row r="164" spans="1:5">
      <c r="A164" t="s">
        <v>124</v>
      </c>
      <c r="B164" t="s">
        <v>985</v>
      </c>
      <c r="C164" t="s">
        <v>986</v>
      </c>
      <c r="D164" t="s">
        <v>33</v>
      </c>
      <c r="E164">
        <v>0.7</v>
      </c>
    </row>
    <row r="165" spans="1:5">
      <c r="A165" t="s">
        <v>124</v>
      </c>
      <c r="B165" t="s">
        <v>985</v>
      </c>
      <c r="C165" t="s">
        <v>986</v>
      </c>
      <c r="D165" t="s">
        <v>10</v>
      </c>
      <c r="E165">
        <v>0.6</v>
      </c>
    </row>
    <row r="166" spans="1:5">
      <c r="A166" t="s">
        <v>124</v>
      </c>
      <c r="B166" t="s">
        <v>985</v>
      </c>
      <c r="C166" t="s">
        <v>986</v>
      </c>
      <c r="D166" t="s">
        <v>35</v>
      </c>
      <c r="E166">
        <v>1</v>
      </c>
    </row>
    <row r="167" spans="1:5">
      <c r="A167" t="s">
        <v>124</v>
      </c>
      <c r="B167" t="s">
        <v>987</v>
      </c>
      <c r="C167" t="s">
        <v>988</v>
      </c>
      <c r="D167" t="s">
        <v>10</v>
      </c>
      <c r="E167">
        <v>0.3</v>
      </c>
    </row>
    <row r="168" spans="1:5">
      <c r="A168" t="s">
        <v>124</v>
      </c>
      <c r="B168" t="s">
        <v>989</v>
      </c>
      <c r="C168" t="s">
        <v>990</v>
      </c>
      <c r="D168" t="s">
        <v>10</v>
      </c>
      <c r="E168">
        <v>0</v>
      </c>
    </row>
    <row r="169" spans="1:5">
      <c r="A169" t="s">
        <v>124</v>
      </c>
      <c r="B169" t="s">
        <v>989</v>
      </c>
      <c r="C169" t="s">
        <v>990</v>
      </c>
      <c r="D169" t="s">
        <v>33</v>
      </c>
      <c r="E169">
        <v>0.1</v>
      </c>
    </row>
    <row r="170" spans="1:5">
      <c r="A170" t="s">
        <v>124</v>
      </c>
      <c r="B170" t="s">
        <v>991</v>
      </c>
      <c r="C170" t="s">
        <v>992</v>
      </c>
      <c r="D170" t="s">
        <v>33</v>
      </c>
      <c r="E170">
        <v>1.2</v>
      </c>
    </row>
    <row r="171" spans="1:5">
      <c r="A171" t="s">
        <v>124</v>
      </c>
      <c r="B171" t="s">
        <v>993</v>
      </c>
      <c r="C171" t="s">
        <v>994</v>
      </c>
      <c r="D171" t="s">
        <v>33</v>
      </c>
      <c r="E171">
        <v>1.4</v>
      </c>
    </row>
    <row r="172" spans="1:5">
      <c r="A172" t="s">
        <v>124</v>
      </c>
      <c r="B172" t="s">
        <v>993</v>
      </c>
      <c r="C172" t="s">
        <v>994</v>
      </c>
      <c r="D172" t="s">
        <v>10</v>
      </c>
      <c r="E172">
        <v>1.3</v>
      </c>
    </row>
    <row r="173" spans="1:5">
      <c r="A173" t="s">
        <v>124</v>
      </c>
      <c r="B173" t="s">
        <v>995</v>
      </c>
      <c r="C173" t="s">
        <v>996</v>
      </c>
      <c r="D173" t="s">
        <v>33</v>
      </c>
      <c r="E173">
        <v>0</v>
      </c>
    </row>
    <row r="174" spans="1:5">
      <c r="A174" t="s">
        <v>124</v>
      </c>
      <c r="B174" t="s">
        <v>995</v>
      </c>
      <c r="C174" t="s">
        <v>996</v>
      </c>
      <c r="D174" t="s">
        <v>10</v>
      </c>
      <c r="E174">
        <v>0</v>
      </c>
    </row>
    <row r="175" spans="1:5">
      <c r="A175" t="s">
        <v>124</v>
      </c>
      <c r="B175" t="s">
        <v>999</v>
      </c>
      <c r="C175" t="s">
        <v>1000</v>
      </c>
      <c r="D175" t="s">
        <v>33</v>
      </c>
      <c r="E175">
        <v>0</v>
      </c>
    </row>
    <row r="176" spans="1:5">
      <c r="A176" t="s">
        <v>124</v>
      </c>
      <c r="B176" t="s">
        <v>1001</v>
      </c>
      <c r="C176" t="s">
        <v>1002</v>
      </c>
      <c r="D176" t="s">
        <v>33</v>
      </c>
      <c r="E176">
        <v>0</v>
      </c>
    </row>
    <row r="177" spans="1:5">
      <c r="A177" t="s">
        <v>124</v>
      </c>
      <c r="B177" t="s">
        <v>1001</v>
      </c>
      <c r="C177" t="s">
        <v>1002</v>
      </c>
      <c r="D177" t="s">
        <v>10</v>
      </c>
      <c r="E177">
        <v>0</v>
      </c>
    </row>
    <row r="178" spans="1:5">
      <c r="A178" t="s">
        <v>124</v>
      </c>
      <c r="B178" t="s">
        <v>1003</v>
      </c>
      <c r="C178" t="s">
        <v>1004</v>
      </c>
      <c r="D178" t="s">
        <v>33</v>
      </c>
      <c r="E178">
        <v>1.5</v>
      </c>
    </row>
    <row r="179" spans="1:5">
      <c r="A179" t="s">
        <v>124</v>
      </c>
      <c r="B179">
        <v>242242365</v>
      </c>
      <c r="C179" t="s">
        <v>163</v>
      </c>
      <c r="D179" t="s">
        <v>33</v>
      </c>
      <c r="E179">
        <v>7.2</v>
      </c>
    </row>
    <row r="180" spans="1:5">
      <c r="A180" t="s">
        <v>124</v>
      </c>
      <c r="B180">
        <v>242242375</v>
      </c>
      <c r="C180" t="s">
        <v>164</v>
      </c>
      <c r="D180" t="s">
        <v>33</v>
      </c>
      <c r="E180">
        <v>2</v>
      </c>
    </row>
    <row r="181" spans="1:5">
      <c r="A181" t="s">
        <v>124</v>
      </c>
      <c r="B181">
        <v>242242380</v>
      </c>
      <c r="C181" t="s">
        <v>165</v>
      </c>
      <c r="D181" t="s">
        <v>33</v>
      </c>
      <c r="E181">
        <v>1</v>
      </c>
    </row>
    <row r="182" spans="1:5">
      <c r="A182" t="s">
        <v>124</v>
      </c>
      <c r="B182">
        <v>242242385</v>
      </c>
      <c r="C182" t="s">
        <v>166</v>
      </c>
      <c r="D182" t="s">
        <v>33</v>
      </c>
      <c r="E182">
        <v>1</v>
      </c>
    </row>
    <row r="183" spans="1:5">
      <c r="A183" t="s">
        <v>124</v>
      </c>
      <c r="B183">
        <v>242242390</v>
      </c>
      <c r="C183" t="s">
        <v>167</v>
      </c>
      <c r="D183" t="s">
        <v>33</v>
      </c>
      <c r="E183">
        <v>7.2</v>
      </c>
    </row>
    <row r="184" spans="1:5">
      <c r="A184" t="s">
        <v>124</v>
      </c>
      <c r="B184">
        <v>242242400</v>
      </c>
      <c r="C184" t="s">
        <v>687</v>
      </c>
      <c r="D184" t="s">
        <v>33</v>
      </c>
      <c r="E184">
        <v>0.5</v>
      </c>
    </row>
    <row r="185" spans="1:5">
      <c r="A185" t="s">
        <v>124</v>
      </c>
      <c r="B185">
        <v>242242405</v>
      </c>
      <c r="C185" t="s">
        <v>168</v>
      </c>
      <c r="D185" t="s">
        <v>33</v>
      </c>
      <c r="E185">
        <v>1</v>
      </c>
    </row>
    <row r="186" spans="1:5">
      <c r="A186" t="s">
        <v>124</v>
      </c>
      <c r="B186">
        <v>242242410</v>
      </c>
      <c r="C186" t="s">
        <v>169</v>
      </c>
      <c r="D186" t="s">
        <v>33</v>
      </c>
      <c r="E186">
        <v>1</v>
      </c>
    </row>
    <row r="187" spans="1:5">
      <c r="A187" t="s">
        <v>124</v>
      </c>
      <c r="B187">
        <v>242242415</v>
      </c>
      <c r="C187" t="s">
        <v>170</v>
      </c>
      <c r="D187" t="s">
        <v>33</v>
      </c>
      <c r="E187">
        <v>6.4</v>
      </c>
    </row>
    <row r="188" spans="1:5">
      <c r="A188" t="s">
        <v>124</v>
      </c>
      <c r="B188">
        <v>242242425</v>
      </c>
      <c r="C188" t="s">
        <v>171</v>
      </c>
      <c r="D188" t="s">
        <v>33</v>
      </c>
      <c r="E188">
        <v>2</v>
      </c>
    </row>
    <row r="189" spans="1:5">
      <c r="A189" t="s">
        <v>124</v>
      </c>
      <c r="B189">
        <v>242242430</v>
      </c>
      <c r="C189" t="s">
        <v>172</v>
      </c>
      <c r="D189" t="s">
        <v>33</v>
      </c>
      <c r="E189">
        <v>1</v>
      </c>
    </row>
    <row r="190" spans="1:5">
      <c r="A190" t="s">
        <v>124</v>
      </c>
      <c r="B190">
        <v>242242435</v>
      </c>
      <c r="C190" t="s">
        <v>173</v>
      </c>
      <c r="D190" t="s">
        <v>33</v>
      </c>
      <c r="E190">
        <v>1</v>
      </c>
    </row>
    <row r="191" spans="1:5">
      <c r="A191" t="s">
        <v>124</v>
      </c>
      <c r="B191">
        <v>242242440</v>
      </c>
      <c r="C191" t="s">
        <v>174</v>
      </c>
      <c r="D191" t="s">
        <v>33</v>
      </c>
      <c r="E191">
        <v>6.4</v>
      </c>
    </row>
    <row r="192" spans="1:5">
      <c r="A192" t="s">
        <v>124</v>
      </c>
      <c r="B192">
        <v>242242450</v>
      </c>
      <c r="C192" t="s">
        <v>175</v>
      </c>
      <c r="D192" t="s">
        <v>33</v>
      </c>
      <c r="E192">
        <v>2</v>
      </c>
    </row>
    <row r="193" spans="1:5">
      <c r="A193" t="s">
        <v>124</v>
      </c>
      <c r="B193">
        <v>242242455</v>
      </c>
      <c r="C193" t="s">
        <v>176</v>
      </c>
      <c r="D193" t="s">
        <v>33</v>
      </c>
      <c r="E193">
        <v>1</v>
      </c>
    </row>
    <row r="194" spans="1:5">
      <c r="A194" t="s">
        <v>124</v>
      </c>
      <c r="B194">
        <v>242242460</v>
      </c>
      <c r="C194" t="s">
        <v>177</v>
      </c>
      <c r="D194" t="s">
        <v>33</v>
      </c>
      <c r="E194">
        <v>1</v>
      </c>
    </row>
    <row r="195" spans="1:5">
      <c r="A195" t="s">
        <v>124</v>
      </c>
      <c r="B195">
        <v>242242115</v>
      </c>
      <c r="C195" t="s">
        <v>688</v>
      </c>
      <c r="D195" t="s">
        <v>33</v>
      </c>
      <c r="E195">
        <v>0.3</v>
      </c>
    </row>
    <row r="196" spans="1:5">
      <c r="A196" t="s">
        <v>124</v>
      </c>
      <c r="B196">
        <v>242242115</v>
      </c>
      <c r="C196" t="s">
        <v>688</v>
      </c>
      <c r="D196" t="s">
        <v>10</v>
      </c>
      <c r="E196">
        <v>0.1</v>
      </c>
    </row>
    <row r="197" spans="1:5">
      <c r="A197" t="s">
        <v>124</v>
      </c>
      <c r="B197">
        <v>242242155</v>
      </c>
      <c r="C197" t="s">
        <v>135</v>
      </c>
      <c r="D197" t="s">
        <v>10</v>
      </c>
      <c r="E197">
        <v>0.2</v>
      </c>
    </row>
    <row r="198" spans="1:5">
      <c r="A198" t="s">
        <v>124</v>
      </c>
      <c r="B198">
        <v>242242155</v>
      </c>
      <c r="C198" t="s">
        <v>135</v>
      </c>
      <c r="D198" t="s">
        <v>33</v>
      </c>
      <c r="E198">
        <v>1</v>
      </c>
    </row>
    <row r="199" spans="1:5">
      <c r="A199" t="s">
        <v>124</v>
      </c>
      <c r="B199">
        <v>242242190</v>
      </c>
      <c r="C199" t="s">
        <v>140</v>
      </c>
      <c r="D199" t="s">
        <v>33</v>
      </c>
      <c r="E199">
        <v>0.5</v>
      </c>
    </row>
    <row r="200" spans="1:5">
      <c r="A200" t="s">
        <v>124</v>
      </c>
      <c r="B200">
        <v>242242195</v>
      </c>
      <c r="C200" t="s">
        <v>141</v>
      </c>
      <c r="D200" t="s">
        <v>33</v>
      </c>
      <c r="E200">
        <v>0.2</v>
      </c>
    </row>
    <row r="201" spans="1:5">
      <c r="A201" t="s">
        <v>124</v>
      </c>
      <c r="B201">
        <v>242242205</v>
      </c>
      <c r="C201" t="s">
        <v>689</v>
      </c>
      <c r="D201" t="s">
        <v>103</v>
      </c>
      <c r="E201">
        <v>3</v>
      </c>
    </row>
    <row r="202" spans="1:5">
      <c r="A202" t="s">
        <v>124</v>
      </c>
      <c r="B202">
        <v>242242205</v>
      </c>
      <c r="C202" t="s">
        <v>689</v>
      </c>
      <c r="D202" t="s">
        <v>33</v>
      </c>
      <c r="E202">
        <v>2.2999999999999998</v>
      </c>
    </row>
    <row r="203" spans="1:5">
      <c r="A203" t="s">
        <v>124</v>
      </c>
      <c r="B203">
        <v>242242205</v>
      </c>
      <c r="C203" t="s">
        <v>689</v>
      </c>
      <c r="D203" t="s">
        <v>10</v>
      </c>
      <c r="E203">
        <v>2</v>
      </c>
    </row>
    <row r="204" spans="1:5">
      <c r="A204" t="s">
        <v>124</v>
      </c>
      <c r="B204">
        <v>242242205</v>
      </c>
      <c r="C204" t="s">
        <v>689</v>
      </c>
      <c r="D204" t="s">
        <v>35</v>
      </c>
      <c r="E204">
        <v>3</v>
      </c>
    </row>
    <row r="205" spans="1:5">
      <c r="A205" t="s">
        <v>124</v>
      </c>
      <c r="B205">
        <v>242242215</v>
      </c>
      <c r="C205" t="s">
        <v>142</v>
      </c>
      <c r="D205" t="s">
        <v>10</v>
      </c>
      <c r="E205">
        <v>0.2</v>
      </c>
    </row>
    <row r="206" spans="1:5">
      <c r="A206" t="s">
        <v>124</v>
      </c>
      <c r="B206">
        <v>242242225</v>
      </c>
      <c r="C206" t="s">
        <v>150</v>
      </c>
      <c r="D206" t="s">
        <v>10</v>
      </c>
      <c r="E206">
        <v>0.4</v>
      </c>
    </row>
    <row r="207" spans="1:5">
      <c r="A207" t="s">
        <v>124</v>
      </c>
      <c r="B207">
        <v>242242230</v>
      </c>
      <c r="C207" t="s">
        <v>690</v>
      </c>
      <c r="D207" t="s">
        <v>10</v>
      </c>
      <c r="E207">
        <v>0.1</v>
      </c>
    </row>
    <row r="208" spans="1:5">
      <c r="A208" t="s">
        <v>124</v>
      </c>
      <c r="B208">
        <v>242242230</v>
      </c>
      <c r="C208" t="s">
        <v>690</v>
      </c>
      <c r="D208" t="s">
        <v>33</v>
      </c>
      <c r="E208">
        <v>0.3</v>
      </c>
    </row>
    <row r="209" spans="1:5">
      <c r="A209" t="s">
        <v>124</v>
      </c>
      <c r="B209">
        <v>242242235</v>
      </c>
      <c r="C209" t="s">
        <v>691</v>
      </c>
      <c r="D209" t="s">
        <v>33</v>
      </c>
      <c r="E209">
        <v>3.8</v>
      </c>
    </row>
    <row r="210" spans="1:5">
      <c r="A210" t="s">
        <v>124</v>
      </c>
      <c r="B210" t="s">
        <v>143</v>
      </c>
      <c r="C210" t="s">
        <v>144</v>
      </c>
      <c r="D210" t="s">
        <v>10</v>
      </c>
      <c r="E210">
        <v>0.1</v>
      </c>
    </row>
    <row r="211" spans="1:5">
      <c r="A211" t="s">
        <v>124</v>
      </c>
      <c r="B211" t="s">
        <v>127</v>
      </c>
      <c r="C211" t="s">
        <v>128</v>
      </c>
      <c r="D211" t="s">
        <v>126</v>
      </c>
      <c r="E211">
        <v>5.5</v>
      </c>
    </row>
    <row r="212" spans="1:5">
      <c r="A212" t="s">
        <v>124</v>
      </c>
      <c r="B212" t="s">
        <v>127</v>
      </c>
      <c r="C212" t="s">
        <v>128</v>
      </c>
      <c r="D212" t="s">
        <v>35</v>
      </c>
      <c r="E212">
        <v>3.7</v>
      </c>
    </row>
    <row r="213" spans="1:5">
      <c r="A213" t="s">
        <v>124</v>
      </c>
      <c r="B213" t="s">
        <v>127</v>
      </c>
      <c r="C213" t="s">
        <v>128</v>
      </c>
      <c r="D213" t="s">
        <v>10</v>
      </c>
      <c r="E213">
        <v>0.3</v>
      </c>
    </row>
    <row r="214" spans="1:5">
      <c r="A214" t="s">
        <v>124</v>
      </c>
      <c r="B214">
        <v>242242152</v>
      </c>
      <c r="C214" t="s">
        <v>134</v>
      </c>
      <c r="D214" t="s">
        <v>10</v>
      </c>
      <c r="E214">
        <v>0</v>
      </c>
    </row>
    <row r="215" spans="1:5">
      <c r="A215" t="s">
        <v>124</v>
      </c>
      <c r="B215">
        <v>242242152</v>
      </c>
      <c r="C215" t="s">
        <v>134</v>
      </c>
      <c r="D215" t="s">
        <v>22</v>
      </c>
      <c r="E215">
        <v>0</v>
      </c>
    </row>
    <row r="216" spans="1:5">
      <c r="A216" t="s">
        <v>124</v>
      </c>
      <c r="B216">
        <v>242242240</v>
      </c>
      <c r="C216" t="s">
        <v>692</v>
      </c>
      <c r="D216" t="s">
        <v>33</v>
      </c>
      <c r="E216">
        <v>1.6</v>
      </c>
    </row>
    <row r="217" spans="1:5">
      <c r="A217" t="s">
        <v>124</v>
      </c>
      <c r="B217">
        <v>242242240</v>
      </c>
      <c r="C217" t="s">
        <v>692</v>
      </c>
      <c r="D217" t="s">
        <v>10</v>
      </c>
      <c r="E217">
        <v>1.4</v>
      </c>
    </row>
    <row r="218" spans="1:5">
      <c r="A218" t="s">
        <v>124</v>
      </c>
      <c r="B218">
        <v>242242092</v>
      </c>
      <c r="C218" t="s">
        <v>693</v>
      </c>
      <c r="D218" t="s">
        <v>10</v>
      </c>
      <c r="E218">
        <v>1.9</v>
      </c>
    </row>
    <row r="219" spans="1:5">
      <c r="A219" t="s">
        <v>124</v>
      </c>
      <c r="B219">
        <v>242242092</v>
      </c>
      <c r="C219" t="s">
        <v>693</v>
      </c>
      <c r="D219" t="s">
        <v>61</v>
      </c>
      <c r="E219">
        <v>0</v>
      </c>
    </row>
    <row r="220" spans="1:5">
      <c r="A220" t="s">
        <v>124</v>
      </c>
      <c r="B220">
        <v>242242092</v>
      </c>
      <c r="C220" t="s">
        <v>693</v>
      </c>
      <c r="D220" t="s">
        <v>130</v>
      </c>
      <c r="E220">
        <v>0</v>
      </c>
    </row>
    <row r="221" spans="1:5">
      <c r="A221" t="s">
        <v>124</v>
      </c>
      <c r="B221" t="s">
        <v>145</v>
      </c>
      <c r="C221" t="s">
        <v>146</v>
      </c>
      <c r="D221" t="s">
        <v>10</v>
      </c>
      <c r="E221">
        <v>0.9</v>
      </c>
    </row>
    <row r="222" spans="1:5">
      <c r="A222" t="s">
        <v>124</v>
      </c>
      <c r="B222" t="s">
        <v>148</v>
      </c>
      <c r="C222" t="s">
        <v>149</v>
      </c>
      <c r="D222" t="s">
        <v>10</v>
      </c>
      <c r="E222">
        <v>1</v>
      </c>
    </row>
    <row r="223" spans="1:5">
      <c r="A223" t="s">
        <v>124</v>
      </c>
      <c r="B223" t="s">
        <v>152</v>
      </c>
      <c r="C223" t="s">
        <v>153</v>
      </c>
      <c r="D223" t="s">
        <v>33</v>
      </c>
      <c r="E223">
        <v>0.3</v>
      </c>
    </row>
    <row r="224" spans="1:5">
      <c r="A224" t="s">
        <v>124</v>
      </c>
      <c r="B224" t="s">
        <v>157</v>
      </c>
      <c r="C224" t="s">
        <v>158</v>
      </c>
      <c r="D224" t="s">
        <v>33</v>
      </c>
      <c r="E224">
        <v>0.4</v>
      </c>
    </row>
    <row r="225" spans="1:5">
      <c r="A225" t="s">
        <v>124</v>
      </c>
      <c r="B225">
        <v>242242222</v>
      </c>
      <c r="C225" t="s">
        <v>147</v>
      </c>
      <c r="D225" t="s">
        <v>10</v>
      </c>
      <c r="E225">
        <v>0.1</v>
      </c>
    </row>
    <row r="226" spans="1:5">
      <c r="A226" t="s">
        <v>124</v>
      </c>
      <c r="B226">
        <v>242242223</v>
      </c>
      <c r="C226" t="s">
        <v>694</v>
      </c>
      <c r="D226" t="s">
        <v>10</v>
      </c>
      <c r="E226">
        <v>0.9</v>
      </c>
    </row>
    <row r="227" spans="1:5">
      <c r="A227" t="s">
        <v>124</v>
      </c>
      <c r="B227">
        <v>242242076</v>
      </c>
      <c r="C227" t="s">
        <v>131</v>
      </c>
      <c r="D227" t="s">
        <v>50</v>
      </c>
      <c r="E227">
        <v>0</v>
      </c>
    </row>
    <row r="228" spans="1:5">
      <c r="A228" t="s">
        <v>124</v>
      </c>
      <c r="B228">
        <v>242242076</v>
      </c>
      <c r="C228" t="s">
        <v>131</v>
      </c>
      <c r="D228" t="s">
        <v>33</v>
      </c>
      <c r="E228">
        <v>1</v>
      </c>
    </row>
    <row r="229" spans="1:5">
      <c r="A229" t="s">
        <v>124</v>
      </c>
      <c r="B229">
        <v>242242040</v>
      </c>
      <c r="C229" t="s">
        <v>129</v>
      </c>
      <c r="D229" t="s">
        <v>61</v>
      </c>
      <c r="E229">
        <v>0</v>
      </c>
    </row>
    <row r="230" spans="1:5">
      <c r="A230" t="s">
        <v>124</v>
      </c>
      <c r="B230">
        <v>242242040</v>
      </c>
      <c r="C230" t="s">
        <v>129</v>
      </c>
      <c r="D230" t="s">
        <v>130</v>
      </c>
      <c r="E230">
        <v>0</v>
      </c>
    </row>
    <row r="231" spans="1:5">
      <c r="A231" t="s">
        <v>124</v>
      </c>
      <c r="B231">
        <v>242242031</v>
      </c>
      <c r="C231" t="s">
        <v>125</v>
      </c>
      <c r="D231" t="s">
        <v>126</v>
      </c>
      <c r="E231">
        <v>0.5</v>
      </c>
    </row>
    <row r="232" spans="1:5">
      <c r="A232" t="s">
        <v>124</v>
      </c>
      <c r="B232">
        <v>242242031</v>
      </c>
      <c r="C232" t="s">
        <v>125</v>
      </c>
      <c r="D232" t="s">
        <v>35</v>
      </c>
      <c r="E232">
        <v>0.3</v>
      </c>
    </row>
    <row r="233" spans="1:5">
      <c r="A233" t="s">
        <v>124</v>
      </c>
      <c r="B233">
        <v>242242031</v>
      </c>
      <c r="C233" t="s">
        <v>125</v>
      </c>
      <c r="D233" t="s">
        <v>10</v>
      </c>
      <c r="E233">
        <v>0</v>
      </c>
    </row>
    <row r="234" spans="1:5">
      <c r="A234" t="s">
        <v>124</v>
      </c>
      <c r="B234">
        <v>242242163</v>
      </c>
      <c r="C234" t="s">
        <v>695</v>
      </c>
      <c r="D234" t="s">
        <v>10</v>
      </c>
      <c r="E234">
        <v>0.6</v>
      </c>
    </row>
    <row r="235" spans="1:5">
      <c r="A235" t="s">
        <v>124</v>
      </c>
      <c r="B235">
        <v>242242163</v>
      </c>
      <c r="C235" t="s">
        <v>695</v>
      </c>
      <c r="D235" t="s">
        <v>61</v>
      </c>
      <c r="E235">
        <v>0</v>
      </c>
    </row>
    <row r="236" spans="1:5">
      <c r="A236" t="s">
        <v>124</v>
      </c>
      <c r="B236">
        <v>242242164</v>
      </c>
      <c r="C236" t="s">
        <v>696</v>
      </c>
      <c r="D236" t="s">
        <v>25</v>
      </c>
      <c r="E236">
        <v>3.2</v>
      </c>
    </row>
    <row r="237" spans="1:5">
      <c r="A237" t="s">
        <v>124</v>
      </c>
      <c r="B237">
        <v>242242164</v>
      </c>
      <c r="C237" t="s">
        <v>696</v>
      </c>
      <c r="D237" t="s">
        <v>10</v>
      </c>
      <c r="E237">
        <v>0.9</v>
      </c>
    </row>
    <row r="238" spans="1:5">
      <c r="A238" t="s">
        <v>124</v>
      </c>
      <c r="B238">
        <v>242242280</v>
      </c>
      <c r="C238" t="s">
        <v>151</v>
      </c>
      <c r="D238" t="s">
        <v>33</v>
      </c>
      <c r="E238">
        <v>0.1</v>
      </c>
    </row>
    <row r="239" spans="1:5">
      <c r="A239" t="s">
        <v>124</v>
      </c>
      <c r="B239">
        <v>242242305</v>
      </c>
      <c r="C239" t="s">
        <v>155</v>
      </c>
      <c r="D239" t="s">
        <v>33</v>
      </c>
      <c r="E239">
        <v>0.8</v>
      </c>
    </row>
    <row r="240" spans="1:5">
      <c r="A240" t="s">
        <v>124</v>
      </c>
      <c r="B240">
        <v>242242315</v>
      </c>
      <c r="C240" t="s">
        <v>697</v>
      </c>
      <c r="D240" t="s">
        <v>33</v>
      </c>
      <c r="E240">
        <v>0.2</v>
      </c>
    </row>
    <row r="241" spans="1:5">
      <c r="A241" t="s">
        <v>124</v>
      </c>
      <c r="B241">
        <v>242242315</v>
      </c>
      <c r="C241" t="s">
        <v>697</v>
      </c>
      <c r="D241" t="s">
        <v>10</v>
      </c>
      <c r="E241">
        <v>0.1</v>
      </c>
    </row>
    <row r="242" spans="1:5">
      <c r="A242" t="s">
        <v>124</v>
      </c>
      <c r="B242">
        <v>242242325</v>
      </c>
      <c r="C242" t="s">
        <v>156</v>
      </c>
      <c r="D242" t="s">
        <v>33</v>
      </c>
      <c r="E242">
        <v>0</v>
      </c>
    </row>
    <row r="243" spans="1:5">
      <c r="A243" t="s">
        <v>124</v>
      </c>
      <c r="B243">
        <v>242242330</v>
      </c>
      <c r="C243" t="s">
        <v>699</v>
      </c>
      <c r="D243" t="s">
        <v>33</v>
      </c>
      <c r="E243">
        <v>0.5</v>
      </c>
    </row>
    <row r="244" spans="1:5">
      <c r="A244" t="s">
        <v>124</v>
      </c>
      <c r="B244">
        <v>242242330</v>
      </c>
      <c r="C244" t="s">
        <v>699</v>
      </c>
      <c r="D244" t="s">
        <v>10</v>
      </c>
      <c r="E244">
        <v>0.1</v>
      </c>
    </row>
    <row r="245" spans="1:5">
      <c r="A245" t="s">
        <v>178</v>
      </c>
      <c r="B245">
        <v>24231007</v>
      </c>
      <c r="C245" t="s">
        <v>180</v>
      </c>
      <c r="D245" t="s">
        <v>29</v>
      </c>
      <c r="E245">
        <v>0</v>
      </c>
    </row>
    <row r="246" spans="1:5">
      <c r="A246" t="s">
        <v>178</v>
      </c>
      <c r="B246">
        <v>24231007</v>
      </c>
      <c r="C246" t="s">
        <v>180</v>
      </c>
      <c r="D246" t="s">
        <v>181</v>
      </c>
      <c r="E246">
        <v>0</v>
      </c>
    </row>
    <row r="247" spans="1:5">
      <c r="A247" t="s">
        <v>178</v>
      </c>
      <c r="B247">
        <v>24231005</v>
      </c>
      <c r="C247" t="s">
        <v>179</v>
      </c>
      <c r="D247" t="s">
        <v>24</v>
      </c>
      <c r="E247">
        <v>2</v>
      </c>
    </row>
    <row r="248" spans="1:5">
      <c r="A248" t="s">
        <v>182</v>
      </c>
      <c r="B248">
        <v>24232022</v>
      </c>
      <c r="C248" t="s">
        <v>183</v>
      </c>
      <c r="D248" t="s">
        <v>181</v>
      </c>
      <c r="E248">
        <v>0</v>
      </c>
    </row>
    <row r="249" spans="1:5">
      <c r="A249" t="s">
        <v>182</v>
      </c>
      <c r="B249">
        <v>24232022</v>
      </c>
      <c r="C249" t="s">
        <v>183</v>
      </c>
      <c r="D249" t="s">
        <v>29</v>
      </c>
      <c r="E249">
        <v>0</v>
      </c>
    </row>
    <row r="250" spans="1:5">
      <c r="A250" t="s">
        <v>182</v>
      </c>
      <c r="B250">
        <v>24232025</v>
      </c>
      <c r="C250" t="s">
        <v>184</v>
      </c>
      <c r="D250" t="s">
        <v>10</v>
      </c>
      <c r="E250">
        <v>8</v>
      </c>
    </row>
    <row r="251" spans="1:5">
      <c r="A251" t="s">
        <v>185</v>
      </c>
      <c r="B251">
        <v>24233035</v>
      </c>
      <c r="C251" t="s">
        <v>191</v>
      </c>
      <c r="D251" t="s">
        <v>10</v>
      </c>
      <c r="E251">
        <v>1</v>
      </c>
    </row>
    <row r="252" spans="1:5">
      <c r="A252" t="s">
        <v>185</v>
      </c>
      <c r="B252">
        <v>24233040</v>
      </c>
      <c r="C252" t="s">
        <v>192</v>
      </c>
      <c r="D252" t="s">
        <v>29</v>
      </c>
      <c r="E252">
        <v>0</v>
      </c>
    </row>
    <row r="253" spans="1:5">
      <c r="A253" t="s">
        <v>185</v>
      </c>
      <c r="B253">
        <v>24233045</v>
      </c>
      <c r="C253" t="s">
        <v>193</v>
      </c>
      <c r="D253" t="s">
        <v>10</v>
      </c>
      <c r="E253">
        <v>2</v>
      </c>
    </row>
    <row r="254" spans="1:5">
      <c r="A254" t="s">
        <v>185</v>
      </c>
      <c r="B254">
        <v>24233055</v>
      </c>
      <c r="C254" t="s">
        <v>195</v>
      </c>
      <c r="D254" t="s">
        <v>10</v>
      </c>
      <c r="E254">
        <v>1</v>
      </c>
    </row>
    <row r="255" spans="1:5">
      <c r="A255" t="s">
        <v>185</v>
      </c>
      <c r="B255">
        <v>24233065</v>
      </c>
      <c r="C255" t="s">
        <v>197</v>
      </c>
      <c r="D255" t="s">
        <v>10</v>
      </c>
      <c r="E255">
        <v>7</v>
      </c>
    </row>
    <row r="256" spans="1:5">
      <c r="A256" t="s">
        <v>185</v>
      </c>
      <c r="B256">
        <v>24233010</v>
      </c>
      <c r="C256" t="s">
        <v>186</v>
      </c>
      <c r="D256" t="s">
        <v>29</v>
      </c>
      <c r="E256">
        <v>0</v>
      </c>
    </row>
    <row r="257" spans="1:5">
      <c r="A257" t="s">
        <v>185</v>
      </c>
      <c r="B257">
        <v>24233015</v>
      </c>
      <c r="C257" t="s">
        <v>187</v>
      </c>
      <c r="D257" t="s">
        <v>29</v>
      </c>
      <c r="E257">
        <v>0</v>
      </c>
    </row>
    <row r="258" spans="1:5">
      <c r="A258" t="s">
        <v>185</v>
      </c>
      <c r="B258">
        <v>24233020</v>
      </c>
      <c r="C258" t="s">
        <v>188</v>
      </c>
      <c r="D258" t="s">
        <v>29</v>
      </c>
      <c r="E258">
        <v>0</v>
      </c>
    </row>
    <row r="259" spans="1:5">
      <c r="A259" t="s">
        <v>185</v>
      </c>
      <c r="B259">
        <v>24233020</v>
      </c>
      <c r="C259" t="s">
        <v>188</v>
      </c>
      <c r="D259" t="s">
        <v>181</v>
      </c>
      <c r="E259">
        <v>0</v>
      </c>
    </row>
    <row r="260" spans="1:5">
      <c r="A260" t="s">
        <v>185</v>
      </c>
      <c r="B260">
        <v>24233025</v>
      </c>
      <c r="C260" t="s">
        <v>189</v>
      </c>
      <c r="D260" t="s">
        <v>10</v>
      </c>
      <c r="E260">
        <v>4</v>
      </c>
    </row>
    <row r="261" spans="1:5">
      <c r="A261" t="s">
        <v>185</v>
      </c>
      <c r="B261">
        <v>24233030</v>
      </c>
      <c r="C261" t="s">
        <v>190</v>
      </c>
      <c r="D261" t="s">
        <v>29</v>
      </c>
      <c r="E261">
        <v>0</v>
      </c>
    </row>
    <row r="262" spans="1:5">
      <c r="A262" t="s">
        <v>185</v>
      </c>
      <c r="B262">
        <v>24233030</v>
      </c>
      <c r="C262" t="s">
        <v>190</v>
      </c>
      <c r="D262" t="s">
        <v>181</v>
      </c>
      <c r="E262">
        <v>0</v>
      </c>
    </row>
    <row r="263" spans="1:5">
      <c r="A263" t="s">
        <v>198</v>
      </c>
      <c r="B263" t="s">
        <v>199</v>
      </c>
      <c r="C263" t="s">
        <v>677</v>
      </c>
      <c r="D263" t="s">
        <v>10</v>
      </c>
      <c r="E263">
        <v>21.9</v>
      </c>
    </row>
    <row r="264" spans="1:5">
      <c r="A264" t="s">
        <v>198</v>
      </c>
      <c r="B264">
        <v>24235015</v>
      </c>
      <c r="C264" t="s">
        <v>200</v>
      </c>
      <c r="D264" t="s">
        <v>10</v>
      </c>
      <c r="E264">
        <v>22</v>
      </c>
    </row>
    <row r="265" spans="1:5">
      <c r="A265" t="s">
        <v>198</v>
      </c>
      <c r="B265">
        <v>24235015</v>
      </c>
      <c r="C265" t="s">
        <v>200</v>
      </c>
      <c r="D265" t="s">
        <v>35</v>
      </c>
      <c r="E265">
        <v>88</v>
      </c>
    </row>
    <row r="266" spans="1:5">
      <c r="A266" t="s">
        <v>198</v>
      </c>
      <c r="B266" t="s">
        <v>1005</v>
      </c>
      <c r="C266" t="s">
        <v>1006</v>
      </c>
      <c r="D266" t="s">
        <v>10</v>
      </c>
      <c r="E266">
        <v>0.1</v>
      </c>
    </row>
    <row r="267" spans="1:5">
      <c r="A267" t="s">
        <v>201</v>
      </c>
      <c r="B267" t="s">
        <v>202</v>
      </c>
      <c r="C267" t="s">
        <v>203</v>
      </c>
      <c r="D267" t="s">
        <v>204</v>
      </c>
      <c r="E267">
        <v>0</v>
      </c>
    </row>
    <row r="268" spans="1:5">
      <c r="A268" t="s">
        <v>201</v>
      </c>
      <c r="B268" t="s">
        <v>205</v>
      </c>
      <c r="C268" t="s">
        <v>206</v>
      </c>
      <c r="D268" t="s">
        <v>10</v>
      </c>
      <c r="E268">
        <v>0</v>
      </c>
    </row>
    <row r="269" spans="1:5">
      <c r="A269" t="s">
        <v>201</v>
      </c>
      <c r="B269" t="s">
        <v>205</v>
      </c>
      <c r="C269" t="s">
        <v>206</v>
      </c>
      <c r="D269" t="s">
        <v>204</v>
      </c>
      <c r="E269">
        <v>0</v>
      </c>
    </row>
    <row r="270" spans="1:5">
      <c r="A270" t="s">
        <v>201</v>
      </c>
      <c r="B270">
        <v>24242055</v>
      </c>
      <c r="C270" t="s">
        <v>209</v>
      </c>
      <c r="D270" t="s">
        <v>204</v>
      </c>
      <c r="E270">
        <v>0</v>
      </c>
    </row>
    <row r="271" spans="1:5">
      <c r="A271" t="s">
        <v>201</v>
      </c>
      <c r="B271" t="s">
        <v>207</v>
      </c>
      <c r="C271" t="s">
        <v>208</v>
      </c>
      <c r="D271" t="s">
        <v>204</v>
      </c>
      <c r="E271">
        <v>0</v>
      </c>
    </row>
    <row r="272" spans="1:5">
      <c r="A272" t="s">
        <v>210</v>
      </c>
      <c r="B272">
        <v>24243010</v>
      </c>
      <c r="C272" t="s">
        <v>211</v>
      </c>
      <c r="D272" t="s">
        <v>29</v>
      </c>
      <c r="E272">
        <v>0</v>
      </c>
    </row>
    <row r="273" spans="1:5">
      <c r="A273" t="s">
        <v>210</v>
      </c>
      <c r="B273">
        <v>24243010</v>
      </c>
      <c r="C273" t="s">
        <v>211</v>
      </c>
      <c r="D273" t="s">
        <v>181</v>
      </c>
      <c r="E273">
        <v>0</v>
      </c>
    </row>
    <row r="274" spans="1:5">
      <c r="A274" t="s">
        <v>212</v>
      </c>
      <c r="B274">
        <v>24244030</v>
      </c>
      <c r="C274" t="s">
        <v>213</v>
      </c>
      <c r="D274" t="s">
        <v>204</v>
      </c>
      <c r="E274">
        <v>0</v>
      </c>
    </row>
    <row r="275" spans="1:5">
      <c r="A275" t="s">
        <v>214</v>
      </c>
      <c r="B275">
        <v>24247045</v>
      </c>
      <c r="C275" t="s">
        <v>217</v>
      </c>
      <c r="D275" t="s">
        <v>204</v>
      </c>
      <c r="E275">
        <v>0</v>
      </c>
    </row>
    <row r="276" spans="1:5">
      <c r="A276" t="s">
        <v>214</v>
      </c>
      <c r="B276" t="s">
        <v>215</v>
      </c>
      <c r="C276" t="s">
        <v>682</v>
      </c>
      <c r="D276" t="s">
        <v>204</v>
      </c>
      <c r="E276">
        <v>0</v>
      </c>
    </row>
    <row r="277" spans="1:5">
      <c r="A277" t="s">
        <v>214</v>
      </c>
      <c r="B277">
        <v>24247030</v>
      </c>
      <c r="C277" t="s">
        <v>216</v>
      </c>
      <c r="D277" t="s">
        <v>204</v>
      </c>
      <c r="E277">
        <v>0</v>
      </c>
    </row>
    <row r="278" spans="1:5">
      <c r="A278" t="s">
        <v>214</v>
      </c>
      <c r="B278" t="s">
        <v>1007</v>
      </c>
      <c r="C278" t="s">
        <v>1008</v>
      </c>
      <c r="D278" t="s">
        <v>204</v>
      </c>
      <c r="E278">
        <v>0</v>
      </c>
    </row>
    <row r="279" spans="1:5">
      <c r="A279" t="s">
        <v>218</v>
      </c>
      <c r="B279">
        <v>24254015</v>
      </c>
      <c r="C279" t="s">
        <v>222</v>
      </c>
      <c r="D279" t="s">
        <v>29</v>
      </c>
      <c r="E279">
        <v>0</v>
      </c>
    </row>
    <row r="280" spans="1:5">
      <c r="A280" t="s">
        <v>218</v>
      </c>
      <c r="B280">
        <v>24254015</v>
      </c>
      <c r="C280" t="s">
        <v>222</v>
      </c>
      <c r="D280" t="s">
        <v>1019</v>
      </c>
      <c r="E280">
        <v>0</v>
      </c>
    </row>
    <row r="281" spans="1:5">
      <c r="A281" t="s">
        <v>218</v>
      </c>
      <c r="B281">
        <v>24254020</v>
      </c>
      <c r="C281" t="s">
        <v>223</v>
      </c>
      <c r="D281" t="s">
        <v>33</v>
      </c>
      <c r="E281">
        <v>1</v>
      </c>
    </row>
    <row r="282" spans="1:5">
      <c r="A282" t="s">
        <v>218</v>
      </c>
      <c r="B282">
        <v>24254035</v>
      </c>
      <c r="C282" t="s">
        <v>226</v>
      </c>
      <c r="D282" t="s">
        <v>33</v>
      </c>
      <c r="E282">
        <v>7.1</v>
      </c>
    </row>
    <row r="283" spans="1:5">
      <c r="A283" t="s">
        <v>218</v>
      </c>
      <c r="B283">
        <v>24254035</v>
      </c>
      <c r="C283" t="s">
        <v>226</v>
      </c>
      <c r="D283" t="s">
        <v>24</v>
      </c>
      <c r="E283">
        <v>0.9</v>
      </c>
    </row>
    <row r="284" spans="1:5">
      <c r="A284" t="s">
        <v>218</v>
      </c>
      <c r="B284">
        <v>24254045</v>
      </c>
      <c r="C284" t="s">
        <v>228</v>
      </c>
      <c r="D284" t="s">
        <v>181</v>
      </c>
      <c r="E284">
        <v>0</v>
      </c>
    </row>
    <row r="285" spans="1:5">
      <c r="A285" t="s">
        <v>218</v>
      </c>
      <c r="B285">
        <v>24254045</v>
      </c>
      <c r="C285" t="s">
        <v>228</v>
      </c>
      <c r="D285" t="s">
        <v>29</v>
      </c>
      <c r="E285">
        <v>0</v>
      </c>
    </row>
    <row r="286" spans="1:5">
      <c r="A286" t="s">
        <v>218</v>
      </c>
      <c r="B286">
        <v>24254050</v>
      </c>
      <c r="C286" t="s">
        <v>229</v>
      </c>
      <c r="D286" t="s">
        <v>33</v>
      </c>
      <c r="E286">
        <v>8</v>
      </c>
    </row>
    <row r="287" spans="1:5">
      <c r="A287" t="s">
        <v>218</v>
      </c>
      <c r="B287">
        <v>24254060</v>
      </c>
      <c r="C287" t="s">
        <v>231</v>
      </c>
      <c r="D287" t="s">
        <v>33</v>
      </c>
      <c r="E287">
        <v>4</v>
      </c>
    </row>
    <row r="288" spans="1:5">
      <c r="A288" t="s">
        <v>218</v>
      </c>
      <c r="B288">
        <v>24254080</v>
      </c>
      <c r="C288" t="s">
        <v>235</v>
      </c>
      <c r="D288" t="s">
        <v>64</v>
      </c>
      <c r="E288">
        <v>1</v>
      </c>
    </row>
    <row r="289" spans="1:5">
      <c r="A289" t="s">
        <v>218</v>
      </c>
      <c r="B289">
        <v>24254080</v>
      </c>
      <c r="C289" t="s">
        <v>235</v>
      </c>
      <c r="D289" t="s">
        <v>33</v>
      </c>
      <c r="E289">
        <v>1</v>
      </c>
    </row>
    <row r="290" spans="1:5">
      <c r="A290" t="s">
        <v>218</v>
      </c>
      <c r="B290">
        <v>24254080</v>
      </c>
      <c r="C290" t="s">
        <v>235</v>
      </c>
      <c r="D290" t="s">
        <v>24</v>
      </c>
      <c r="E290">
        <v>2</v>
      </c>
    </row>
    <row r="291" spans="1:5">
      <c r="A291" t="s">
        <v>218</v>
      </c>
      <c r="B291">
        <v>24254075</v>
      </c>
      <c r="C291" t="s">
        <v>234</v>
      </c>
      <c r="D291" t="s">
        <v>29</v>
      </c>
      <c r="E291">
        <v>0</v>
      </c>
    </row>
    <row r="292" spans="1:5">
      <c r="A292" t="s">
        <v>218</v>
      </c>
      <c r="B292">
        <v>24254090</v>
      </c>
      <c r="C292" t="s">
        <v>237</v>
      </c>
      <c r="D292" t="s">
        <v>33</v>
      </c>
      <c r="E292">
        <v>9</v>
      </c>
    </row>
    <row r="293" spans="1:5">
      <c r="A293" t="s">
        <v>218</v>
      </c>
      <c r="B293">
        <v>24254085</v>
      </c>
      <c r="C293" t="s">
        <v>236</v>
      </c>
      <c r="D293" t="s">
        <v>29</v>
      </c>
      <c r="E293">
        <v>0</v>
      </c>
    </row>
    <row r="294" spans="1:5">
      <c r="A294" t="s">
        <v>218</v>
      </c>
      <c r="B294">
        <v>24254100</v>
      </c>
      <c r="C294" t="s">
        <v>239</v>
      </c>
      <c r="D294" t="s">
        <v>181</v>
      </c>
      <c r="E294">
        <v>0</v>
      </c>
    </row>
    <row r="295" spans="1:5">
      <c r="A295" t="s">
        <v>218</v>
      </c>
      <c r="B295">
        <v>24254100</v>
      </c>
      <c r="C295" t="s">
        <v>239</v>
      </c>
      <c r="D295" t="s">
        <v>29</v>
      </c>
      <c r="E295">
        <v>0</v>
      </c>
    </row>
    <row r="296" spans="1:5">
      <c r="A296" t="s">
        <v>218</v>
      </c>
      <c r="B296">
        <v>24254095</v>
      </c>
      <c r="C296" t="s">
        <v>238</v>
      </c>
      <c r="D296" t="s">
        <v>64</v>
      </c>
      <c r="E296">
        <v>4</v>
      </c>
    </row>
    <row r="297" spans="1:5">
      <c r="A297" t="s">
        <v>218</v>
      </c>
      <c r="B297">
        <v>24254095</v>
      </c>
      <c r="C297" t="s">
        <v>238</v>
      </c>
      <c r="D297" t="s">
        <v>32</v>
      </c>
      <c r="E297">
        <v>1</v>
      </c>
    </row>
    <row r="298" spans="1:5">
      <c r="A298" t="s">
        <v>218</v>
      </c>
      <c r="B298">
        <v>24254105</v>
      </c>
      <c r="C298" t="s">
        <v>240</v>
      </c>
      <c r="D298" t="s">
        <v>33</v>
      </c>
      <c r="E298">
        <v>4</v>
      </c>
    </row>
    <row r="299" spans="1:5">
      <c r="A299" t="s">
        <v>218</v>
      </c>
      <c r="B299">
        <v>24254105</v>
      </c>
      <c r="C299" t="s">
        <v>240</v>
      </c>
      <c r="D299" t="s">
        <v>24</v>
      </c>
      <c r="E299">
        <v>1</v>
      </c>
    </row>
    <row r="300" spans="1:5">
      <c r="A300" t="s">
        <v>218</v>
      </c>
      <c r="B300">
        <v>24254115</v>
      </c>
      <c r="C300" t="s">
        <v>242</v>
      </c>
      <c r="D300" t="s">
        <v>64</v>
      </c>
      <c r="E300">
        <v>1</v>
      </c>
    </row>
    <row r="301" spans="1:5">
      <c r="A301" t="s">
        <v>218</v>
      </c>
      <c r="B301">
        <v>24254115</v>
      </c>
      <c r="C301" t="s">
        <v>242</v>
      </c>
      <c r="D301" t="s">
        <v>33</v>
      </c>
      <c r="E301">
        <v>1</v>
      </c>
    </row>
    <row r="302" spans="1:5">
      <c r="A302" t="s">
        <v>218</v>
      </c>
      <c r="B302">
        <v>24254115</v>
      </c>
      <c r="C302" t="s">
        <v>242</v>
      </c>
      <c r="D302" t="s">
        <v>24</v>
      </c>
      <c r="E302">
        <v>2</v>
      </c>
    </row>
    <row r="303" spans="1:5">
      <c r="A303" t="s">
        <v>218</v>
      </c>
      <c r="B303">
        <v>24254110</v>
      </c>
      <c r="C303" t="s">
        <v>241</v>
      </c>
      <c r="D303" t="s">
        <v>29</v>
      </c>
      <c r="E303">
        <v>0</v>
      </c>
    </row>
    <row r="304" spans="1:5">
      <c r="A304" t="s">
        <v>218</v>
      </c>
      <c r="B304">
        <v>24254110</v>
      </c>
      <c r="C304" t="s">
        <v>241</v>
      </c>
      <c r="D304" t="s">
        <v>181</v>
      </c>
      <c r="E304">
        <v>0</v>
      </c>
    </row>
    <row r="305" spans="1:5">
      <c r="A305" t="s">
        <v>218</v>
      </c>
      <c r="B305">
        <v>24254110</v>
      </c>
      <c r="C305" t="s">
        <v>241</v>
      </c>
      <c r="D305" t="s">
        <v>1019</v>
      </c>
      <c r="E305">
        <v>0</v>
      </c>
    </row>
    <row r="306" spans="1:5">
      <c r="A306" t="s">
        <v>218</v>
      </c>
      <c r="B306">
        <v>24254110</v>
      </c>
      <c r="C306" t="s">
        <v>241</v>
      </c>
      <c r="D306" t="s">
        <v>1044</v>
      </c>
      <c r="E306">
        <v>0</v>
      </c>
    </row>
    <row r="307" spans="1:5">
      <c r="A307" t="s">
        <v>218</v>
      </c>
      <c r="B307">
        <v>24254120</v>
      </c>
      <c r="C307" t="s">
        <v>243</v>
      </c>
      <c r="D307" t="s">
        <v>29</v>
      </c>
      <c r="E307">
        <v>0</v>
      </c>
    </row>
    <row r="308" spans="1:5">
      <c r="A308" t="s">
        <v>218</v>
      </c>
      <c r="B308">
        <v>24254120</v>
      </c>
      <c r="C308" t="s">
        <v>243</v>
      </c>
      <c r="D308" t="s">
        <v>1019</v>
      </c>
      <c r="E308">
        <v>0</v>
      </c>
    </row>
    <row r="309" spans="1:5">
      <c r="A309" t="s">
        <v>218</v>
      </c>
      <c r="B309">
        <v>24254000</v>
      </c>
      <c r="C309" t="s">
        <v>219</v>
      </c>
      <c r="D309" t="s">
        <v>50</v>
      </c>
      <c r="E309">
        <v>0</v>
      </c>
    </row>
    <row r="310" spans="1:5">
      <c r="A310" t="s">
        <v>218</v>
      </c>
      <c r="B310">
        <v>24254030</v>
      </c>
      <c r="C310" t="s">
        <v>225</v>
      </c>
      <c r="D310" t="s">
        <v>29</v>
      </c>
      <c r="E310">
        <v>0</v>
      </c>
    </row>
    <row r="311" spans="1:5">
      <c r="A311" t="s">
        <v>218</v>
      </c>
      <c r="B311">
        <v>24254030</v>
      </c>
      <c r="C311" t="s">
        <v>225</v>
      </c>
      <c r="D311" t="s">
        <v>181</v>
      </c>
      <c r="E311">
        <v>0</v>
      </c>
    </row>
    <row r="312" spans="1:5">
      <c r="A312" t="s">
        <v>218</v>
      </c>
      <c r="B312">
        <v>24254030</v>
      </c>
      <c r="C312" t="s">
        <v>225</v>
      </c>
      <c r="D312" t="s">
        <v>1019</v>
      </c>
      <c r="E312">
        <v>0</v>
      </c>
    </row>
    <row r="313" spans="1:5">
      <c r="A313" t="s">
        <v>218</v>
      </c>
      <c r="B313">
        <v>24254030</v>
      </c>
      <c r="C313" t="s">
        <v>225</v>
      </c>
      <c r="D313" t="s">
        <v>1044</v>
      </c>
      <c r="E313">
        <v>0</v>
      </c>
    </row>
    <row r="314" spans="1:5">
      <c r="A314" t="s">
        <v>218</v>
      </c>
      <c r="B314">
        <v>24254025</v>
      </c>
      <c r="C314" t="s">
        <v>224</v>
      </c>
      <c r="D314" t="s">
        <v>64</v>
      </c>
      <c r="E314">
        <v>4</v>
      </c>
    </row>
    <row r="315" spans="1:5">
      <c r="A315" t="s">
        <v>218</v>
      </c>
      <c r="B315">
        <v>24254025</v>
      </c>
      <c r="C315" t="s">
        <v>224</v>
      </c>
      <c r="D315" t="s">
        <v>32</v>
      </c>
      <c r="E315">
        <v>1</v>
      </c>
    </row>
    <row r="316" spans="1:5">
      <c r="A316" t="s">
        <v>218</v>
      </c>
      <c r="B316">
        <v>24254070</v>
      </c>
      <c r="C316" t="s">
        <v>233</v>
      </c>
      <c r="D316" t="s">
        <v>64</v>
      </c>
      <c r="E316">
        <v>1</v>
      </c>
    </row>
    <row r="317" spans="1:5">
      <c r="A317" t="s">
        <v>218</v>
      </c>
      <c r="B317">
        <v>24254070</v>
      </c>
      <c r="C317" t="s">
        <v>233</v>
      </c>
      <c r="D317" t="s">
        <v>33</v>
      </c>
      <c r="E317">
        <v>1</v>
      </c>
    </row>
    <row r="318" spans="1:5">
      <c r="A318" t="s">
        <v>218</v>
      </c>
      <c r="B318">
        <v>24254040</v>
      </c>
      <c r="C318" t="s">
        <v>227</v>
      </c>
      <c r="D318" t="s">
        <v>64</v>
      </c>
      <c r="E318">
        <v>4</v>
      </c>
    </row>
    <row r="319" spans="1:5">
      <c r="A319" t="s">
        <v>218</v>
      </c>
      <c r="B319">
        <v>24254040</v>
      </c>
      <c r="C319" t="s">
        <v>227</v>
      </c>
      <c r="D319" t="s">
        <v>32</v>
      </c>
      <c r="E319">
        <v>1</v>
      </c>
    </row>
    <row r="320" spans="1:5">
      <c r="A320" t="s">
        <v>218</v>
      </c>
      <c r="B320">
        <v>24254055</v>
      </c>
      <c r="C320" t="s">
        <v>230</v>
      </c>
      <c r="D320" t="s">
        <v>29</v>
      </c>
      <c r="E320">
        <v>0</v>
      </c>
    </row>
    <row r="321" spans="1:5">
      <c r="A321" t="s">
        <v>218</v>
      </c>
      <c r="B321">
        <v>24254065</v>
      </c>
      <c r="C321" t="s">
        <v>232</v>
      </c>
      <c r="D321" t="s">
        <v>29</v>
      </c>
      <c r="E321">
        <v>0</v>
      </c>
    </row>
    <row r="322" spans="1:5">
      <c r="A322" t="s">
        <v>218</v>
      </c>
      <c r="B322">
        <v>24254005</v>
      </c>
      <c r="C322" t="s">
        <v>220</v>
      </c>
      <c r="D322" t="s">
        <v>24</v>
      </c>
      <c r="E322">
        <v>1</v>
      </c>
    </row>
    <row r="323" spans="1:5">
      <c r="A323" t="s">
        <v>218</v>
      </c>
      <c r="B323">
        <v>24254005</v>
      </c>
      <c r="C323" t="s">
        <v>220</v>
      </c>
      <c r="D323" t="s">
        <v>25</v>
      </c>
      <c r="E323">
        <v>2</v>
      </c>
    </row>
    <row r="324" spans="1:5">
      <c r="A324" t="s">
        <v>218</v>
      </c>
      <c r="B324">
        <v>24254010</v>
      </c>
      <c r="C324" t="s">
        <v>221</v>
      </c>
      <c r="D324" t="s">
        <v>64</v>
      </c>
      <c r="E324">
        <v>1</v>
      </c>
    </row>
    <row r="325" spans="1:5">
      <c r="A325" t="s">
        <v>244</v>
      </c>
      <c r="B325">
        <v>24264470</v>
      </c>
      <c r="C325" t="s">
        <v>265</v>
      </c>
      <c r="D325" t="s">
        <v>33</v>
      </c>
      <c r="E325">
        <v>2.4</v>
      </c>
    </row>
    <row r="326" spans="1:5">
      <c r="A326" t="s">
        <v>244</v>
      </c>
      <c r="B326">
        <v>24264470</v>
      </c>
      <c r="C326" t="s">
        <v>265</v>
      </c>
      <c r="D326" t="s">
        <v>10</v>
      </c>
      <c r="E326">
        <v>1.2</v>
      </c>
    </row>
    <row r="327" spans="1:5">
      <c r="A327" t="s">
        <v>244</v>
      </c>
      <c r="B327">
        <v>24264920</v>
      </c>
      <c r="C327" t="s">
        <v>392</v>
      </c>
      <c r="D327" t="s">
        <v>31</v>
      </c>
      <c r="E327">
        <v>0</v>
      </c>
    </row>
    <row r="328" spans="1:5">
      <c r="A328" t="s">
        <v>244</v>
      </c>
      <c r="B328">
        <v>24264925</v>
      </c>
      <c r="C328" t="s">
        <v>393</v>
      </c>
      <c r="D328" t="s">
        <v>32</v>
      </c>
      <c r="E328">
        <v>3</v>
      </c>
    </row>
    <row r="329" spans="1:5">
      <c r="A329" t="s">
        <v>244</v>
      </c>
      <c r="B329">
        <v>24264930</v>
      </c>
      <c r="C329" t="s">
        <v>394</v>
      </c>
      <c r="D329" t="s">
        <v>29</v>
      </c>
      <c r="E329">
        <v>0</v>
      </c>
    </row>
    <row r="330" spans="1:5">
      <c r="A330" t="s">
        <v>244</v>
      </c>
      <c r="B330">
        <v>24264527</v>
      </c>
      <c r="C330" t="s">
        <v>273</v>
      </c>
      <c r="D330" t="s">
        <v>33</v>
      </c>
      <c r="E330">
        <v>4</v>
      </c>
    </row>
    <row r="331" spans="1:5">
      <c r="A331" t="s">
        <v>244</v>
      </c>
      <c r="B331">
        <v>24264529</v>
      </c>
      <c r="C331" t="s">
        <v>274</v>
      </c>
      <c r="D331" t="s">
        <v>33</v>
      </c>
      <c r="E331">
        <v>4</v>
      </c>
    </row>
    <row r="332" spans="1:5">
      <c r="A332" t="s">
        <v>244</v>
      </c>
      <c r="B332">
        <v>24264531</v>
      </c>
      <c r="C332" t="s">
        <v>275</v>
      </c>
      <c r="D332" t="s">
        <v>33</v>
      </c>
      <c r="E332">
        <v>3.2</v>
      </c>
    </row>
    <row r="333" spans="1:5">
      <c r="A333" t="s">
        <v>244</v>
      </c>
      <c r="B333">
        <v>24264533</v>
      </c>
      <c r="C333" t="s">
        <v>276</v>
      </c>
      <c r="D333" t="s">
        <v>33</v>
      </c>
      <c r="E333">
        <v>1.6</v>
      </c>
    </row>
    <row r="334" spans="1:5">
      <c r="A334" t="s">
        <v>244</v>
      </c>
      <c r="B334">
        <v>24264535</v>
      </c>
      <c r="C334" t="s">
        <v>277</v>
      </c>
      <c r="D334" t="s">
        <v>33</v>
      </c>
      <c r="E334">
        <v>2.4</v>
      </c>
    </row>
    <row r="335" spans="1:5">
      <c r="A335" t="s">
        <v>244</v>
      </c>
      <c r="B335">
        <v>24264540</v>
      </c>
      <c r="C335" t="s">
        <v>278</v>
      </c>
      <c r="D335" t="s">
        <v>33</v>
      </c>
      <c r="E335">
        <v>2</v>
      </c>
    </row>
    <row r="336" spans="1:5">
      <c r="A336" t="s">
        <v>244</v>
      </c>
      <c r="B336">
        <v>24264805</v>
      </c>
      <c r="C336" t="s">
        <v>367</v>
      </c>
      <c r="D336" t="s">
        <v>33</v>
      </c>
      <c r="E336">
        <v>0.8</v>
      </c>
    </row>
    <row r="337" spans="1:5">
      <c r="A337" t="s">
        <v>244</v>
      </c>
      <c r="B337">
        <v>24264810</v>
      </c>
      <c r="C337" t="s">
        <v>368</v>
      </c>
      <c r="D337" t="s">
        <v>369</v>
      </c>
      <c r="E337">
        <v>0</v>
      </c>
    </row>
    <row r="338" spans="1:5">
      <c r="A338" t="s">
        <v>244</v>
      </c>
      <c r="B338">
        <v>24264810</v>
      </c>
      <c r="C338" t="s">
        <v>368</v>
      </c>
      <c r="D338" t="s">
        <v>33</v>
      </c>
      <c r="E338">
        <v>6</v>
      </c>
    </row>
    <row r="339" spans="1:5">
      <c r="A339" t="s">
        <v>244</v>
      </c>
      <c r="B339">
        <v>24264517</v>
      </c>
      <c r="C339" t="s">
        <v>270</v>
      </c>
      <c r="D339" t="s">
        <v>22</v>
      </c>
      <c r="E339">
        <v>0</v>
      </c>
    </row>
    <row r="340" spans="1:5">
      <c r="A340" t="s">
        <v>244</v>
      </c>
      <c r="B340">
        <v>24264797</v>
      </c>
      <c r="C340" t="s">
        <v>365</v>
      </c>
      <c r="D340" t="s">
        <v>29</v>
      </c>
      <c r="E340">
        <v>0</v>
      </c>
    </row>
    <row r="341" spans="1:5">
      <c r="A341" t="s">
        <v>244</v>
      </c>
      <c r="B341">
        <v>24264650</v>
      </c>
      <c r="C341" t="s">
        <v>316</v>
      </c>
      <c r="D341" t="s">
        <v>33</v>
      </c>
      <c r="E341">
        <v>0.8</v>
      </c>
    </row>
    <row r="342" spans="1:5">
      <c r="A342" t="s">
        <v>244</v>
      </c>
      <c r="B342">
        <v>24264645</v>
      </c>
      <c r="C342" t="s">
        <v>315</v>
      </c>
      <c r="D342" t="s">
        <v>33</v>
      </c>
      <c r="E342">
        <v>6</v>
      </c>
    </row>
    <row r="343" spans="1:5">
      <c r="A343" t="s">
        <v>244</v>
      </c>
      <c r="B343">
        <v>24264645</v>
      </c>
      <c r="C343" t="s">
        <v>315</v>
      </c>
      <c r="D343" t="s">
        <v>25</v>
      </c>
      <c r="E343">
        <v>2</v>
      </c>
    </row>
    <row r="344" spans="1:5">
      <c r="A344" t="s">
        <v>244</v>
      </c>
      <c r="B344">
        <v>24264655</v>
      </c>
      <c r="C344" t="s">
        <v>317</v>
      </c>
      <c r="D344" t="s">
        <v>33</v>
      </c>
      <c r="E344">
        <v>1.6</v>
      </c>
    </row>
    <row r="345" spans="1:5">
      <c r="A345" t="s">
        <v>244</v>
      </c>
      <c r="B345">
        <v>24264660</v>
      </c>
      <c r="C345" t="s">
        <v>318</v>
      </c>
      <c r="D345" t="s">
        <v>33</v>
      </c>
      <c r="E345">
        <v>0.4</v>
      </c>
    </row>
    <row r="346" spans="1:5">
      <c r="A346" t="s">
        <v>244</v>
      </c>
      <c r="B346">
        <v>24264665</v>
      </c>
      <c r="C346" t="s">
        <v>319</v>
      </c>
      <c r="D346" t="s">
        <v>33</v>
      </c>
      <c r="E346">
        <v>6</v>
      </c>
    </row>
    <row r="347" spans="1:5">
      <c r="A347" t="s">
        <v>244</v>
      </c>
      <c r="B347">
        <v>24264670</v>
      </c>
      <c r="C347" t="s">
        <v>320</v>
      </c>
      <c r="D347" t="s">
        <v>33</v>
      </c>
      <c r="E347">
        <v>3.6</v>
      </c>
    </row>
    <row r="348" spans="1:5">
      <c r="A348" t="s">
        <v>244</v>
      </c>
      <c r="B348">
        <v>24264675</v>
      </c>
      <c r="C348" t="s">
        <v>321</v>
      </c>
      <c r="D348" t="s">
        <v>33</v>
      </c>
      <c r="E348">
        <v>9.6</v>
      </c>
    </row>
    <row r="349" spans="1:5">
      <c r="A349" t="s">
        <v>244</v>
      </c>
      <c r="B349">
        <v>24264680</v>
      </c>
      <c r="C349" t="s">
        <v>322</v>
      </c>
      <c r="D349" t="s">
        <v>33</v>
      </c>
      <c r="E349">
        <v>3.6</v>
      </c>
    </row>
    <row r="350" spans="1:5">
      <c r="A350" t="s">
        <v>244</v>
      </c>
      <c r="B350">
        <v>24264685</v>
      </c>
      <c r="C350" t="s">
        <v>323</v>
      </c>
      <c r="D350" t="s">
        <v>33</v>
      </c>
      <c r="E350">
        <v>2.4</v>
      </c>
    </row>
    <row r="351" spans="1:5">
      <c r="A351" t="s">
        <v>244</v>
      </c>
      <c r="B351">
        <v>24264690</v>
      </c>
      <c r="C351" t="s">
        <v>324</v>
      </c>
      <c r="D351" t="s">
        <v>25</v>
      </c>
      <c r="E351">
        <v>4.8</v>
      </c>
    </row>
    <row r="352" spans="1:5">
      <c r="A352" t="s">
        <v>244</v>
      </c>
      <c r="B352">
        <v>24264690</v>
      </c>
      <c r="C352" t="s">
        <v>324</v>
      </c>
      <c r="D352" t="s">
        <v>33</v>
      </c>
      <c r="E352">
        <v>4.8</v>
      </c>
    </row>
    <row r="353" spans="1:5">
      <c r="A353" t="s">
        <v>244</v>
      </c>
      <c r="B353">
        <v>24264695</v>
      </c>
      <c r="C353" t="s">
        <v>325</v>
      </c>
      <c r="D353" t="s">
        <v>33</v>
      </c>
      <c r="E353">
        <v>7.2</v>
      </c>
    </row>
    <row r="354" spans="1:5">
      <c r="A354" t="s">
        <v>244</v>
      </c>
      <c r="B354">
        <v>24264700</v>
      </c>
      <c r="C354" t="s">
        <v>326</v>
      </c>
      <c r="D354" t="s">
        <v>25</v>
      </c>
      <c r="E354">
        <v>0.6</v>
      </c>
    </row>
    <row r="355" spans="1:5">
      <c r="A355" t="s">
        <v>244</v>
      </c>
      <c r="B355">
        <v>24264700</v>
      </c>
      <c r="C355" t="s">
        <v>326</v>
      </c>
      <c r="D355" t="s">
        <v>33</v>
      </c>
      <c r="E355">
        <v>1.2</v>
      </c>
    </row>
    <row r="356" spans="1:5">
      <c r="A356" t="s">
        <v>244</v>
      </c>
      <c r="B356">
        <v>24264705</v>
      </c>
      <c r="C356" t="s">
        <v>327</v>
      </c>
      <c r="D356" t="s">
        <v>33</v>
      </c>
      <c r="E356">
        <v>4.8</v>
      </c>
    </row>
    <row r="357" spans="1:5">
      <c r="A357" t="s">
        <v>244</v>
      </c>
      <c r="B357">
        <v>24264710</v>
      </c>
      <c r="C357" t="s">
        <v>328</v>
      </c>
      <c r="D357" t="s">
        <v>33</v>
      </c>
      <c r="E357">
        <v>3.2</v>
      </c>
    </row>
    <row r="358" spans="1:5">
      <c r="A358" t="s">
        <v>244</v>
      </c>
      <c r="B358">
        <v>24264712</v>
      </c>
      <c r="C358" t="s">
        <v>329</v>
      </c>
      <c r="D358" t="s">
        <v>33</v>
      </c>
      <c r="E358">
        <v>30</v>
      </c>
    </row>
    <row r="359" spans="1:5">
      <c r="A359" t="s">
        <v>244</v>
      </c>
      <c r="B359">
        <v>24264715</v>
      </c>
      <c r="C359" t="s">
        <v>330</v>
      </c>
      <c r="D359" t="s">
        <v>33</v>
      </c>
      <c r="E359">
        <v>2.4</v>
      </c>
    </row>
    <row r="360" spans="1:5">
      <c r="A360" t="s">
        <v>244</v>
      </c>
      <c r="B360">
        <v>24264717</v>
      </c>
      <c r="C360" t="s">
        <v>331</v>
      </c>
      <c r="D360" t="s">
        <v>33</v>
      </c>
      <c r="E360">
        <v>8</v>
      </c>
    </row>
    <row r="361" spans="1:5">
      <c r="A361" t="s">
        <v>244</v>
      </c>
      <c r="B361">
        <v>24264740</v>
      </c>
      <c r="C361" t="s">
        <v>339</v>
      </c>
      <c r="D361" t="s">
        <v>33</v>
      </c>
      <c r="E361">
        <v>0.8</v>
      </c>
    </row>
    <row r="362" spans="1:5">
      <c r="A362" t="s">
        <v>244</v>
      </c>
      <c r="B362">
        <v>24264750</v>
      </c>
      <c r="C362" t="s">
        <v>343</v>
      </c>
      <c r="D362" t="s">
        <v>33</v>
      </c>
      <c r="E362">
        <v>2</v>
      </c>
    </row>
    <row r="363" spans="1:5">
      <c r="A363" t="s">
        <v>244</v>
      </c>
      <c r="B363">
        <v>24264770</v>
      </c>
      <c r="C363" t="s">
        <v>360</v>
      </c>
      <c r="D363" t="s">
        <v>33</v>
      </c>
      <c r="E363">
        <v>8.1999999999999993</v>
      </c>
    </row>
    <row r="364" spans="1:5">
      <c r="A364" t="s">
        <v>244</v>
      </c>
      <c r="B364">
        <v>24264770</v>
      </c>
      <c r="C364" t="s">
        <v>360</v>
      </c>
      <c r="D364" t="s">
        <v>32</v>
      </c>
      <c r="E364">
        <v>3</v>
      </c>
    </row>
    <row r="365" spans="1:5">
      <c r="A365" t="s">
        <v>244</v>
      </c>
      <c r="B365" t="s">
        <v>346</v>
      </c>
      <c r="C365" t="s">
        <v>347</v>
      </c>
      <c r="D365" t="s">
        <v>33</v>
      </c>
      <c r="E365">
        <v>0.4</v>
      </c>
    </row>
    <row r="366" spans="1:5">
      <c r="A366" t="s">
        <v>244</v>
      </c>
      <c r="B366" t="s">
        <v>358</v>
      </c>
      <c r="C366" t="s">
        <v>359</v>
      </c>
      <c r="D366" t="s">
        <v>33</v>
      </c>
      <c r="E366">
        <v>1</v>
      </c>
    </row>
    <row r="367" spans="1:5">
      <c r="A367" t="s">
        <v>244</v>
      </c>
      <c r="B367" t="s">
        <v>348</v>
      </c>
      <c r="C367" t="s">
        <v>349</v>
      </c>
      <c r="D367" t="s">
        <v>32</v>
      </c>
      <c r="E367">
        <v>4</v>
      </c>
    </row>
    <row r="368" spans="1:5">
      <c r="A368" t="s">
        <v>244</v>
      </c>
      <c r="B368" t="s">
        <v>348</v>
      </c>
      <c r="C368" t="s">
        <v>349</v>
      </c>
      <c r="D368" t="s">
        <v>50</v>
      </c>
      <c r="E368">
        <v>0</v>
      </c>
    </row>
    <row r="369" spans="1:5">
      <c r="A369" t="s">
        <v>244</v>
      </c>
      <c r="B369" t="s">
        <v>350</v>
      </c>
      <c r="C369" t="s">
        <v>351</v>
      </c>
      <c r="D369" t="s">
        <v>33</v>
      </c>
      <c r="E369">
        <v>4</v>
      </c>
    </row>
    <row r="370" spans="1:5">
      <c r="A370" t="s">
        <v>244</v>
      </c>
      <c r="B370" t="s">
        <v>356</v>
      </c>
      <c r="C370" t="s">
        <v>357</v>
      </c>
      <c r="D370" t="s">
        <v>33</v>
      </c>
      <c r="E370">
        <v>1.6</v>
      </c>
    </row>
    <row r="371" spans="1:5">
      <c r="A371" t="s">
        <v>244</v>
      </c>
      <c r="B371" t="s">
        <v>352</v>
      </c>
      <c r="C371" t="s">
        <v>353</v>
      </c>
      <c r="D371" t="s">
        <v>33</v>
      </c>
      <c r="E371">
        <v>1.6</v>
      </c>
    </row>
    <row r="372" spans="1:5">
      <c r="A372" t="s">
        <v>244</v>
      </c>
      <c r="B372" t="s">
        <v>354</v>
      </c>
      <c r="C372" t="s">
        <v>355</v>
      </c>
      <c r="D372" t="s">
        <v>33</v>
      </c>
      <c r="E372">
        <v>0.4</v>
      </c>
    </row>
    <row r="373" spans="1:5">
      <c r="A373" t="s">
        <v>244</v>
      </c>
      <c r="B373">
        <v>24264732</v>
      </c>
      <c r="C373" t="s">
        <v>337</v>
      </c>
      <c r="D373" t="s">
        <v>33</v>
      </c>
      <c r="E373">
        <v>7.2</v>
      </c>
    </row>
    <row r="374" spans="1:5">
      <c r="A374" t="s">
        <v>244</v>
      </c>
      <c r="B374">
        <v>24264745</v>
      </c>
      <c r="C374" t="s">
        <v>341</v>
      </c>
      <c r="D374" t="s">
        <v>33</v>
      </c>
      <c r="E374">
        <v>1</v>
      </c>
    </row>
    <row r="375" spans="1:5">
      <c r="A375" t="s">
        <v>244</v>
      </c>
      <c r="B375">
        <v>24264737</v>
      </c>
      <c r="C375" t="s">
        <v>338</v>
      </c>
      <c r="D375" t="s">
        <v>33</v>
      </c>
      <c r="E375">
        <v>3</v>
      </c>
    </row>
    <row r="376" spans="1:5">
      <c r="A376" t="s">
        <v>244</v>
      </c>
      <c r="B376">
        <v>24264737</v>
      </c>
      <c r="C376" t="s">
        <v>338</v>
      </c>
      <c r="D376" t="s">
        <v>25</v>
      </c>
      <c r="E376">
        <v>1</v>
      </c>
    </row>
    <row r="377" spans="1:5">
      <c r="A377" t="s">
        <v>244</v>
      </c>
      <c r="B377">
        <v>24264747</v>
      </c>
      <c r="C377" t="s">
        <v>342</v>
      </c>
      <c r="D377" t="s">
        <v>33</v>
      </c>
      <c r="E377">
        <v>0.8</v>
      </c>
    </row>
    <row r="378" spans="1:5">
      <c r="A378" t="s">
        <v>244</v>
      </c>
      <c r="B378">
        <v>24264742</v>
      </c>
      <c r="C378" t="s">
        <v>340</v>
      </c>
      <c r="D378" t="s">
        <v>33</v>
      </c>
      <c r="E378">
        <v>2.4</v>
      </c>
    </row>
    <row r="379" spans="1:5">
      <c r="A379" t="s">
        <v>244</v>
      </c>
      <c r="B379">
        <v>24264762</v>
      </c>
      <c r="C379" t="s">
        <v>345</v>
      </c>
      <c r="D379" t="s">
        <v>32</v>
      </c>
      <c r="E379">
        <v>3</v>
      </c>
    </row>
    <row r="380" spans="1:5">
      <c r="A380" t="s">
        <v>244</v>
      </c>
      <c r="B380">
        <v>24264730</v>
      </c>
      <c r="C380" t="s">
        <v>336</v>
      </c>
      <c r="D380" t="s">
        <v>33</v>
      </c>
      <c r="E380">
        <v>0.6</v>
      </c>
    </row>
    <row r="381" spans="1:5">
      <c r="A381" t="s">
        <v>244</v>
      </c>
      <c r="B381">
        <v>24264577</v>
      </c>
      <c r="C381" t="s">
        <v>292</v>
      </c>
      <c r="D381" t="s">
        <v>33</v>
      </c>
      <c r="E381">
        <v>2.4</v>
      </c>
    </row>
    <row r="382" spans="1:5">
      <c r="A382" t="s">
        <v>244</v>
      </c>
      <c r="B382">
        <v>24264580</v>
      </c>
      <c r="C382" t="s">
        <v>293</v>
      </c>
      <c r="D382" t="s">
        <v>33</v>
      </c>
      <c r="E382">
        <v>0.6</v>
      </c>
    </row>
    <row r="383" spans="1:5">
      <c r="A383" t="s">
        <v>244</v>
      </c>
      <c r="B383">
        <v>24264550</v>
      </c>
      <c r="C383" t="s">
        <v>281</v>
      </c>
      <c r="D383" t="s">
        <v>33</v>
      </c>
      <c r="E383">
        <v>3.2</v>
      </c>
    </row>
    <row r="384" spans="1:5">
      <c r="A384" t="s">
        <v>244</v>
      </c>
      <c r="B384">
        <v>24264546</v>
      </c>
      <c r="C384" t="s">
        <v>280</v>
      </c>
      <c r="D384" t="s">
        <v>25</v>
      </c>
      <c r="E384">
        <v>4</v>
      </c>
    </row>
    <row r="385" spans="1:5">
      <c r="A385" t="s">
        <v>244</v>
      </c>
      <c r="B385">
        <v>24264546</v>
      </c>
      <c r="C385" t="s">
        <v>280</v>
      </c>
      <c r="D385" t="s">
        <v>24</v>
      </c>
      <c r="E385">
        <v>4</v>
      </c>
    </row>
    <row r="386" spans="1:5">
      <c r="A386" t="s">
        <v>244</v>
      </c>
      <c r="B386">
        <v>24264555</v>
      </c>
      <c r="C386" t="s">
        <v>283</v>
      </c>
      <c r="D386" t="s">
        <v>33</v>
      </c>
      <c r="E386">
        <v>0.8</v>
      </c>
    </row>
    <row r="387" spans="1:5">
      <c r="A387" t="s">
        <v>244</v>
      </c>
      <c r="B387">
        <v>24264557</v>
      </c>
      <c r="C387" t="s">
        <v>284</v>
      </c>
      <c r="D387" t="s">
        <v>33</v>
      </c>
      <c r="E387">
        <v>1.2</v>
      </c>
    </row>
    <row r="388" spans="1:5">
      <c r="A388" t="s">
        <v>244</v>
      </c>
      <c r="B388">
        <v>24264560</v>
      </c>
      <c r="C388" t="s">
        <v>285</v>
      </c>
      <c r="D388" t="s">
        <v>33</v>
      </c>
      <c r="E388">
        <v>0.8</v>
      </c>
    </row>
    <row r="389" spans="1:5">
      <c r="A389" t="s">
        <v>244</v>
      </c>
      <c r="B389">
        <v>24264562</v>
      </c>
      <c r="C389" t="s">
        <v>286</v>
      </c>
      <c r="D389" t="s">
        <v>33</v>
      </c>
      <c r="E389">
        <v>0.6</v>
      </c>
    </row>
    <row r="390" spans="1:5">
      <c r="A390" t="s">
        <v>244</v>
      </c>
      <c r="B390">
        <v>24264565</v>
      </c>
      <c r="C390" t="s">
        <v>287</v>
      </c>
      <c r="D390" t="s">
        <v>33</v>
      </c>
      <c r="E390">
        <v>1.2</v>
      </c>
    </row>
    <row r="391" spans="1:5">
      <c r="A391" t="s">
        <v>244</v>
      </c>
      <c r="B391">
        <v>24264567</v>
      </c>
      <c r="C391" t="s">
        <v>288</v>
      </c>
      <c r="D391" t="s">
        <v>33</v>
      </c>
      <c r="E391">
        <v>0.6</v>
      </c>
    </row>
    <row r="392" spans="1:5">
      <c r="A392" t="s">
        <v>244</v>
      </c>
      <c r="B392">
        <v>24264570</v>
      </c>
      <c r="C392" t="s">
        <v>289</v>
      </c>
      <c r="D392" t="s">
        <v>33</v>
      </c>
      <c r="E392">
        <v>11.7</v>
      </c>
    </row>
    <row r="393" spans="1:5">
      <c r="A393" t="s">
        <v>244</v>
      </c>
      <c r="B393">
        <v>24264572</v>
      </c>
      <c r="C393" t="s">
        <v>290</v>
      </c>
      <c r="D393" t="s">
        <v>33</v>
      </c>
      <c r="E393">
        <v>0.6</v>
      </c>
    </row>
    <row r="394" spans="1:5">
      <c r="A394" t="s">
        <v>244</v>
      </c>
      <c r="B394">
        <v>24264575</v>
      </c>
      <c r="C394" t="s">
        <v>291</v>
      </c>
      <c r="D394" t="s">
        <v>33</v>
      </c>
      <c r="E394">
        <v>0.6</v>
      </c>
    </row>
    <row r="395" spans="1:5">
      <c r="A395" t="s">
        <v>244</v>
      </c>
      <c r="B395">
        <v>24264632</v>
      </c>
      <c r="C395" t="s">
        <v>312</v>
      </c>
      <c r="D395" t="s">
        <v>33</v>
      </c>
      <c r="E395">
        <v>0.6</v>
      </c>
    </row>
    <row r="396" spans="1:5">
      <c r="A396" t="s">
        <v>244</v>
      </c>
      <c r="B396">
        <v>24264635</v>
      </c>
      <c r="C396" t="s">
        <v>313</v>
      </c>
      <c r="D396" t="s">
        <v>33</v>
      </c>
      <c r="E396">
        <v>8.1</v>
      </c>
    </row>
    <row r="397" spans="1:5">
      <c r="A397" t="s">
        <v>244</v>
      </c>
      <c r="B397">
        <v>24264720</v>
      </c>
      <c r="C397" t="s">
        <v>332</v>
      </c>
      <c r="D397" t="s">
        <v>25</v>
      </c>
      <c r="E397">
        <v>0.8</v>
      </c>
    </row>
    <row r="398" spans="1:5">
      <c r="A398" t="s">
        <v>244</v>
      </c>
      <c r="B398">
        <v>24264720</v>
      </c>
      <c r="C398" t="s">
        <v>332</v>
      </c>
      <c r="D398" t="s">
        <v>33</v>
      </c>
      <c r="E398">
        <v>0.8</v>
      </c>
    </row>
    <row r="399" spans="1:5">
      <c r="A399" t="s">
        <v>244</v>
      </c>
      <c r="B399">
        <v>24264722</v>
      </c>
      <c r="C399" t="s">
        <v>333</v>
      </c>
      <c r="D399" t="s">
        <v>33</v>
      </c>
      <c r="E399">
        <v>1.2</v>
      </c>
    </row>
    <row r="400" spans="1:5">
      <c r="A400" t="s">
        <v>244</v>
      </c>
      <c r="B400">
        <v>24264725</v>
      </c>
      <c r="C400" t="s">
        <v>334</v>
      </c>
      <c r="D400" t="s">
        <v>33</v>
      </c>
      <c r="E400">
        <v>1.8</v>
      </c>
    </row>
    <row r="401" spans="1:5">
      <c r="A401" t="s">
        <v>244</v>
      </c>
      <c r="B401">
        <v>24264637</v>
      </c>
      <c r="C401" t="s">
        <v>314</v>
      </c>
      <c r="D401" t="s">
        <v>33</v>
      </c>
      <c r="E401">
        <v>0.4</v>
      </c>
    </row>
    <row r="402" spans="1:5">
      <c r="A402" t="s">
        <v>244</v>
      </c>
      <c r="B402">
        <v>24264727</v>
      </c>
      <c r="C402" t="s">
        <v>335</v>
      </c>
      <c r="D402" t="s">
        <v>33</v>
      </c>
      <c r="E402">
        <v>3</v>
      </c>
    </row>
    <row r="403" spans="1:5">
      <c r="A403" t="s">
        <v>244</v>
      </c>
      <c r="B403">
        <v>24264760</v>
      </c>
      <c r="C403" t="s">
        <v>344</v>
      </c>
      <c r="D403" t="s">
        <v>33</v>
      </c>
      <c r="E403">
        <v>1.8</v>
      </c>
    </row>
    <row r="404" spans="1:5">
      <c r="A404" t="s">
        <v>244</v>
      </c>
      <c r="B404">
        <v>24264760</v>
      </c>
      <c r="C404" t="s">
        <v>344</v>
      </c>
      <c r="D404" t="s">
        <v>32</v>
      </c>
      <c r="E404">
        <v>0.4</v>
      </c>
    </row>
    <row r="405" spans="1:5">
      <c r="A405" t="s">
        <v>244</v>
      </c>
      <c r="B405">
        <v>24264760</v>
      </c>
      <c r="C405" t="s">
        <v>344</v>
      </c>
      <c r="D405" t="s">
        <v>25</v>
      </c>
      <c r="E405">
        <v>0.4</v>
      </c>
    </row>
    <row r="406" spans="1:5">
      <c r="A406" t="s">
        <v>244</v>
      </c>
      <c r="B406">
        <v>24264582</v>
      </c>
      <c r="C406" t="s">
        <v>678</v>
      </c>
      <c r="D406" t="s">
        <v>33</v>
      </c>
      <c r="E406">
        <v>5.4</v>
      </c>
    </row>
    <row r="407" spans="1:5">
      <c r="A407" t="s">
        <v>244</v>
      </c>
      <c r="B407">
        <v>24264585</v>
      </c>
      <c r="C407" t="s">
        <v>294</v>
      </c>
      <c r="D407" t="s">
        <v>33</v>
      </c>
      <c r="E407">
        <v>0.4</v>
      </c>
    </row>
    <row r="408" spans="1:5">
      <c r="A408" t="s">
        <v>244</v>
      </c>
      <c r="B408">
        <v>24264587</v>
      </c>
      <c r="C408" t="s">
        <v>295</v>
      </c>
      <c r="D408" t="s">
        <v>33</v>
      </c>
      <c r="E408">
        <v>0.6</v>
      </c>
    </row>
    <row r="409" spans="1:5">
      <c r="A409" t="s">
        <v>244</v>
      </c>
      <c r="B409">
        <v>24264590</v>
      </c>
      <c r="C409" t="s">
        <v>296</v>
      </c>
      <c r="D409" t="s">
        <v>33</v>
      </c>
      <c r="E409">
        <v>2.4</v>
      </c>
    </row>
    <row r="410" spans="1:5">
      <c r="A410" t="s">
        <v>244</v>
      </c>
      <c r="B410">
        <v>24264592</v>
      </c>
      <c r="C410" t="s">
        <v>297</v>
      </c>
      <c r="D410" t="s">
        <v>33</v>
      </c>
      <c r="E410">
        <v>0.6</v>
      </c>
    </row>
    <row r="411" spans="1:5">
      <c r="A411" t="s">
        <v>244</v>
      </c>
      <c r="B411">
        <v>24264595</v>
      </c>
      <c r="C411" t="s">
        <v>298</v>
      </c>
      <c r="D411" t="s">
        <v>33</v>
      </c>
      <c r="E411">
        <v>8.1</v>
      </c>
    </row>
    <row r="412" spans="1:5">
      <c r="A412" t="s">
        <v>244</v>
      </c>
      <c r="B412">
        <v>24264597</v>
      </c>
      <c r="C412" t="s">
        <v>299</v>
      </c>
      <c r="D412" t="s">
        <v>33</v>
      </c>
      <c r="E412">
        <v>0.4</v>
      </c>
    </row>
    <row r="413" spans="1:5">
      <c r="A413" t="s">
        <v>244</v>
      </c>
      <c r="B413">
        <v>24264600</v>
      </c>
      <c r="C413" t="s">
        <v>300</v>
      </c>
      <c r="D413" t="s">
        <v>33</v>
      </c>
      <c r="E413">
        <v>0.6</v>
      </c>
    </row>
    <row r="414" spans="1:5">
      <c r="A414" t="s">
        <v>244</v>
      </c>
      <c r="B414">
        <v>24264605</v>
      </c>
      <c r="C414" t="s">
        <v>301</v>
      </c>
      <c r="D414" t="s">
        <v>33</v>
      </c>
      <c r="E414">
        <v>2.4</v>
      </c>
    </row>
    <row r="415" spans="1:5">
      <c r="A415" t="s">
        <v>244</v>
      </c>
      <c r="B415">
        <v>24264607</v>
      </c>
      <c r="C415" t="s">
        <v>302</v>
      </c>
      <c r="D415" t="s">
        <v>33</v>
      </c>
      <c r="E415">
        <v>0.6</v>
      </c>
    </row>
    <row r="416" spans="1:5">
      <c r="A416" t="s">
        <v>244</v>
      </c>
      <c r="B416">
        <v>24264610</v>
      </c>
      <c r="C416" t="s">
        <v>303</v>
      </c>
      <c r="D416" t="s">
        <v>33</v>
      </c>
      <c r="E416">
        <v>8.1</v>
      </c>
    </row>
    <row r="417" spans="1:5">
      <c r="A417" t="s">
        <v>244</v>
      </c>
      <c r="B417">
        <v>24264612</v>
      </c>
      <c r="C417" t="s">
        <v>304</v>
      </c>
      <c r="D417" t="s">
        <v>33</v>
      </c>
      <c r="E417">
        <v>0.4</v>
      </c>
    </row>
    <row r="418" spans="1:5">
      <c r="A418" t="s">
        <v>244</v>
      </c>
      <c r="B418">
        <v>24264615</v>
      </c>
      <c r="C418" t="s">
        <v>305</v>
      </c>
      <c r="D418" t="s">
        <v>33</v>
      </c>
      <c r="E418">
        <v>0.6</v>
      </c>
    </row>
    <row r="419" spans="1:5">
      <c r="A419" t="s">
        <v>244</v>
      </c>
      <c r="B419">
        <v>24264617</v>
      </c>
      <c r="C419" t="s">
        <v>306</v>
      </c>
      <c r="D419" t="s">
        <v>33</v>
      </c>
      <c r="E419">
        <v>2.4</v>
      </c>
    </row>
    <row r="420" spans="1:5">
      <c r="A420" t="s">
        <v>244</v>
      </c>
      <c r="B420">
        <v>24264620</v>
      </c>
      <c r="C420" t="s">
        <v>307</v>
      </c>
      <c r="D420" t="s">
        <v>33</v>
      </c>
      <c r="E420">
        <v>2.4</v>
      </c>
    </row>
    <row r="421" spans="1:5">
      <c r="A421" t="s">
        <v>244</v>
      </c>
      <c r="B421">
        <v>24264622</v>
      </c>
      <c r="C421" t="s">
        <v>308</v>
      </c>
      <c r="D421" t="s">
        <v>33</v>
      </c>
      <c r="E421">
        <v>1.2</v>
      </c>
    </row>
    <row r="422" spans="1:5">
      <c r="A422" t="s">
        <v>244</v>
      </c>
      <c r="B422">
        <v>24264625</v>
      </c>
      <c r="C422" t="s">
        <v>309</v>
      </c>
      <c r="D422" t="s">
        <v>33</v>
      </c>
      <c r="E422">
        <v>0.6</v>
      </c>
    </row>
    <row r="423" spans="1:5">
      <c r="A423" t="s">
        <v>244</v>
      </c>
      <c r="B423">
        <v>24264627</v>
      </c>
      <c r="C423" t="s">
        <v>310</v>
      </c>
      <c r="D423" t="s">
        <v>33</v>
      </c>
      <c r="E423">
        <v>8.1</v>
      </c>
    </row>
    <row r="424" spans="1:5">
      <c r="A424" t="s">
        <v>244</v>
      </c>
      <c r="B424">
        <v>24264630</v>
      </c>
      <c r="C424" t="s">
        <v>311</v>
      </c>
      <c r="D424" t="s">
        <v>33</v>
      </c>
      <c r="E424">
        <v>0.4</v>
      </c>
    </row>
    <row r="425" spans="1:5">
      <c r="A425" t="s">
        <v>244</v>
      </c>
      <c r="B425">
        <v>24264230</v>
      </c>
      <c r="C425" t="s">
        <v>256</v>
      </c>
      <c r="D425" t="s">
        <v>29</v>
      </c>
      <c r="E425">
        <v>0</v>
      </c>
    </row>
    <row r="426" spans="1:5">
      <c r="A426" t="s">
        <v>244</v>
      </c>
      <c r="B426">
        <v>24264105</v>
      </c>
      <c r="C426" t="s">
        <v>679</v>
      </c>
      <c r="D426" t="s">
        <v>64</v>
      </c>
      <c r="E426">
        <v>4</v>
      </c>
    </row>
    <row r="427" spans="1:5">
      <c r="A427" t="s">
        <v>244</v>
      </c>
      <c r="B427">
        <v>24264110</v>
      </c>
      <c r="C427" t="s">
        <v>251</v>
      </c>
      <c r="D427" t="s">
        <v>64</v>
      </c>
      <c r="E427">
        <v>5</v>
      </c>
    </row>
    <row r="428" spans="1:5">
      <c r="A428" t="s">
        <v>244</v>
      </c>
      <c r="B428">
        <v>24264280</v>
      </c>
      <c r="C428" t="s">
        <v>257</v>
      </c>
      <c r="D428" t="s">
        <v>64</v>
      </c>
      <c r="E428">
        <v>6</v>
      </c>
    </row>
    <row r="429" spans="1:5">
      <c r="A429" t="s">
        <v>244</v>
      </c>
      <c r="B429">
        <v>24264280</v>
      </c>
      <c r="C429" t="s">
        <v>257</v>
      </c>
      <c r="D429" t="s">
        <v>33</v>
      </c>
      <c r="E429">
        <v>12</v>
      </c>
    </row>
    <row r="430" spans="1:5">
      <c r="A430" t="s">
        <v>244</v>
      </c>
      <c r="B430">
        <v>24264115</v>
      </c>
      <c r="C430" t="s">
        <v>680</v>
      </c>
      <c r="D430" t="s">
        <v>64</v>
      </c>
      <c r="E430">
        <v>11.3</v>
      </c>
    </row>
    <row r="431" spans="1:5">
      <c r="A431" t="s">
        <v>244</v>
      </c>
      <c r="B431">
        <v>24264120</v>
      </c>
      <c r="C431" t="s">
        <v>252</v>
      </c>
      <c r="D431" t="s">
        <v>32</v>
      </c>
      <c r="E431">
        <v>6</v>
      </c>
    </row>
    <row r="432" spans="1:5">
      <c r="A432" t="s">
        <v>244</v>
      </c>
      <c r="B432">
        <v>24264125</v>
      </c>
      <c r="C432" t="s">
        <v>253</v>
      </c>
      <c r="D432" t="s">
        <v>29</v>
      </c>
      <c r="E432">
        <v>0</v>
      </c>
    </row>
    <row r="433" spans="1:5">
      <c r="A433" t="s">
        <v>244</v>
      </c>
      <c r="B433">
        <v>24264360</v>
      </c>
      <c r="C433" t="s">
        <v>262</v>
      </c>
      <c r="D433" t="s">
        <v>33</v>
      </c>
      <c r="E433">
        <v>0.6</v>
      </c>
    </row>
    <row r="434" spans="1:5">
      <c r="A434" t="s">
        <v>244</v>
      </c>
      <c r="B434" t="s">
        <v>249</v>
      </c>
      <c r="C434" t="s">
        <v>250</v>
      </c>
      <c r="D434" t="s">
        <v>248</v>
      </c>
      <c r="E434">
        <v>23.3</v>
      </c>
    </row>
    <row r="435" spans="1:5">
      <c r="A435" t="s">
        <v>244</v>
      </c>
      <c r="B435" t="s">
        <v>249</v>
      </c>
      <c r="C435" t="s">
        <v>250</v>
      </c>
      <c r="D435" t="s">
        <v>32</v>
      </c>
      <c r="E435">
        <v>13.3</v>
      </c>
    </row>
    <row r="436" spans="1:5">
      <c r="A436" t="s">
        <v>244</v>
      </c>
      <c r="B436">
        <v>24264845</v>
      </c>
      <c r="C436" t="s">
        <v>372</v>
      </c>
      <c r="D436" t="s">
        <v>10</v>
      </c>
      <c r="E436">
        <v>2</v>
      </c>
    </row>
    <row r="437" spans="1:5">
      <c r="A437" t="s">
        <v>244</v>
      </c>
      <c r="B437">
        <v>24264845</v>
      </c>
      <c r="C437" t="s">
        <v>372</v>
      </c>
      <c r="D437" t="s">
        <v>33</v>
      </c>
      <c r="E437">
        <v>8</v>
      </c>
    </row>
    <row r="438" spans="1:5">
      <c r="A438" t="s">
        <v>244</v>
      </c>
      <c r="B438">
        <v>24264855</v>
      </c>
      <c r="C438" t="s">
        <v>374</v>
      </c>
      <c r="D438" t="s">
        <v>10</v>
      </c>
      <c r="E438">
        <v>2</v>
      </c>
    </row>
    <row r="439" spans="1:5">
      <c r="A439" t="s">
        <v>244</v>
      </c>
      <c r="B439">
        <v>24264855</v>
      </c>
      <c r="C439" t="s">
        <v>374</v>
      </c>
      <c r="D439" t="s">
        <v>33</v>
      </c>
      <c r="E439">
        <v>8</v>
      </c>
    </row>
    <row r="440" spans="1:5">
      <c r="A440" t="s">
        <v>244</v>
      </c>
      <c r="B440">
        <v>24264860</v>
      </c>
      <c r="C440" t="s">
        <v>375</v>
      </c>
      <c r="D440" t="s">
        <v>33</v>
      </c>
      <c r="E440">
        <v>1.2</v>
      </c>
    </row>
    <row r="441" spans="1:5">
      <c r="A441" t="s">
        <v>244</v>
      </c>
      <c r="B441">
        <v>24264850</v>
      </c>
      <c r="C441" t="s">
        <v>373</v>
      </c>
      <c r="D441" t="s">
        <v>33</v>
      </c>
      <c r="E441">
        <v>1.2</v>
      </c>
    </row>
    <row r="442" spans="1:5">
      <c r="A442" t="s">
        <v>244</v>
      </c>
      <c r="B442">
        <v>24264870</v>
      </c>
      <c r="C442" t="s">
        <v>377</v>
      </c>
      <c r="D442" t="s">
        <v>33</v>
      </c>
      <c r="E442">
        <v>1</v>
      </c>
    </row>
    <row r="443" spans="1:5">
      <c r="A443" t="s">
        <v>244</v>
      </c>
      <c r="B443">
        <v>24264872</v>
      </c>
      <c r="C443" t="s">
        <v>378</v>
      </c>
      <c r="D443" t="s">
        <v>33</v>
      </c>
      <c r="E443">
        <v>0.5</v>
      </c>
    </row>
    <row r="444" spans="1:5">
      <c r="A444" t="s">
        <v>244</v>
      </c>
      <c r="B444">
        <v>24264874</v>
      </c>
      <c r="C444" t="s">
        <v>379</v>
      </c>
      <c r="D444" t="s">
        <v>33</v>
      </c>
      <c r="E444">
        <v>3</v>
      </c>
    </row>
    <row r="445" spans="1:5">
      <c r="A445" t="s">
        <v>244</v>
      </c>
      <c r="B445">
        <v>24264876</v>
      </c>
      <c r="C445" t="s">
        <v>380</v>
      </c>
      <c r="D445" t="s">
        <v>10</v>
      </c>
      <c r="E445">
        <v>1.2</v>
      </c>
    </row>
    <row r="446" spans="1:5">
      <c r="A446" t="s">
        <v>244</v>
      </c>
      <c r="B446">
        <v>24264876</v>
      </c>
      <c r="C446" t="s">
        <v>380</v>
      </c>
      <c r="D446" t="s">
        <v>33</v>
      </c>
      <c r="E446">
        <v>1.2</v>
      </c>
    </row>
    <row r="447" spans="1:5">
      <c r="A447" t="s">
        <v>244</v>
      </c>
      <c r="B447">
        <v>24264878</v>
      </c>
      <c r="C447" t="s">
        <v>381</v>
      </c>
      <c r="D447" t="s">
        <v>33</v>
      </c>
      <c r="E447">
        <v>0.8</v>
      </c>
    </row>
    <row r="448" spans="1:5">
      <c r="A448" t="s">
        <v>244</v>
      </c>
      <c r="B448">
        <v>24264965</v>
      </c>
      <c r="C448" t="s">
        <v>395</v>
      </c>
      <c r="D448" t="s">
        <v>33</v>
      </c>
      <c r="E448">
        <v>13.6</v>
      </c>
    </row>
    <row r="449" spans="1:5">
      <c r="A449" t="s">
        <v>244</v>
      </c>
      <c r="B449">
        <v>24264970</v>
      </c>
      <c r="C449" t="s">
        <v>396</v>
      </c>
      <c r="D449" t="s">
        <v>33</v>
      </c>
      <c r="E449">
        <v>6</v>
      </c>
    </row>
    <row r="450" spans="1:5">
      <c r="A450" t="s">
        <v>244</v>
      </c>
      <c r="B450">
        <v>24264975</v>
      </c>
      <c r="C450" t="s">
        <v>397</v>
      </c>
      <c r="D450" t="s">
        <v>33</v>
      </c>
      <c r="E450">
        <v>13.6</v>
      </c>
    </row>
    <row r="451" spans="1:5">
      <c r="A451" t="s">
        <v>244</v>
      </c>
      <c r="B451">
        <v>24264980</v>
      </c>
      <c r="C451" t="s">
        <v>398</v>
      </c>
      <c r="D451" t="s">
        <v>33</v>
      </c>
      <c r="E451">
        <v>6</v>
      </c>
    </row>
    <row r="452" spans="1:5">
      <c r="A452" t="s">
        <v>244</v>
      </c>
      <c r="B452">
        <v>24264985</v>
      </c>
      <c r="C452" t="s">
        <v>399</v>
      </c>
      <c r="D452" t="s">
        <v>33</v>
      </c>
      <c r="E452">
        <v>13.6</v>
      </c>
    </row>
    <row r="453" spans="1:5">
      <c r="A453" t="s">
        <v>244</v>
      </c>
      <c r="B453">
        <v>24264990</v>
      </c>
      <c r="C453" t="s">
        <v>400</v>
      </c>
      <c r="D453" t="s">
        <v>33</v>
      </c>
      <c r="E453">
        <v>6</v>
      </c>
    </row>
    <row r="454" spans="1:5">
      <c r="A454" t="s">
        <v>244</v>
      </c>
      <c r="B454">
        <v>24264995</v>
      </c>
      <c r="C454" t="s">
        <v>401</v>
      </c>
      <c r="D454" t="s">
        <v>25</v>
      </c>
      <c r="E454">
        <v>2</v>
      </c>
    </row>
    <row r="455" spans="1:5">
      <c r="A455" t="s">
        <v>244</v>
      </c>
      <c r="B455">
        <v>24264995</v>
      </c>
      <c r="C455" t="s">
        <v>401</v>
      </c>
      <c r="D455" t="s">
        <v>10</v>
      </c>
      <c r="E455">
        <v>2</v>
      </c>
    </row>
    <row r="456" spans="1:5">
      <c r="A456" t="s">
        <v>244</v>
      </c>
      <c r="B456">
        <v>24264281</v>
      </c>
      <c r="C456" t="s">
        <v>258</v>
      </c>
      <c r="D456" t="s">
        <v>33</v>
      </c>
      <c r="E456">
        <v>7</v>
      </c>
    </row>
    <row r="457" spans="1:5">
      <c r="A457" t="s">
        <v>244</v>
      </c>
      <c r="B457">
        <v>24264895</v>
      </c>
      <c r="C457" t="s">
        <v>388</v>
      </c>
      <c r="D457" t="s">
        <v>32</v>
      </c>
      <c r="E457">
        <v>6</v>
      </c>
    </row>
    <row r="458" spans="1:5">
      <c r="A458" t="s">
        <v>244</v>
      </c>
      <c r="B458">
        <v>24264900</v>
      </c>
      <c r="C458" t="s">
        <v>389</v>
      </c>
      <c r="D458" t="s">
        <v>29</v>
      </c>
      <c r="E458">
        <v>0</v>
      </c>
    </row>
    <row r="459" spans="1:5">
      <c r="A459" t="s">
        <v>244</v>
      </c>
      <c r="B459">
        <v>24264905</v>
      </c>
      <c r="C459" t="s">
        <v>681</v>
      </c>
      <c r="D459" t="s">
        <v>31</v>
      </c>
      <c r="E459">
        <v>0</v>
      </c>
    </row>
    <row r="460" spans="1:5">
      <c r="A460" t="s">
        <v>244</v>
      </c>
      <c r="B460">
        <v>24264910</v>
      </c>
      <c r="C460" t="s">
        <v>390</v>
      </c>
      <c r="D460" t="s">
        <v>32</v>
      </c>
      <c r="E460">
        <v>5</v>
      </c>
    </row>
    <row r="461" spans="1:5">
      <c r="A461" t="s">
        <v>244</v>
      </c>
      <c r="B461">
        <v>24264915</v>
      </c>
      <c r="C461" t="s">
        <v>391</v>
      </c>
      <c r="D461" t="s">
        <v>29</v>
      </c>
      <c r="E461">
        <v>0</v>
      </c>
    </row>
    <row r="462" spans="1:5">
      <c r="A462" t="s">
        <v>244</v>
      </c>
      <c r="B462">
        <v>24264460</v>
      </c>
      <c r="C462" t="s">
        <v>263</v>
      </c>
      <c r="D462" t="s">
        <v>33</v>
      </c>
      <c r="E462">
        <v>8</v>
      </c>
    </row>
    <row r="463" spans="1:5">
      <c r="A463" t="s">
        <v>244</v>
      </c>
      <c r="B463">
        <v>24264465</v>
      </c>
      <c r="C463" t="s">
        <v>264</v>
      </c>
      <c r="D463" t="s">
        <v>33</v>
      </c>
      <c r="E463">
        <v>1.8</v>
      </c>
    </row>
    <row r="464" spans="1:5">
      <c r="A464" t="s">
        <v>244</v>
      </c>
      <c r="B464">
        <v>24264490</v>
      </c>
      <c r="C464" t="s">
        <v>266</v>
      </c>
      <c r="D464" t="s">
        <v>33</v>
      </c>
      <c r="E464">
        <v>4.8</v>
      </c>
    </row>
    <row r="465" spans="1:5">
      <c r="A465" t="s">
        <v>244</v>
      </c>
      <c r="B465">
        <v>24264495</v>
      </c>
      <c r="C465" t="s">
        <v>267</v>
      </c>
      <c r="D465" t="s">
        <v>33</v>
      </c>
      <c r="E465">
        <v>1.8</v>
      </c>
    </row>
    <row r="466" spans="1:5">
      <c r="A466" t="s">
        <v>244</v>
      </c>
      <c r="B466">
        <v>24264500</v>
      </c>
      <c r="C466" t="s">
        <v>268</v>
      </c>
      <c r="D466" t="s">
        <v>33</v>
      </c>
      <c r="E466">
        <v>2.4</v>
      </c>
    </row>
    <row r="467" spans="1:5">
      <c r="A467" t="s">
        <v>244</v>
      </c>
      <c r="B467">
        <v>24264500</v>
      </c>
      <c r="C467" t="s">
        <v>268</v>
      </c>
      <c r="D467" t="s">
        <v>10</v>
      </c>
      <c r="E467">
        <v>1.2</v>
      </c>
    </row>
    <row r="468" spans="1:5">
      <c r="A468" t="s">
        <v>244</v>
      </c>
      <c r="B468">
        <v>24264520</v>
      </c>
      <c r="C468" t="s">
        <v>271</v>
      </c>
      <c r="D468" t="s">
        <v>33</v>
      </c>
      <c r="E468">
        <v>2</v>
      </c>
    </row>
    <row r="469" spans="1:5">
      <c r="A469" t="s">
        <v>244</v>
      </c>
      <c r="B469">
        <v>24264525</v>
      </c>
      <c r="C469" t="s">
        <v>272</v>
      </c>
      <c r="D469" t="s">
        <v>33</v>
      </c>
      <c r="E469">
        <v>1.6</v>
      </c>
    </row>
    <row r="470" spans="1:5">
      <c r="A470" t="s">
        <v>244</v>
      </c>
      <c r="B470">
        <v>24264545</v>
      </c>
      <c r="C470" t="s">
        <v>279</v>
      </c>
      <c r="D470" t="s">
        <v>25</v>
      </c>
      <c r="E470">
        <v>4</v>
      </c>
    </row>
    <row r="471" spans="1:5">
      <c r="A471" t="s">
        <v>244</v>
      </c>
      <c r="B471">
        <v>24264145</v>
      </c>
      <c r="C471" t="s">
        <v>254</v>
      </c>
      <c r="D471" t="s">
        <v>31</v>
      </c>
      <c r="E471">
        <v>0</v>
      </c>
    </row>
    <row r="472" spans="1:5">
      <c r="A472" t="s">
        <v>244</v>
      </c>
      <c r="B472">
        <v>24264145</v>
      </c>
      <c r="C472" t="s">
        <v>254</v>
      </c>
      <c r="D472" t="s">
        <v>32</v>
      </c>
      <c r="E472">
        <v>1</v>
      </c>
    </row>
    <row r="473" spans="1:5">
      <c r="A473" t="s">
        <v>244</v>
      </c>
      <c r="B473">
        <v>24264160</v>
      </c>
      <c r="C473" t="s">
        <v>255</v>
      </c>
      <c r="D473" t="s">
        <v>29</v>
      </c>
      <c r="E473">
        <v>0</v>
      </c>
    </row>
    <row r="474" spans="1:5">
      <c r="A474" t="s">
        <v>244</v>
      </c>
      <c r="B474" t="s">
        <v>363</v>
      </c>
      <c r="C474" t="s">
        <v>364</v>
      </c>
      <c r="D474" t="s">
        <v>33</v>
      </c>
      <c r="E474">
        <v>2</v>
      </c>
    </row>
    <row r="475" spans="1:5">
      <c r="A475" t="s">
        <v>244</v>
      </c>
      <c r="B475">
        <v>24264868</v>
      </c>
      <c r="C475" t="s">
        <v>376</v>
      </c>
      <c r="D475" t="s">
        <v>33</v>
      </c>
      <c r="E475">
        <v>6</v>
      </c>
    </row>
    <row r="476" spans="1:5">
      <c r="A476" t="s">
        <v>244</v>
      </c>
      <c r="B476">
        <v>24264868</v>
      </c>
      <c r="C476" t="s">
        <v>376</v>
      </c>
      <c r="D476" t="s">
        <v>64</v>
      </c>
      <c r="E476">
        <v>3</v>
      </c>
    </row>
    <row r="477" spans="1:5">
      <c r="A477" t="s">
        <v>244</v>
      </c>
      <c r="B477">
        <v>24264888</v>
      </c>
      <c r="C477" t="s">
        <v>386</v>
      </c>
      <c r="D477" t="s">
        <v>33</v>
      </c>
      <c r="E477">
        <v>6</v>
      </c>
    </row>
    <row r="478" spans="1:5">
      <c r="A478" t="s">
        <v>244</v>
      </c>
      <c r="B478">
        <v>24264815</v>
      </c>
      <c r="C478" t="s">
        <v>370</v>
      </c>
      <c r="D478" t="s">
        <v>25</v>
      </c>
      <c r="E478">
        <v>4</v>
      </c>
    </row>
    <row r="479" spans="1:5">
      <c r="A479" t="s">
        <v>244</v>
      </c>
      <c r="B479">
        <v>24264820</v>
      </c>
      <c r="C479" t="s">
        <v>371</v>
      </c>
      <c r="D479" t="s">
        <v>33</v>
      </c>
      <c r="E479">
        <v>0.4</v>
      </c>
    </row>
    <row r="480" spans="1:5">
      <c r="A480" t="s">
        <v>244</v>
      </c>
      <c r="B480">
        <v>24264800</v>
      </c>
      <c r="C480" t="s">
        <v>366</v>
      </c>
      <c r="D480" t="s">
        <v>33</v>
      </c>
      <c r="E480">
        <v>4</v>
      </c>
    </row>
    <row r="481" spans="1:5">
      <c r="A481" t="s">
        <v>244</v>
      </c>
      <c r="B481">
        <v>24264800</v>
      </c>
      <c r="C481" t="s">
        <v>366</v>
      </c>
      <c r="D481" t="s">
        <v>32</v>
      </c>
      <c r="E481">
        <v>2</v>
      </c>
    </row>
    <row r="482" spans="1:5">
      <c r="A482" t="s">
        <v>244</v>
      </c>
      <c r="B482">
        <v>24264800</v>
      </c>
      <c r="C482" t="s">
        <v>366</v>
      </c>
      <c r="D482" t="s">
        <v>25</v>
      </c>
      <c r="E482">
        <v>2</v>
      </c>
    </row>
    <row r="483" spans="1:5">
      <c r="A483" t="s">
        <v>244</v>
      </c>
      <c r="B483">
        <v>24264882</v>
      </c>
      <c r="C483" t="s">
        <v>382</v>
      </c>
      <c r="D483" t="s">
        <v>33</v>
      </c>
      <c r="E483">
        <v>16</v>
      </c>
    </row>
    <row r="484" spans="1:5">
      <c r="A484" t="s">
        <v>244</v>
      </c>
      <c r="B484">
        <v>24264882</v>
      </c>
      <c r="C484" t="s">
        <v>382</v>
      </c>
      <c r="D484" t="s">
        <v>29</v>
      </c>
      <c r="E484">
        <v>0</v>
      </c>
    </row>
    <row r="485" spans="1:5">
      <c r="A485" t="s">
        <v>244</v>
      </c>
      <c r="B485">
        <v>24264882</v>
      </c>
      <c r="C485" t="s">
        <v>382</v>
      </c>
      <c r="D485" t="s">
        <v>383</v>
      </c>
      <c r="E485">
        <v>0</v>
      </c>
    </row>
    <row r="486" spans="1:5">
      <c r="A486" t="s">
        <v>244</v>
      </c>
      <c r="B486">
        <v>24264882</v>
      </c>
      <c r="C486" t="s">
        <v>382</v>
      </c>
      <c r="D486" t="s">
        <v>1019</v>
      </c>
      <c r="E486">
        <v>0</v>
      </c>
    </row>
    <row r="487" spans="1:5">
      <c r="A487" t="s">
        <v>244</v>
      </c>
      <c r="B487">
        <v>24264884</v>
      </c>
      <c r="C487" t="s">
        <v>384</v>
      </c>
      <c r="D487" t="s">
        <v>33</v>
      </c>
      <c r="E487">
        <v>12</v>
      </c>
    </row>
    <row r="488" spans="1:5">
      <c r="A488" t="s">
        <v>244</v>
      </c>
      <c r="B488">
        <v>24264886</v>
      </c>
      <c r="C488" t="s">
        <v>385</v>
      </c>
      <c r="D488" t="s">
        <v>33</v>
      </c>
      <c r="E488">
        <v>4.8</v>
      </c>
    </row>
    <row r="489" spans="1:5">
      <c r="A489" t="s">
        <v>244</v>
      </c>
      <c r="B489">
        <v>24264890</v>
      </c>
      <c r="C489" t="s">
        <v>387</v>
      </c>
      <c r="D489" t="s">
        <v>31</v>
      </c>
      <c r="E489">
        <v>0</v>
      </c>
    </row>
    <row r="490" spans="1:5">
      <c r="A490" t="s">
        <v>244</v>
      </c>
      <c r="B490" t="s">
        <v>1009</v>
      </c>
      <c r="C490" t="s">
        <v>1010</v>
      </c>
      <c r="D490" t="s">
        <v>64</v>
      </c>
      <c r="E490">
        <v>0.7</v>
      </c>
    </row>
    <row r="491" spans="1:5">
      <c r="A491" t="s">
        <v>244</v>
      </c>
      <c r="B491" t="s">
        <v>1011</v>
      </c>
      <c r="C491" t="s">
        <v>1012</v>
      </c>
      <c r="D491" t="s">
        <v>25</v>
      </c>
      <c r="E491">
        <v>2.2999999999999998</v>
      </c>
    </row>
    <row r="492" spans="1:5">
      <c r="A492" t="s">
        <v>244</v>
      </c>
      <c r="B492" t="s">
        <v>1011</v>
      </c>
      <c r="C492" t="s">
        <v>1012</v>
      </c>
      <c r="D492" t="s">
        <v>24</v>
      </c>
      <c r="E492">
        <v>8.5</v>
      </c>
    </row>
    <row r="493" spans="1:5">
      <c r="A493" t="s">
        <v>244</v>
      </c>
      <c r="B493" t="s">
        <v>1011</v>
      </c>
      <c r="C493" t="s">
        <v>1012</v>
      </c>
      <c r="D493" t="s">
        <v>33</v>
      </c>
      <c r="E493">
        <v>15.5</v>
      </c>
    </row>
    <row r="494" spans="1:5">
      <c r="A494" t="s">
        <v>244</v>
      </c>
      <c r="B494" t="s">
        <v>1011</v>
      </c>
      <c r="C494" t="s">
        <v>1012</v>
      </c>
      <c r="D494" t="s">
        <v>32</v>
      </c>
      <c r="E494">
        <v>23.2</v>
      </c>
    </row>
    <row r="495" spans="1:5">
      <c r="A495" t="s">
        <v>244</v>
      </c>
      <c r="B495" t="s">
        <v>1011</v>
      </c>
      <c r="C495" t="s">
        <v>1012</v>
      </c>
      <c r="D495" t="s">
        <v>64</v>
      </c>
      <c r="E495">
        <v>15.5</v>
      </c>
    </row>
    <row r="496" spans="1:5">
      <c r="A496" t="s">
        <v>244</v>
      </c>
      <c r="B496" t="s">
        <v>1013</v>
      </c>
      <c r="C496" t="s">
        <v>1014</v>
      </c>
      <c r="D496" t="s">
        <v>25</v>
      </c>
      <c r="E496">
        <v>0.2</v>
      </c>
    </row>
    <row r="497" spans="1:5">
      <c r="A497" t="s">
        <v>244</v>
      </c>
      <c r="B497" t="s">
        <v>1013</v>
      </c>
      <c r="C497" t="s">
        <v>1014</v>
      </c>
      <c r="D497" t="s">
        <v>24</v>
      </c>
      <c r="E497">
        <v>0.8</v>
      </c>
    </row>
    <row r="498" spans="1:5">
      <c r="A498" t="s">
        <v>244</v>
      </c>
      <c r="B498" t="s">
        <v>1013</v>
      </c>
      <c r="C498" t="s">
        <v>1014</v>
      </c>
      <c r="D498" t="s">
        <v>33</v>
      </c>
      <c r="E498">
        <v>1.5</v>
      </c>
    </row>
    <row r="499" spans="1:5">
      <c r="A499" t="s">
        <v>244</v>
      </c>
      <c r="B499" t="s">
        <v>1013</v>
      </c>
      <c r="C499" t="s">
        <v>1014</v>
      </c>
      <c r="D499" t="s">
        <v>32</v>
      </c>
      <c r="E499">
        <v>2.2999999999999998</v>
      </c>
    </row>
    <row r="500" spans="1:5">
      <c r="A500" t="s">
        <v>244</v>
      </c>
      <c r="B500" t="s">
        <v>1013</v>
      </c>
      <c r="C500" t="s">
        <v>1014</v>
      </c>
      <c r="D500" t="s">
        <v>64</v>
      </c>
      <c r="E500">
        <v>1.5</v>
      </c>
    </row>
    <row r="501" spans="1:5">
      <c r="A501" t="s">
        <v>244</v>
      </c>
      <c r="B501" t="s">
        <v>1015</v>
      </c>
      <c r="C501" t="s">
        <v>1016</v>
      </c>
      <c r="D501" t="s">
        <v>33</v>
      </c>
      <c r="E501">
        <v>3.6</v>
      </c>
    </row>
    <row r="502" spans="1:5">
      <c r="A502" t="s">
        <v>244</v>
      </c>
      <c r="B502" t="s">
        <v>1017</v>
      </c>
      <c r="C502" t="s">
        <v>1018</v>
      </c>
      <c r="D502" t="s">
        <v>31</v>
      </c>
      <c r="E502">
        <v>0</v>
      </c>
    </row>
    <row r="503" spans="1:5">
      <c r="A503" t="s">
        <v>244</v>
      </c>
      <c r="B503" t="s">
        <v>3396</v>
      </c>
      <c r="C503" t="s">
        <v>3397</v>
      </c>
      <c r="D503" t="s">
        <v>248</v>
      </c>
      <c r="E503">
        <v>43.8</v>
      </c>
    </row>
    <row r="504" spans="1:5">
      <c r="A504" t="s">
        <v>244</v>
      </c>
      <c r="B504" t="s">
        <v>3396</v>
      </c>
      <c r="C504" t="s">
        <v>3397</v>
      </c>
      <c r="D504" t="s">
        <v>32</v>
      </c>
      <c r="E504">
        <v>42.3</v>
      </c>
    </row>
    <row r="505" spans="1:5">
      <c r="A505" t="s">
        <v>435</v>
      </c>
      <c r="B505" t="s">
        <v>449</v>
      </c>
      <c r="C505" t="s">
        <v>723</v>
      </c>
      <c r="D505" t="s">
        <v>15</v>
      </c>
      <c r="E505">
        <v>0</v>
      </c>
    </row>
    <row r="506" spans="1:5">
      <c r="A506" t="s">
        <v>435</v>
      </c>
      <c r="B506" t="s">
        <v>450</v>
      </c>
      <c r="C506" t="s">
        <v>724</v>
      </c>
      <c r="D506" t="s">
        <v>15</v>
      </c>
      <c r="E506">
        <v>0</v>
      </c>
    </row>
    <row r="507" spans="1:5">
      <c r="A507" t="s">
        <v>435</v>
      </c>
      <c r="B507">
        <v>24271715</v>
      </c>
      <c r="C507" t="s">
        <v>725</v>
      </c>
      <c r="D507" t="s">
        <v>15</v>
      </c>
      <c r="E507">
        <v>0</v>
      </c>
    </row>
    <row r="508" spans="1:5">
      <c r="A508" t="s">
        <v>435</v>
      </c>
      <c r="B508" t="s">
        <v>451</v>
      </c>
      <c r="C508" t="s">
        <v>726</v>
      </c>
      <c r="D508" t="s">
        <v>15</v>
      </c>
      <c r="E508">
        <v>0</v>
      </c>
    </row>
    <row r="509" spans="1:5">
      <c r="A509" t="s">
        <v>435</v>
      </c>
      <c r="B509" t="s">
        <v>452</v>
      </c>
      <c r="C509" t="s">
        <v>727</v>
      </c>
      <c r="D509" t="s">
        <v>15</v>
      </c>
      <c r="E509">
        <v>0</v>
      </c>
    </row>
    <row r="510" spans="1:5">
      <c r="A510" t="s">
        <v>435</v>
      </c>
      <c r="B510" t="s">
        <v>453</v>
      </c>
      <c r="C510" t="s">
        <v>728</v>
      </c>
      <c r="D510" t="s">
        <v>15</v>
      </c>
      <c r="E510">
        <v>0</v>
      </c>
    </row>
    <row r="511" spans="1:5">
      <c r="A511" t="s">
        <v>435</v>
      </c>
      <c r="B511" t="s">
        <v>454</v>
      </c>
      <c r="C511" t="s">
        <v>729</v>
      </c>
      <c r="D511" t="s">
        <v>15</v>
      </c>
      <c r="E511">
        <v>0</v>
      </c>
    </row>
    <row r="512" spans="1:5">
      <c r="A512" t="s">
        <v>435</v>
      </c>
      <c r="B512">
        <v>24271720</v>
      </c>
      <c r="C512" t="s">
        <v>730</v>
      </c>
      <c r="D512" t="s">
        <v>15</v>
      </c>
      <c r="E512">
        <v>0</v>
      </c>
    </row>
    <row r="513" spans="1:5">
      <c r="A513" t="s">
        <v>435</v>
      </c>
      <c r="B513" t="s">
        <v>455</v>
      </c>
      <c r="C513" t="s">
        <v>731</v>
      </c>
      <c r="D513" t="s">
        <v>15</v>
      </c>
      <c r="E513">
        <v>0</v>
      </c>
    </row>
    <row r="514" spans="1:5">
      <c r="A514" t="s">
        <v>435</v>
      </c>
      <c r="B514" t="s">
        <v>456</v>
      </c>
      <c r="C514" t="s">
        <v>732</v>
      </c>
      <c r="D514" t="s">
        <v>15</v>
      </c>
      <c r="E514">
        <v>0</v>
      </c>
    </row>
    <row r="515" spans="1:5">
      <c r="A515" t="s">
        <v>435</v>
      </c>
      <c r="B515" t="s">
        <v>457</v>
      </c>
      <c r="C515" t="s">
        <v>733</v>
      </c>
      <c r="D515" t="s">
        <v>15</v>
      </c>
      <c r="E515">
        <v>0</v>
      </c>
    </row>
    <row r="516" spans="1:5">
      <c r="A516" t="s">
        <v>435</v>
      </c>
      <c r="B516" t="s">
        <v>458</v>
      </c>
      <c r="C516" t="s">
        <v>734</v>
      </c>
      <c r="D516" t="s">
        <v>15</v>
      </c>
      <c r="E516">
        <v>0</v>
      </c>
    </row>
    <row r="517" spans="1:5">
      <c r="A517" t="s">
        <v>435</v>
      </c>
      <c r="B517">
        <v>24271722</v>
      </c>
      <c r="C517" t="s">
        <v>459</v>
      </c>
      <c r="D517" t="s">
        <v>15</v>
      </c>
      <c r="E517">
        <v>0</v>
      </c>
    </row>
    <row r="518" spans="1:5">
      <c r="A518" t="s">
        <v>435</v>
      </c>
      <c r="B518" t="s">
        <v>460</v>
      </c>
      <c r="C518" t="s">
        <v>461</v>
      </c>
      <c r="D518" t="s">
        <v>29</v>
      </c>
      <c r="E518">
        <v>0</v>
      </c>
    </row>
    <row r="519" spans="1:5">
      <c r="A519" t="s">
        <v>435</v>
      </c>
      <c r="B519" t="s">
        <v>462</v>
      </c>
      <c r="C519" t="s">
        <v>463</v>
      </c>
      <c r="D519" t="s">
        <v>29</v>
      </c>
      <c r="E519">
        <v>0</v>
      </c>
    </row>
    <row r="520" spans="1:5">
      <c r="A520" t="s">
        <v>435</v>
      </c>
      <c r="B520" t="s">
        <v>438</v>
      </c>
      <c r="C520" t="s">
        <v>738</v>
      </c>
      <c r="D520" t="s">
        <v>15</v>
      </c>
      <c r="E520">
        <v>0</v>
      </c>
    </row>
    <row r="521" spans="1:5">
      <c r="A521" t="s">
        <v>435</v>
      </c>
      <c r="B521" t="s">
        <v>440</v>
      </c>
      <c r="C521" t="s">
        <v>740</v>
      </c>
      <c r="D521" t="s">
        <v>15</v>
      </c>
      <c r="E521">
        <v>0</v>
      </c>
    </row>
    <row r="522" spans="1:5">
      <c r="A522" t="s">
        <v>435</v>
      </c>
      <c r="B522" t="s">
        <v>441</v>
      </c>
      <c r="C522" t="s">
        <v>741</v>
      </c>
      <c r="D522" t="s">
        <v>15</v>
      </c>
      <c r="E522">
        <v>0</v>
      </c>
    </row>
    <row r="523" spans="1:5">
      <c r="A523" t="s">
        <v>435</v>
      </c>
      <c r="B523" t="s">
        <v>442</v>
      </c>
      <c r="C523" t="s">
        <v>742</v>
      </c>
      <c r="D523" t="s">
        <v>15</v>
      </c>
      <c r="E523">
        <v>0</v>
      </c>
    </row>
    <row r="524" spans="1:5">
      <c r="A524" t="s">
        <v>435</v>
      </c>
      <c r="B524">
        <v>24271705</v>
      </c>
      <c r="C524" t="s">
        <v>743</v>
      </c>
      <c r="D524" t="s">
        <v>15</v>
      </c>
      <c r="E524">
        <v>0</v>
      </c>
    </row>
    <row r="525" spans="1:5">
      <c r="A525" t="s">
        <v>435</v>
      </c>
      <c r="B525" t="s">
        <v>443</v>
      </c>
      <c r="C525" t="s">
        <v>744</v>
      </c>
      <c r="D525" t="s">
        <v>15</v>
      </c>
      <c r="E525">
        <v>0</v>
      </c>
    </row>
    <row r="526" spans="1:5">
      <c r="A526" t="s">
        <v>435</v>
      </c>
      <c r="B526" t="s">
        <v>444</v>
      </c>
      <c r="C526" t="s">
        <v>745</v>
      </c>
      <c r="D526" t="s">
        <v>15</v>
      </c>
      <c r="E526">
        <v>0</v>
      </c>
    </row>
    <row r="527" spans="1:5">
      <c r="A527" t="s">
        <v>435</v>
      </c>
      <c r="B527" t="s">
        <v>445</v>
      </c>
      <c r="C527" t="s">
        <v>746</v>
      </c>
      <c r="D527" t="s">
        <v>15</v>
      </c>
      <c r="E527">
        <v>0</v>
      </c>
    </row>
    <row r="528" spans="1:5">
      <c r="A528" t="s">
        <v>435</v>
      </c>
      <c r="B528" t="s">
        <v>446</v>
      </c>
      <c r="C528" t="s">
        <v>747</v>
      </c>
      <c r="D528" t="s">
        <v>15</v>
      </c>
      <c r="E528">
        <v>0</v>
      </c>
    </row>
    <row r="529" spans="1:5">
      <c r="A529" t="s">
        <v>435</v>
      </c>
      <c r="B529">
        <v>24271710</v>
      </c>
      <c r="C529" t="s">
        <v>748</v>
      </c>
      <c r="D529" t="s">
        <v>15</v>
      </c>
      <c r="E529">
        <v>0</v>
      </c>
    </row>
    <row r="530" spans="1:5">
      <c r="A530" t="s">
        <v>435</v>
      </c>
      <c r="B530" t="s">
        <v>447</v>
      </c>
      <c r="C530" t="s">
        <v>749</v>
      </c>
      <c r="D530" t="s">
        <v>15</v>
      </c>
      <c r="E530">
        <v>0</v>
      </c>
    </row>
    <row r="531" spans="1:5">
      <c r="A531" t="s">
        <v>435</v>
      </c>
      <c r="B531" t="s">
        <v>448</v>
      </c>
      <c r="C531" t="s">
        <v>750</v>
      </c>
      <c r="D531" t="s">
        <v>15</v>
      </c>
      <c r="E531">
        <v>0</v>
      </c>
    </row>
    <row r="532" spans="1:5">
      <c r="A532" t="s">
        <v>402</v>
      </c>
      <c r="B532" t="s">
        <v>1020</v>
      </c>
      <c r="C532" t="s">
        <v>1021</v>
      </c>
      <c r="D532" t="s">
        <v>24</v>
      </c>
      <c r="E532">
        <v>3.2</v>
      </c>
    </row>
    <row r="533" spans="1:5">
      <c r="A533" t="s">
        <v>402</v>
      </c>
      <c r="B533" t="s">
        <v>1020</v>
      </c>
      <c r="C533" t="s">
        <v>1021</v>
      </c>
      <c r="D533" t="s">
        <v>25</v>
      </c>
      <c r="E533">
        <v>34.299999999999997</v>
      </c>
    </row>
    <row r="534" spans="1:5">
      <c r="A534" t="s">
        <v>402</v>
      </c>
      <c r="B534">
        <v>242710.10399999999</v>
      </c>
      <c r="C534" t="s">
        <v>412</v>
      </c>
      <c r="D534" t="s">
        <v>14</v>
      </c>
      <c r="E534">
        <v>0</v>
      </c>
    </row>
    <row r="535" spans="1:5">
      <c r="A535" t="s">
        <v>402</v>
      </c>
      <c r="B535">
        <v>242710.10399999999</v>
      </c>
      <c r="C535" t="s">
        <v>412</v>
      </c>
      <c r="D535" t="s">
        <v>15</v>
      </c>
      <c r="E535">
        <v>0</v>
      </c>
    </row>
    <row r="536" spans="1:5">
      <c r="A536" t="s">
        <v>402</v>
      </c>
      <c r="B536">
        <v>242710.10449999999</v>
      </c>
      <c r="C536" t="s">
        <v>413</v>
      </c>
      <c r="D536" t="s">
        <v>14</v>
      </c>
      <c r="E536">
        <v>0</v>
      </c>
    </row>
    <row r="537" spans="1:5">
      <c r="A537" t="s">
        <v>402</v>
      </c>
      <c r="B537">
        <v>242710.10449999999</v>
      </c>
      <c r="C537" t="s">
        <v>413</v>
      </c>
      <c r="D537" t="s">
        <v>15</v>
      </c>
      <c r="E537">
        <v>0</v>
      </c>
    </row>
    <row r="538" spans="1:5">
      <c r="A538" t="s">
        <v>402</v>
      </c>
      <c r="B538">
        <v>242710.10500000001</v>
      </c>
      <c r="C538" t="s">
        <v>414</v>
      </c>
      <c r="D538" t="s">
        <v>14</v>
      </c>
      <c r="E538">
        <v>0</v>
      </c>
    </row>
    <row r="539" spans="1:5">
      <c r="A539" t="s">
        <v>402</v>
      </c>
      <c r="B539">
        <v>242710.10500000001</v>
      </c>
      <c r="C539" t="s">
        <v>414</v>
      </c>
      <c r="D539" t="s">
        <v>15</v>
      </c>
      <c r="E539">
        <v>0</v>
      </c>
    </row>
    <row r="540" spans="1:5">
      <c r="A540" t="s">
        <v>402</v>
      </c>
      <c r="B540">
        <v>242710.10550000001</v>
      </c>
      <c r="C540" t="s">
        <v>415</v>
      </c>
      <c r="D540" t="s">
        <v>14</v>
      </c>
      <c r="E540">
        <v>0</v>
      </c>
    </row>
    <row r="541" spans="1:5">
      <c r="A541" t="s">
        <v>402</v>
      </c>
      <c r="B541">
        <v>242710.10550000001</v>
      </c>
      <c r="C541" t="s">
        <v>415</v>
      </c>
      <c r="D541" t="s">
        <v>15</v>
      </c>
      <c r="E541">
        <v>0</v>
      </c>
    </row>
    <row r="542" spans="1:5">
      <c r="A542" t="s">
        <v>402</v>
      </c>
      <c r="B542">
        <v>242710.103</v>
      </c>
      <c r="C542" t="s">
        <v>707</v>
      </c>
      <c r="D542" t="s">
        <v>24</v>
      </c>
      <c r="E542">
        <v>2.6</v>
      </c>
    </row>
    <row r="543" spans="1:5">
      <c r="A543" t="s">
        <v>402</v>
      </c>
      <c r="B543">
        <v>242710.103</v>
      </c>
      <c r="C543" t="s">
        <v>707</v>
      </c>
      <c r="D543" t="s">
        <v>25</v>
      </c>
      <c r="E543">
        <v>27.3</v>
      </c>
    </row>
    <row r="544" spans="1:5">
      <c r="A544" t="s">
        <v>402</v>
      </c>
      <c r="B544">
        <v>242710.1005</v>
      </c>
      <c r="C544" t="s">
        <v>405</v>
      </c>
      <c r="D544" t="s">
        <v>24</v>
      </c>
      <c r="E544">
        <v>1</v>
      </c>
    </row>
    <row r="545" spans="1:5">
      <c r="A545" t="s">
        <v>402</v>
      </c>
      <c r="B545">
        <v>242710.101</v>
      </c>
      <c r="C545" t="s">
        <v>406</v>
      </c>
      <c r="D545" t="s">
        <v>29</v>
      </c>
      <c r="E545">
        <v>0</v>
      </c>
    </row>
    <row r="546" spans="1:5">
      <c r="A546" t="s">
        <v>402</v>
      </c>
      <c r="B546">
        <v>242710.101</v>
      </c>
      <c r="C546" t="s">
        <v>406</v>
      </c>
      <c r="D546" t="s">
        <v>181</v>
      </c>
      <c r="E546">
        <v>0</v>
      </c>
    </row>
    <row r="547" spans="1:5">
      <c r="A547" t="s">
        <v>402</v>
      </c>
      <c r="B547">
        <v>242710.1</v>
      </c>
      <c r="C547" t="s">
        <v>403</v>
      </c>
      <c r="D547" t="s">
        <v>24</v>
      </c>
      <c r="E547">
        <v>6</v>
      </c>
    </row>
    <row r="548" spans="1:5">
      <c r="A548" t="s">
        <v>402</v>
      </c>
      <c r="B548">
        <v>242710.1</v>
      </c>
      <c r="C548" t="s">
        <v>403</v>
      </c>
      <c r="D548" t="s">
        <v>404</v>
      </c>
      <c r="E548">
        <v>35</v>
      </c>
    </row>
    <row r="549" spans="1:5">
      <c r="A549" t="s">
        <v>402</v>
      </c>
      <c r="B549" t="s">
        <v>408</v>
      </c>
      <c r="C549" t="s">
        <v>409</v>
      </c>
      <c r="D549" t="s">
        <v>24</v>
      </c>
      <c r="E549">
        <v>0.7</v>
      </c>
    </row>
    <row r="550" spans="1:5">
      <c r="A550" t="s">
        <v>402</v>
      </c>
      <c r="B550" t="s">
        <v>408</v>
      </c>
      <c r="C550" t="s">
        <v>409</v>
      </c>
      <c r="D550" t="s">
        <v>404</v>
      </c>
      <c r="E550">
        <v>7.2</v>
      </c>
    </row>
    <row r="551" spans="1:5">
      <c r="A551" t="s">
        <v>402</v>
      </c>
      <c r="B551">
        <v>242710.10200000001</v>
      </c>
      <c r="C551" t="s">
        <v>410</v>
      </c>
      <c r="D551" t="s">
        <v>24</v>
      </c>
      <c r="E551">
        <v>1</v>
      </c>
    </row>
    <row r="552" spans="1:5">
      <c r="A552" t="s">
        <v>402</v>
      </c>
      <c r="B552">
        <v>242710.10250000001</v>
      </c>
      <c r="C552" t="s">
        <v>411</v>
      </c>
      <c r="D552" t="s">
        <v>29</v>
      </c>
      <c r="E552">
        <v>0</v>
      </c>
    </row>
    <row r="553" spans="1:5">
      <c r="A553" t="s">
        <v>402</v>
      </c>
      <c r="B553">
        <v>242710.10149999999</v>
      </c>
      <c r="C553" t="s">
        <v>407</v>
      </c>
      <c r="D553" t="s">
        <v>24</v>
      </c>
      <c r="E553">
        <v>0.3</v>
      </c>
    </row>
    <row r="554" spans="1:5">
      <c r="A554" t="s">
        <v>402</v>
      </c>
      <c r="B554">
        <v>242710.10149999999</v>
      </c>
      <c r="C554" t="s">
        <v>407</v>
      </c>
      <c r="D554" t="s">
        <v>404</v>
      </c>
      <c r="E554">
        <v>2.8</v>
      </c>
    </row>
    <row r="555" spans="1:5">
      <c r="A555" t="s">
        <v>416</v>
      </c>
      <c r="B555" t="s">
        <v>1022</v>
      </c>
      <c r="C555" t="s">
        <v>1023</v>
      </c>
      <c r="D555" t="s">
        <v>248</v>
      </c>
      <c r="E555">
        <v>3.7</v>
      </c>
    </row>
    <row r="556" spans="1:5">
      <c r="A556" t="s">
        <v>416</v>
      </c>
      <c r="B556">
        <v>242711.101</v>
      </c>
      <c r="C556" t="s">
        <v>708</v>
      </c>
      <c r="D556" t="s">
        <v>15</v>
      </c>
      <c r="E556">
        <v>0</v>
      </c>
    </row>
    <row r="557" spans="1:5">
      <c r="A557" t="s">
        <v>416</v>
      </c>
      <c r="B557">
        <v>242711.101</v>
      </c>
      <c r="C557" t="s">
        <v>708</v>
      </c>
      <c r="D557" t="s">
        <v>130</v>
      </c>
      <c r="E557">
        <v>0</v>
      </c>
    </row>
    <row r="558" spans="1:5">
      <c r="A558" t="s">
        <v>416</v>
      </c>
      <c r="B558" t="s">
        <v>418</v>
      </c>
      <c r="C558" t="s">
        <v>709</v>
      </c>
      <c r="D558" t="s">
        <v>15</v>
      </c>
      <c r="E558">
        <v>0</v>
      </c>
    </row>
    <row r="559" spans="1:5">
      <c r="A559" t="s">
        <v>416</v>
      </c>
      <c r="B559" t="s">
        <v>419</v>
      </c>
      <c r="C559" t="s">
        <v>710</v>
      </c>
      <c r="D559" t="s">
        <v>15</v>
      </c>
      <c r="E559">
        <v>0</v>
      </c>
    </row>
    <row r="560" spans="1:5">
      <c r="A560" t="s">
        <v>416</v>
      </c>
      <c r="B560" t="s">
        <v>420</v>
      </c>
      <c r="C560" t="s">
        <v>711</v>
      </c>
      <c r="D560" t="s">
        <v>15</v>
      </c>
      <c r="E560">
        <v>0</v>
      </c>
    </row>
    <row r="561" spans="1:5">
      <c r="A561" t="s">
        <v>416</v>
      </c>
      <c r="B561" t="s">
        <v>421</v>
      </c>
      <c r="C561" t="s">
        <v>712</v>
      </c>
      <c r="D561" t="s">
        <v>15</v>
      </c>
      <c r="E561">
        <v>0</v>
      </c>
    </row>
    <row r="562" spans="1:5">
      <c r="A562" t="s">
        <v>416</v>
      </c>
      <c r="B562" t="s">
        <v>713</v>
      </c>
      <c r="C562" t="s">
        <v>714</v>
      </c>
      <c r="D562" t="s">
        <v>14</v>
      </c>
      <c r="E562">
        <v>0</v>
      </c>
    </row>
    <row r="563" spans="1:5">
      <c r="A563" t="s">
        <v>416</v>
      </c>
      <c r="B563" t="s">
        <v>713</v>
      </c>
      <c r="C563" t="s">
        <v>714</v>
      </c>
      <c r="D563" t="s">
        <v>15</v>
      </c>
      <c r="E563">
        <v>0</v>
      </c>
    </row>
    <row r="564" spans="1:5">
      <c r="A564" t="s">
        <v>416</v>
      </c>
      <c r="B564" t="s">
        <v>715</v>
      </c>
      <c r="C564" t="s">
        <v>716</v>
      </c>
      <c r="D564" t="s">
        <v>15</v>
      </c>
      <c r="E564">
        <v>0</v>
      </c>
    </row>
    <row r="565" spans="1:5">
      <c r="A565" t="s">
        <v>416</v>
      </c>
      <c r="B565" t="s">
        <v>715</v>
      </c>
      <c r="C565" t="s">
        <v>716</v>
      </c>
      <c r="D565" t="s">
        <v>14</v>
      </c>
      <c r="E565">
        <v>0</v>
      </c>
    </row>
    <row r="566" spans="1:5">
      <c r="A566" t="s">
        <v>416</v>
      </c>
      <c r="B566" t="s">
        <v>717</v>
      </c>
      <c r="C566" t="s">
        <v>718</v>
      </c>
      <c r="D566" t="s">
        <v>15</v>
      </c>
      <c r="E566">
        <v>0</v>
      </c>
    </row>
    <row r="567" spans="1:5">
      <c r="A567" t="s">
        <v>416</v>
      </c>
      <c r="B567" t="s">
        <v>717</v>
      </c>
      <c r="C567" t="s">
        <v>718</v>
      </c>
      <c r="D567" t="s">
        <v>14</v>
      </c>
      <c r="E567">
        <v>0</v>
      </c>
    </row>
    <row r="568" spans="1:5">
      <c r="A568" t="s">
        <v>416</v>
      </c>
      <c r="B568" t="s">
        <v>719</v>
      </c>
      <c r="C568" t="s">
        <v>720</v>
      </c>
      <c r="D568" t="s">
        <v>15</v>
      </c>
      <c r="E568">
        <v>0</v>
      </c>
    </row>
    <row r="569" spans="1:5">
      <c r="A569" t="s">
        <v>416</v>
      </c>
      <c r="B569" t="s">
        <v>417</v>
      </c>
      <c r="C569" t="s">
        <v>721</v>
      </c>
      <c r="D569" t="s">
        <v>15</v>
      </c>
      <c r="E569">
        <v>0</v>
      </c>
    </row>
    <row r="570" spans="1:5">
      <c r="A570" t="s">
        <v>422</v>
      </c>
      <c r="B570">
        <v>242711.30650000001</v>
      </c>
      <c r="C570" t="s">
        <v>722</v>
      </c>
      <c r="D570" t="s">
        <v>25</v>
      </c>
      <c r="E570">
        <v>0.6</v>
      </c>
    </row>
    <row r="571" spans="1:5">
      <c r="A571" t="s">
        <v>422</v>
      </c>
      <c r="B571">
        <v>242711.30650000001</v>
      </c>
      <c r="C571" t="s">
        <v>722</v>
      </c>
      <c r="D571" t="s">
        <v>248</v>
      </c>
      <c r="E571">
        <v>0.3</v>
      </c>
    </row>
    <row r="572" spans="1:5">
      <c r="A572" t="s">
        <v>422</v>
      </c>
      <c r="B572">
        <v>242711.30650000001</v>
      </c>
      <c r="C572" t="s">
        <v>722</v>
      </c>
      <c r="D572" t="s">
        <v>50</v>
      </c>
      <c r="E572">
        <v>0</v>
      </c>
    </row>
    <row r="573" spans="1:5">
      <c r="A573" t="s">
        <v>422</v>
      </c>
      <c r="B573" t="s">
        <v>1024</v>
      </c>
      <c r="C573" t="s">
        <v>1025</v>
      </c>
      <c r="D573" t="s">
        <v>25</v>
      </c>
      <c r="E573">
        <v>2.4</v>
      </c>
    </row>
    <row r="574" spans="1:5">
      <c r="A574" t="s">
        <v>422</v>
      </c>
      <c r="B574" t="s">
        <v>1024</v>
      </c>
      <c r="C574" t="s">
        <v>1025</v>
      </c>
      <c r="D574" t="s">
        <v>248</v>
      </c>
      <c r="E574">
        <v>1.2</v>
      </c>
    </row>
    <row r="575" spans="1:5">
      <c r="A575" t="s">
        <v>422</v>
      </c>
      <c r="B575" t="s">
        <v>1024</v>
      </c>
      <c r="C575" t="s">
        <v>1025</v>
      </c>
      <c r="D575" t="s">
        <v>50</v>
      </c>
      <c r="E575">
        <v>0</v>
      </c>
    </row>
    <row r="576" spans="1:5">
      <c r="A576" t="s">
        <v>422</v>
      </c>
      <c r="B576">
        <v>242711.30350000001</v>
      </c>
      <c r="C576" t="s">
        <v>423</v>
      </c>
      <c r="D576" t="s">
        <v>25</v>
      </c>
      <c r="E576">
        <v>3</v>
      </c>
    </row>
    <row r="577" spans="1:5">
      <c r="A577" t="s">
        <v>422</v>
      </c>
      <c r="B577">
        <v>242711.30350000001</v>
      </c>
      <c r="C577" t="s">
        <v>423</v>
      </c>
      <c r="D577" t="s">
        <v>248</v>
      </c>
      <c r="E577">
        <v>1.5</v>
      </c>
    </row>
    <row r="578" spans="1:5">
      <c r="A578" t="s">
        <v>422</v>
      </c>
      <c r="B578">
        <v>242711.30350000001</v>
      </c>
      <c r="C578" t="s">
        <v>423</v>
      </c>
      <c r="D578" t="s">
        <v>50</v>
      </c>
      <c r="E578">
        <v>0</v>
      </c>
    </row>
    <row r="579" spans="1:5">
      <c r="A579" t="s">
        <v>422</v>
      </c>
      <c r="B579">
        <v>242711.304</v>
      </c>
      <c r="C579" t="s">
        <v>424</v>
      </c>
      <c r="D579" t="s">
        <v>25</v>
      </c>
      <c r="E579">
        <v>3</v>
      </c>
    </row>
    <row r="580" spans="1:5">
      <c r="A580" t="s">
        <v>422</v>
      </c>
      <c r="B580">
        <v>242711.304</v>
      </c>
      <c r="C580" t="s">
        <v>424</v>
      </c>
      <c r="D580" t="s">
        <v>248</v>
      </c>
      <c r="E580">
        <v>1.5</v>
      </c>
    </row>
    <row r="581" spans="1:5">
      <c r="A581" t="s">
        <v>422</v>
      </c>
      <c r="B581">
        <v>242711.304</v>
      </c>
      <c r="C581" t="s">
        <v>424</v>
      </c>
      <c r="D581" t="s">
        <v>50</v>
      </c>
      <c r="E581">
        <v>0</v>
      </c>
    </row>
    <row r="582" spans="1:5">
      <c r="A582" t="s">
        <v>422</v>
      </c>
      <c r="B582">
        <v>242711.3045</v>
      </c>
      <c r="C582" t="s">
        <v>425</v>
      </c>
      <c r="D582" t="s">
        <v>25</v>
      </c>
      <c r="E582">
        <v>3</v>
      </c>
    </row>
    <row r="583" spans="1:5">
      <c r="A583" t="s">
        <v>422</v>
      </c>
      <c r="B583">
        <v>242711.3045</v>
      </c>
      <c r="C583" t="s">
        <v>425</v>
      </c>
      <c r="D583" t="s">
        <v>248</v>
      </c>
      <c r="E583">
        <v>1.5</v>
      </c>
    </row>
    <row r="584" spans="1:5">
      <c r="A584" t="s">
        <v>422</v>
      </c>
      <c r="B584">
        <v>242711.3045</v>
      </c>
      <c r="C584" t="s">
        <v>425</v>
      </c>
      <c r="D584" t="s">
        <v>50</v>
      </c>
      <c r="E584">
        <v>0</v>
      </c>
    </row>
    <row r="585" spans="1:5">
      <c r="A585" t="s">
        <v>422</v>
      </c>
      <c r="B585">
        <v>242711.30499999999</v>
      </c>
      <c r="C585" t="s">
        <v>426</v>
      </c>
      <c r="D585" t="s">
        <v>25</v>
      </c>
      <c r="E585">
        <v>3</v>
      </c>
    </row>
    <row r="586" spans="1:5">
      <c r="A586" t="s">
        <v>422</v>
      </c>
      <c r="B586">
        <v>242711.30499999999</v>
      </c>
      <c r="C586" t="s">
        <v>426</v>
      </c>
      <c r="D586" t="s">
        <v>248</v>
      </c>
      <c r="E586">
        <v>1.5</v>
      </c>
    </row>
    <row r="587" spans="1:5">
      <c r="A587" t="s">
        <v>422</v>
      </c>
      <c r="B587">
        <v>242711.30499999999</v>
      </c>
      <c r="C587" t="s">
        <v>426</v>
      </c>
      <c r="D587" t="s">
        <v>50</v>
      </c>
      <c r="E587">
        <v>0</v>
      </c>
    </row>
    <row r="588" spans="1:5">
      <c r="A588" t="s">
        <v>422</v>
      </c>
      <c r="B588">
        <v>242711.30549999999</v>
      </c>
      <c r="C588" t="s">
        <v>427</v>
      </c>
      <c r="D588" t="s">
        <v>25</v>
      </c>
      <c r="E588">
        <v>3</v>
      </c>
    </row>
    <row r="589" spans="1:5">
      <c r="A589" t="s">
        <v>422</v>
      </c>
      <c r="B589">
        <v>242711.30549999999</v>
      </c>
      <c r="C589" t="s">
        <v>427</v>
      </c>
      <c r="D589" t="s">
        <v>248</v>
      </c>
      <c r="E589">
        <v>1.5</v>
      </c>
    </row>
    <row r="590" spans="1:5">
      <c r="A590" t="s">
        <v>422</v>
      </c>
      <c r="B590">
        <v>242711.30549999999</v>
      </c>
      <c r="C590" t="s">
        <v>427</v>
      </c>
      <c r="D590" t="s">
        <v>50</v>
      </c>
      <c r="E590">
        <v>0</v>
      </c>
    </row>
    <row r="591" spans="1:5">
      <c r="A591" t="s">
        <v>422</v>
      </c>
      <c r="B591">
        <v>242711.30600000001</v>
      </c>
      <c r="C591" t="s">
        <v>428</v>
      </c>
      <c r="D591" t="s">
        <v>248</v>
      </c>
      <c r="E591">
        <v>1.5</v>
      </c>
    </row>
    <row r="592" spans="1:5">
      <c r="A592" t="s">
        <v>422</v>
      </c>
      <c r="B592">
        <v>242711.30600000001</v>
      </c>
      <c r="C592" t="s">
        <v>428</v>
      </c>
      <c r="D592" t="s">
        <v>50</v>
      </c>
      <c r="E592">
        <v>0</v>
      </c>
    </row>
    <row r="593" spans="1:5">
      <c r="A593" t="s">
        <v>422</v>
      </c>
      <c r="B593">
        <v>242711.30600000001</v>
      </c>
      <c r="C593" t="s">
        <v>428</v>
      </c>
      <c r="D593" t="s">
        <v>25</v>
      </c>
      <c r="E593">
        <v>3</v>
      </c>
    </row>
    <row r="594" spans="1:5">
      <c r="A594" t="s">
        <v>429</v>
      </c>
      <c r="B594">
        <v>242711.5025</v>
      </c>
      <c r="C594" t="s">
        <v>434</v>
      </c>
      <c r="D594" t="s">
        <v>181</v>
      </c>
      <c r="E594">
        <v>0</v>
      </c>
    </row>
    <row r="595" spans="1:5">
      <c r="A595" t="s">
        <v>429</v>
      </c>
      <c r="B595">
        <v>242711.503</v>
      </c>
      <c r="C595" t="s">
        <v>434</v>
      </c>
      <c r="D595" t="s">
        <v>181</v>
      </c>
      <c r="E595">
        <v>0</v>
      </c>
    </row>
    <row r="596" spans="1:5">
      <c r="A596" t="s">
        <v>429</v>
      </c>
      <c r="B596" t="s">
        <v>431</v>
      </c>
      <c r="C596" t="s">
        <v>432</v>
      </c>
      <c r="D596" t="s">
        <v>61</v>
      </c>
      <c r="E596">
        <v>0</v>
      </c>
    </row>
    <row r="597" spans="1:5">
      <c r="A597" t="s">
        <v>429</v>
      </c>
      <c r="B597" t="s">
        <v>431</v>
      </c>
      <c r="C597" t="s">
        <v>432</v>
      </c>
      <c r="D597" t="s">
        <v>130</v>
      </c>
      <c r="E597">
        <v>0</v>
      </c>
    </row>
    <row r="598" spans="1:5">
      <c r="A598" t="s">
        <v>429</v>
      </c>
      <c r="B598" t="s">
        <v>431</v>
      </c>
      <c r="C598" t="s">
        <v>432</v>
      </c>
      <c r="D598" t="s">
        <v>248</v>
      </c>
      <c r="E598">
        <v>0</v>
      </c>
    </row>
    <row r="599" spans="1:5">
      <c r="A599" t="s">
        <v>429</v>
      </c>
      <c r="B599" t="s">
        <v>431</v>
      </c>
      <c r="C599" t="s">
        <v>432</v>
      </c>
      <c r="D599" t="s">
        <v>8</v>
      </c>
      <c r="E599">
        <v>0</v>
      </c>
    </row>
    <row r="600" spans="1:5">
      <c r="A600" t="s">
        <v>429</v>
      </c>
      <c r="B600">
        <v>242711.50150000001</v>
      </c>
      <c r="C600" t="s">
        <v>433</v>
      </c>
      <c r="D600" t="s">
        <v>248</v>
      </c>
      <c r="E600">
        <v>4.7</v>
      </c>
    </row>
    <row r="601" spans="1:5">
      <c r="A601" t="s">
        <v>429</v>
      </c>
      <c r="B601">
        <v>242711.50150000001</v>
      </c>
      <c r="C601" t="s">
        <v>433</v>
      </c>
      <c r="D601" t="s">
        <v>8</v>
      </c>
      <c r="E601">
        <v>0</v>
      </c>
    </row>
    <row r="602" spans="1:5">
      <c r="A602" t="s">
        <v>429</v>
      </c>
      <c r="B602">
        <v>242711.50150000001</v>
      </c>
      <c r="C602" t="s">
        <v>433</v>
      </c>
      <c r="D602" t="s">
        <v>29</v>
      </c>
      <c r="E602">
        <v>0</v>
      </c>
    </row>
    <row r="603" spans="1:5">
      <c r="A603" t="s">
        <v>429</v>
      </c>
      <c r="B603">
        <v>242711.50150000001</v>
      </c>
      <c r="C603" t="s">
        <v>433</v>
      </c>
      <c r="D603" t="s">
        <v>181</v>
      </c>
      <c r="E603">
        <v>0</v>
      </c>
    </row>
    <row r="604" spans="1:5">
      <c r="A604" t="s">
        <v>429</v>
      </c>
      <c r="B604">
        <v>242711.50200000001</v>
      </c>
      <c r="C604" t="s">
        <v>434</v>
      </c>
      <c r="D604" t="s">
        <v>181</v>
      </c>
      <c r="E604">
        <v>0</v>
      </c>
    </row>
    <row r="605" spans="1:5">
      <c r="A605" t="s">
        <v>429</v>
      </c>
      <c r="B605">
        <v>242711.50200000001</v>
      </c>
      <c r="C605" t="s">
        <v>434</v>
      </c>
      <c r="D605" t="s">
        <v>29</v>
      </c>
      <c r="E605">
        <v>0</v>
      </c>
    </row>
    <row r="606" spans="1:5">
      <c r="A606" t="s">
        <v>429</v>
      </c>
      <c r="B606">
        <v>242711.50049999999</v>
      </c>
      <c r="C606" t="s">
        <v>430</v>
      </c>
      <c r="D606" t="s">
        <v>248</v>
      </c>
      <c r="E606">
        <v>2</v>
      </c>
    </row>
    <row r="607" spans="1:5">
      <c r="A607" t="s">
        <v>429</v>
      </c>
      <c r="B607">
        <v>242711.50049999999</v>
      </c>
      <c r="C607" t="s">
        <v>430</v>
      </c>
      <c r="D607" t="s">
        <v>8</v>
      </c>
      <c r="E607">
        <v>0</v>
      </c>
    </row>
    <row r="608" spans="1:5">
      <c r="A608" t="s">
        <v>466</v>
      </c>
      <c r="B608" t="s">
        <v>491</v>
      </c>
      <c r="C608" t="s">
        <v>492</v>
      </c>
      <c r="D608" t="s">
        <v>15</v>
      </c>
      <c r="E608">
        <v>0</v>
      </c>
    </row>
    <row r="609" spans="1:5">
      <c r="A609" t="s">
        <v>466</v>
      </c>
      <c r="B609" t="s">
        <v>499</v>
      </c>
      <c r="C609" t="s">
        <v>500</v>
      </c>
      <c r="D609" t="s">
        <v>15</v>
      </c>
      <c r="E609">
        <v>0</v>
      </c>
    </row>
    <row r="610" spans="1:5">
      <c r="A610" t="s">
        <v>466</v>
      </c>
      <c r="B610" t="s">
        <v>493</v>
      </c>
      <c r="C610" t="s">
        <v>494</v>
      </c>
      <c r="D610" t="s">
        <v>15</v>
      </c>
      <c r="E610">
        <v>0</v>
      </c>
    </row>
    <row r="611" spans="1:5">
      <c r="A611" t="s">
        <v>466</v>
      </c>
      <c r="B611" t="s">
        <v>497</v>
      </c>
      <c r="C611" t="s">
        <v>498</v>
      </c>
      <c r="D611" t="s">
        <v>15</v>
      </c>
      <c r="E611">
        <v>0</v>
      </c>
    </row>
    <row r="612" spans="1:5">
      <c r="A612" t="s">
        <v>466</v>
      </c>
      <c r="B612" t="s">
        <v>507</v>
      </c>
      <c r="C612" t="s">
        <v>508</v>
      </c>
      <c r="D612" t="s">
        <v>15</v>
      </c>
      <c r="E612">
        <v>0</v>
      </c>
    </row>
    <row r="613" spans="1:5">
      <c r="A613" t="s">
        <v>466</v>
      </c>
      <c r="B613" t="s">
        <v>505</v>
      </c>
      <c r="C613" t="s">
        <v>506</v>
      </c>
      <c r="D613" t="s">
        <v>15</v>
      </c>
      <c r="E613">
        <v>0</v>
      </c>
    </row>
    <row r="614" spans="1:5">
      <c r="A614" t="s">
        <v>466</v>
      </c>
      <c r="B614" t="s">
        <v>503</v>
      </c>
      <c r="C614" t="s">
        <v>504</v>
      </c>
      <c r="D614" t="s">
        <v>15</v>
      </c>
      <c r="E614">
        <v>0</v>
      </c>
    </row>
    <row r="615" spans="1:5">
      <c r="A615" t="s">
        <v>466</v>
      </c>
      <c r="B615">
        <v>24272090</v>
      </c>
      <c r="C615" t="s">
        <v>510</v>
      </c>
      <c r="D615" t="s">
        <v>130</v>
      </c>
      <c r="E615">
        <v>0</v>
      </c>
    </row>
    <row r="616" spans="1:5">
      <c r="A616" t="s">
        <v>466</v>
      </c>
      <c r="B616">
        <v>24272085</v>
      </c>
      <c r="C616" t="s">
        <v>509</v>
      </c>
      <c r="D616" t="s">
        <v>61</v>
      </c>
      <c r="E616">
        <v>0</v>
      </c>
    </row>
    <row r="617" spans="1:5">
      <c r="A617" t="s">
        <v>466</v>
      </c>
      <c r="B617">
        <v>24272085</v>
      </c>
      <c r="C617" t="s">
        <v>509</v>
      </c>
      <c r="D617" t="s">
        <v>130</v>
      </c>
      <c r="E617">
        <v>0</v>
      </c>
    </row>
    <row r="618" spans="1:5">
      <c r="A618" t="s">
        <v>466</v>
      </c>
      <c r="B618" t="s">
        <v>467</v>
      </c>
      <c r="C618" t="s">
        <v>468</v>
      </c>
      <c r="D618" t="s">
        <v>15</v>
      </c>
      <c r="E618">
        <v>0</v>
      </c>
    </row>
    <row r="619" spans="1:5">
      <c r="A619" t="s">
        <v>466</v>
      </c>
      <c r="B619" t="s">
        <v>469</v>
      </c>
      <c r="C619" t="s">
        <v>470</v>
      </c>
      <c r="D619" t="s">
        <v>15</v>
      </c>
      <c r="E619">
        <v>0</v>
      </c>
    </row>
    <row r="620" spans="1:5">
      <c r="A620" t="s">
        <v>466</v>
      </c>
      <c r="B620" t="s">
        <v>471</v>
      </c>
      <c r="C620" t="s">
        <v>472</v>
      </c>
      <c r="D620" t="s">
        <v>15</v>
      </c>
      <c r="E620">
        <v>0</v>
      </c>
    </row>
    <row r="621" spans="1:5">
      <c r="A621" t="s">
        <v>466</v>
      </c>
      <c r="B621" t="s">
        <v>473</v>
      </c>
      <c r="C621" t="s">
        <v>474</v>
      </c>
      <c r="D621" t="s">
        <v>15</v>
      </c>
      <c r="E621">
        <v>0</v>
      </c>
    </row>
    <row r="622" spans="1:5">
      <c r="A622" t="s">
        <v>466</v>
      </c>
      <c r="B622" t="s">
        <v>479</v>
      </c>
      <c r="C622" t="s">
        <v>480</v>
      </c>
      <c r="D622" t="s">
        <v>15</v>
      </c>
      <c r="E622">
        <v>0</v>
      </c>
    </row>
    <row r="623" spans="1:5">
      <c r="A623" t="s">
        <v>466</v>
      </c>
      <c r="B623" t="s">
        <v>477</v>
      </c>
      <c r="C623" t="s">
        <v>478</v>
      </c>
      <c r="D623" t="s">
        <v>15</v>
      </c>
      <c r="E623">
        <v>0</v>
      </c>
    </row>
    <row r="624" spans="1:5">
      <c r="A624" t="s">
        <v>466</v>
      </c>
      <c r="B624" t="s">
        <v>495</v>
      </c>
      <c r="C624" t="s">
        <v>496</v>
      </c>
      <c r="D624" t="s">
        <v>15</v>
      </c>
      <c r="E624">
        <v>0</v>
      </c>
    </row>
    <row r="625" spans="1:5">
      <c r="A625" t="s">
        <v>466</v>
      </c>
      <c r="B625" t="s">
        <v>481</v>
      </c>
      <c r="C625" t="s">
        <v>482</v>
      </c>
      <c r="D625" t="s">
        <v>15</v>
      </c>
      <c r="E625">
        <v>0</v>
      </c>
    </row>
    <row r="626" spans="1:5">
      <c r="A626" t="s">
        <v>466</v>
      </c>
      <c r="B626" t="s">
        <v>487</v>
      </c>
      <c r="C626" t="s">
        <v>488</v>
      </c>
      <c r="D626" t="s">
        <v>15</v>
      </c>
      <c r="E626">
        <v>0</v>
      </c>
    </row>
    <row r="627" spans="1:5">
      <c r="A627" t="s">
        <v>466</v>
      </c>
      <c r="B627" t="s">
        <v>483</v>
      </c>
      <c r="C627" t="s">
        <v>484</v>
      </c>
      <c r="D627" t="s">
        <v>15</v>
      </c>
      <c r="E627">
        <v>0</v>
      </c>
    </row>
    <row r="628" spans="1:5">
      <c r="A628" t="s">
        <v>466</v>
      </c>
      <c r="B628" t="s">
        <v>485</v>
      </c>
      <c r="C628" t="s">
        <v>486</v>
      </c>
      <c r="D628" t="s">
        <v>15</v>
      </c>
      <c r="E628">
        <v>0</v>
      </c>
    </row>
    <row r="629" spans="1:5">
      <c r="A629" t="s">
        <v>466</v>
      </c>
      <c r="B629" t="s">
        <v>501</v>
      </c>
      <c r="C629" t="s">
        <v>502</v>
      </c>
      <c r="D629" t="s">
        <v>15</v>
      </c>
      <c r="E629">
        <v>0</v>
      </c>
    </row>
    <row r="630" spans="1:5">
      <c r="A630" t="s">
        <v>466</v>
      </c>
      <c r="B630" t="s">
        <v>489</v>
      </c>
      <c r="C630" t="s">
        <v>490</v>
      </c>
      <c r="D630" t="s">
        <v>15</v>
      </c>
      <c r="E630">
        <v>0</v>
      </c>
    </row>
    <row r="631" spans="1:5">
      <c r="A631" t="s">
        <v>512</v>
      </c>
      <c r="B631">
        <v>24273060</v>
      </c>
      <c r="C631" t="s">
        <v>517</v>
      </c>
      <c r="D631" t="s">
        <v>15</v>
      </c>
      <c r="E631">
        <v>0</v>
      </c>
    </row>
    <row r="632" spans="1:5">
      <c r="A632" t="s">
        <v>512</v>
      </c>
      <c r="B632">
        <v>24273065</v>
      </c>
      <c r="C632" t="s">
        <v>518</v>
      </c>
      <c r="D632" t="s">
        <v>15</v>
      </c>
      <c r="E632">
        <v>0</v>
      </c>
    </row>
    <row r="633" spans="1:5">
      <c r="A633" t="s">
        <v>512</v>
      </c>
      <c r="B633">
        <v>24273075</v>
      </c>
      <c r="C633" t="s">
        <v>519</v>
      </c>
      <c r="D633" t="s">
        <v>15</v>
      </c>
      <c r="E633">
        <v>0</v>
      </c>
    </row>
    <row r="634" spans="1:5">
      <c r="A634" t="s">
        <v>512</v>
      </c>
      <c r="B634">
        <v>24273085</v>
      </c>
      <c r="C634" t="s">
        <v>521</v>
      </c>
      <c r="D634" t="s">
        <v>15</v>
      </c>
      <c r="E634">
        <v>0</v>
      </c>
    </row>
    <row r="635" spans="1:5">
      <c r="A635" t="s">
        <v>522</v>
      </c>
      <c r="B635">
        <v>242742065</v>
      </c>
      <c r="C635" t="s">
        <v>525</v>
      </c>
      <c r="D635" t="s">
        <v>32</v>
      </c>
      <c r="E635">
        <v>4.7</v>
      </c>
    </row>
    <row r="636" spans="1:5">
      <c r="A636" t="s">
        <v>522</v>
      </c>
      <c r="B636">
        <v>242742065</v>
      </c>
      <c r="C636" t="s">
        <v>525</v>
      </c>
      <c r="D636" t="s">
        <v>50</v>
      </c>
      <c r="E636">
        <v>0</v>
      </c>
    </row>
    <row r="637" spans="1:5">
      <c r="A637" t="s">
        <v>522</v>
      </c>
      <c r="B637">
        <v>242742065</v>
      </c>
      <c r="C637" t="s">
        <v>525</v>
      </c>
      <c r="D637" t="s">
        <v>33</v>
      </c>
      <c r="E637">
        <v>14.9</v>
      </c>
    </row>
    <row r="638" spans="1:5">
      <c r="A638" t="s">
        <v>522</v>
      </c>
      <c r="B638">
        <v>242742065</v>
      </c>
      <c r="C638" t="s">
        <v>525</v>
      </c>
      <c r="D638" t="s">
        <v>248</v>
      </c>
      <c r="E638">
        <v>2.4</v>
      </c>
    </row>
    <row r="639" spans="1:5">
      <c r="A639" t="s">
        <v>522</v>
      </c>
      <c r="B639">
        <v>242742070</v>
      </c>
      <c r="C639" t="s">
        <v>526</v>
      </c>
      <c r="D639" t="s">
        <v>50</v>
      </c>
      <c r="E639">
        <v>0</v>
      </c>
    </row>
    <row r="640" spans="1:5">
      <c r="A640" t="s">
        <v>522</v>
      </c>
      <c r="B640">
        <v>242742070</v>
      </c>
      <c r="C640" t="s">
        <v>526</v>
      </c>
      <c r="D640" t="s">
        <v>33</v>
      </c>
      <c r="E640">
        <v>19</v>
      </c>
    </row>
    <row r="641" spans="1:5">
      <c r="A641" t="s">
        <v>522</v>
      </c>
      <c r="B641">
        <v>242742070</v>
      </c>
      <c r="C641" t="s">
        <v>526</v>
      </c>
      <c r="D641" t="s">
        <v>248</v>
      </c>
      <c r="E641">
        <v>3</v>
      </c>
    </row>
    <row r="642" spans="1:5">
      <c r="A642" t="s">
        <v>522</v>
      </c>
      <c r="B642">
        <v>242742070</v>
      </c>
      <c r="C642" t="s">
        <v>526</v>
      </c>
      <c r="D642" t="s">
        <v>32</v>
      </c>
      <c r="E642">
        <v>6</v>
      </c>
    </row>
    <row r="643" spans="1:5">
      <c r="A643" t="s">
        <v>522</v>
      </c>
      <c r="B643">
        <v>242742075</v>
      </c>
      <c r="C643" t="s">
        <v>527</v>
      </c>
      <c r="D643" t="s">
        <v>50</v>
      </c>
      <c r="E643">
        <v>0</v>
      </c>
    </row>
    <row r="644" spans="1:5">
      <c r="A644" t="s">
        <v>522</v>
      </c>
      <c r="B644">
        <v>242742075</v>
      </c>
      <c r="C644" t="s">
        <v>527</v>
      </c>
      <c r="D644" t="s">
        <v>33</v>
      </c>
      <c r="E644">
        <v>16.3</v>
      </c>
    </row>
    <row r="645" spans="1:5">
      <c r="A645" t="s">
        <v>522</v>
      </c>
      <c r="B645">
        <v>242742075</v>
      </c>
      <c r="C645" t="s">
        <v>527</v>
      </c>
      <c r="D645" t="s">
        <v>248</v>
      </c>
      <c r="E645">
        <v>2.6</v>
      </c>
    </row>
    <row r="646" spans="1:5">
      <c r="A646" t="s">
        <v>522</v>
      </c>
      <c r="B646">
        <v>242742075</v>
      </c>
      <c r="C646" t="s">
        <v>527</v>
      </c>
      <c r="D646" t="s">
        <v>32</v>
      </c>
      <c r="E646">
        <v>5.0999999999999996</v>
      </c>
    </row>
    <row r="647" spans="1:5">
      <c r="A647" t="s">
        <v>528</v>
      </c>
      <c r="B647" t="s">
        <v>1026</v>
      </c>
      <c r="C647" t="s">
        <v>1027</v>
      </c>
      <c r="D647" t="s">
        <v>33</v>
      </c>
      <c r="E647">
        <v>3</v>
      </c>
    </row>
    <row r="648" spans="1:5">
      <c r="A648" t="s">
        <v>528</v>
      </c>
      <c r="B648" t="s">
        <v>1026</v>
      </c>
      <c r="C648" t="s">
        <v>1027</v>
      </c>
      <c r="D648" t="s">
        <v>248</v>
      </c>
      <c r="E648">
        <v>0.3</v>
      </c>
    </row>
    <row r="649" spans="1:5">
      <c r="A649" t="s">
        <v>528</v>
      </c>
      <c r="B649" t="s">
        <v>1026</v>
      </c>
      <c r="C649" t="s">
        <v>1027</v>
      </c>
      <c r="D649" t="s">
        <v>32</v>
      </c>
      <c r="E649">
        <v>0.7</v>
      </c>
    </row>
    <row r="650" spans="1:5">
      <c r="A650" t="s">
        <v>528</v>
      </c>
      <c r="B650" t="s">
        <v>1028</v>
      </c>
      <c r="C650" t="s">
        <v>1029</v>
      </c>
      <c r="D650" t="s">
        <v>33</v>
      </c>
      <c r="E650">
        <v>6.8</v>
      </c>
    </row>
    <row r="651" spans="1:5">
      <c r="A651" t="s">
        <v>528</v>
      </c>
      <c r="B651" t="s">
        <v>1028</v>
      </c>
      <c r="C651" t="s">
        <v>1029</v>
      </c>
      <c r="D651" t="s">
        <v>248</v>
      </c>
      <c r="E651">
        <v>0.4</v>
      </c>
    </row>
    <row r="652" spans="1:5">
      <c r="A652" t="s">
        <v>528</v>
      </c>
      <c r="B652" t="s">
        <v>1028</v>
      </c>
      <c r="C652" t="s">
        <v>1029</v>
      </c>
      <c r="D652" t="s">
        <v>32</v>
      </c>
      <c r="E652">
        <v>0.8</v>
      </c>
    </row>
    <row r="653" spans="1:5">
      <c r="A653" t="s">
        <v>528</v>
      </c>
      <c r="B653" t="s">
        <v>1030</v>
      </c>
      <c r="C653" t="s">
        <v>1031</v>
      </c>
      <c r="D653" t="s">
        <v>32</v>
      </c>
      <c r="E653">
        <v>1.4</v>
      </c>
    </row>
    <row r="654" spans="1:5">
      <c r="A654" t="s">
        <v>528</v>
      </c>
      <c r="B654" t="s">
        <v>1030</v>
      </c>
      <c r="C654" t="s">
        <v>1031</v>
      </c>
      <c r="D654" t="s">
        <v>50</v>
      </c>
      <c r="E654">
        <v>0</v>
      </c>
    </row>
    <row r="655" spans="1:5">
      <c r="A655" t="s">
        <v>528</v>
      </c>
      <c r="B655" t="s">
        <v>1030</v>
      </c>
      <c r="C655" t="s">
        <v>1031</v>
      </c>
      <c r="D655" t="s">
        <v>33</v>
      </c>
      <c r="E655">
        <v>8.1999999999999993</v>
      </c>
    </row>
    <row r="656" spans="1:5">
      <c r="A656" t="s">
        <v>528</v>
      </c>
      <c r="B656" t="s">
        <v>1030</v>
      </c>
      <c r="C656" t="s">
        <v>1031</v>
      </c>
      <c r="D656" t="s">
        <v>248</v>
      </c>
      <c r="E656">
        <v>0.7</v>
      </c>
    </row>
    <row r="657" spans="1:5">
      <c r="A657" t="s">
        <v>528</v>
      </c>
      <c r="B657" t="s">
        <v>1032</v>
      </c>
      <c r="C657" t="s">
        <v>1033</v>
      </c>
      <c r="D657" t="s">
        <v>32</v>
      </c>
      <c r="E657">
        <v>4.0999999999999996</v>
      </c>
    </row>
    <row r="658" spans="1:5">
      <c r="A658" t="s">
        <v>528</v>
      </c>
      <c r="B658" t="s">
        <v>1032</v>
      </c>
      <c r="C658" t="s">
        <v>1033</v>
      </c>
      <c r="D658" t="s">
        <v>33</v>
      </c>
      <c r="E658">
        <v>20.7</v>
      </c>
    </row>
    <row r="659" spans="1:5">
      <c r="A659" t="s">
        <v>528</v>
      </c>
      <c r="B659" t="s">
        <v>1032</v>
      </c>
      <c r="C659" t="s">
        <v>1033</v>
      </c>
      <c r="D659" t="s">
        <v>248</v>
      </c>
      <c r="E659">
        <v>2.1</v>
      </c>
    </row>
    <row r="660" spans="1:5">
      <c r="A660" t="s">
        <v>528</v>
      </c>
      <c r="B660">
        <v>242743095</v>
      </c>
      <c r="C660" t="s">
        <v>540</v>
      </c>
      <c r="D660" t="s">
        <v>33</v>
      </c>
      <c r="E660">
        <v>7.5</v>
      </c>
    </row>
    <row r="661" spans="1:5">
      <c r="A661" t="s">
        <v>528</v>
      </c>
      <c r="B661">
        <v>242743095</v>
      </c>
      <c r="C661" t="s">
        <v>540</v>
      </c>
      <c r="D661" t="s">
        <v>248</v>
      </c>
      <c r="E661">
        <v>0.8</v>
      </c>
    </row>
    <row r="662" spans="1:5">
      <c r="A662" t="s">
        <v>528</v>
      </c>
      <c r="B662">
        <v>242743095</v>
      </c>
      <c r="C662" t="s">
        <v>540</v>
      </c>
      <c r="D662" t="s">
        <v>32</v>
      </c>
      <c r="E662">
        <v>1.7</v>
      </c>
    </row>
    <row r="663" spans="1:5">
      <c r="A663" t="s">
        <v>528</v>
      </c>
      <c r="B663">
        <v>242743105</v>
      </c>
      <c r="C663" t="s">
        <v>541</v>
      </c>
      <c r="D663" t="s">
        <v>50</v>
      </c>
      <c r="E663">
        <v>0</v>
      </c>
    </row>
    <row r="664" spans="1:5">
      <c r="A664" t="s">
        <v>528</v>
      </c>
      <c r="B664">
        <v>242743105</v>
      </c>
      <c r="C664" t="s">
        <v>541</v>
      </c>
      <c r="D664" t="s">
        <v>33</v>
      </c>
      <c r="E664">
        <v>17.600000000000001</v>
      </c>
    </row>
    <row r="665" spans="1:5">
      <c r="A665" t="s">
        <v>528</v>
      </c>
      <c r="B665">
        <v>242743105</v>
      </c>
      <c r="C665" t="s">
        <v>541</v>
      </c>
      <c r="D665" t="s">
        <v>248</v>
      </c>
      <c r="E665">
        <v>1.5</v>
      </c>
    </row>
    <row r="666" spans="1:5">
      <c r="A666" t="s">
        <v>528</v>
      </c>
      <c r="B666">
        <v>242743105</v>
      </c>
      <c r="C666" t="s">
        <v>541</v>
      </c>
      <c r="D666" t="s">
        <v>32</v>
      </c>
      <c r="E666">
        <v>2.9</v>
      </c>
    </row>
    <row r="667" spans="1:5">
      <c r="A667" t="s">
        <v>528</v>
      </c>
      <c r="B667">
        <v>242743110</v>
      </c>
      <c r="C667" t="s">
        <v>542</v>
      </c>
      <c r="D667" t="s">
        <v>248</v>
      </c>
      <c r="E667">
        <v>1</v>
      </c>
    </row>
    <row r="668" spans="1:5">
      <c r="A668" t="s">
        <v>528</v>
      </c>
      <c r="B668">
        <v>242743110</v>
      </c>
      <c r="C668" t="s">
        <v>542</v>
      </c>
      <c r="D668" t="s">
        <v>32</v>
      </c>
      <c r="E668">
        <v>2</v>
      </c>
    </row>
    <row r="669" spans="1:5">
      <c r="A669" t="s">
        <v>528</v>
      </c>
      <c r="B669">
        <v>242743110</v>
      </c>
      <c r="C669" t="s">
        <v>542</v>
      </c>
      <c r="D669" t="s">
        <v>33</v>
      </c>
      <c r="E669">
        <v>17</v>
      </c>
    </row>
    <row r="670" spans="1:5">
      <c r="A670" t="s">
        <v>528</v>
      </c>
      <c r="B670">
        <v>242743115</v>
      </c>
      <c r="C670" t="s">
        <v>543</v>
      </c>
      <c r="D670" t="s">
        <v>33</v>
      </c>
      <c r="E670">
        <v>7.5</v>
      </c>
    </row>
    <row r="671" spans="1:5">
      <c r="A671" t="s">
        <v>528</v>
      </c>
      <c r="B671">
        <v>242743115</v>
      </c>
      <c r="C671" t="s">
        <v>543</v>
      </c>
      <c r="D671" t="s">
        <v>248</v>
      </c>
      <c r="E671">
        <v>0.8</v>
      </c>
    </row>
    <row r="672" spans="1:5">
      <c r="A672" t="s">
        <v>528</v>
      </c>
      <c r="B672">
        <v>242743115</v>
      </c>
      <c r="C672" t="s">
        <v>543</v>
      </c>
      <c r="D672" t="s">
        <v>32</v>
      </c>
      <c r="E672">
        <v>1.7</v>
      </c>
    </row>
    <row r="673" spans="1:5">
      <c r="A673" t="s">
        <v>528</v>
      </c>
      <c r="B673">
        <v>242743090</v>
      </c>
      <c r="C673" t="s">
        <v>539</v>
      </c>
      <c r="D673" t="s">
        <v>33</v>
      </c>
      <c r="E673">
        <v>17</v>
      </c>
    </row>
    <row r="674" spans="1:5">
      <c r="A674" t="s">
        <v>528</v>
      </c>
      <c r="B674">
        <v>242743090</v>
      </c>
      <c r="C674" t="s">
        <v>539</v>
      </c>
      <c r="D674" t="s">
        <v>248</v>
      </c>
      <c r="E674">
        <v>1</v>
      </c>
    </row>
    <row r="675" spans="1:5">
      <c r="A675" t="s">
        <v>528</v>
      </c>
      <c r="B675">
        <v>242743090</v>
      </c>
      <c r="C675" t="s">
        <v>539</v>
      </c>
      <c r="D675" t="s">
        <v>32</v>
      </c>
      <c r="E675">
        <v>2</v>
      </c>
    </row>
    <row r="676" spans="1:5">
      <c r="A676" t="s">
        <v>528</v>
      </c>
      <c r="B676">
        <v>242743005</v>
      </c>
      <c r="C676" t="s">
        <v>529</v>
      </c>
      <c r="D676" t="s">
        <v>32</v>
      </c>
      <c r="E676">
        <v>5.9</v>
      </c>
    </row>
    <row r="677" spans="1:5">
      <c r="A677" t="s">
        <v>528</v>
      </c>
      <c r="B677">
        <v>242743005</v>
      </c>
      <c r="C677" t="s">
        <v>529</v>
      </c>
      <c r="D677" t="s">
        <v>50</v>
      </c>
      <c r="E677">
        <v>0</v>
      </c>
    </row>
    <row r="678" spans="1:5">
      <c r="A678" t="s">
        <v>528</v>
      </c>
      <c r="B678">
        <v>242743005</v>
      </c>
      <c r="C678" t="s">
        <v>529</v>
      </c>
      <c r="D678" t="s">
        <v>33</v>
      </c>
      <c r="E678">
        <v>13.2</v>
      </c>
    </row>
    <row r="679" spans="1:5">
      <c r="A679" t="s">
        <v>528</v>
      </c>
      <c r="B679">
        <v>242743005</v>
      </c>
      <c r="C679" t="s">
        <v>529</v>
      </c>
      <c r="D679" t="s">
        <v>248</v>
      </c>
      <c r="E679">
        <v>2.9</v>
      </c>
    </row>
    <row r="680" spans="1:5">
      <c r="A680" t="s">
        <v>528</v>
      </c>
      <c r="B680">
        <v>242743070</v>
      </c>
      <c r="C680" t="s">
        <v>751</v>
      </c>
      <c r="D680" t="s">
        <v>33</v>
      </c>
      <c r="E680">
        <v>10.199999999999999</v>
      </c>
    </row>
    <row r="681" spans="1:5">
      <c r="A681" t="s">
        <v>528</v>
      </c>
      <c r="B681">
        <v>242743070</v>
      </c>
      <c r="C681" t="s">
        <v>751</v>
      </c>
      <c r="D681" t="s">
        <v>248</v>
      </c>
      <c r="E681">
        <v>0.6</v>
      </c>
    </row>
    <row r="682" spans="1:5">
      <c r="A682" t="s">
        <v>528</v>
      </c>
      <c r="B682">
        <v>242743070</v>
      </c>
      <c r="C682" t="s">
        <v>751</v>
      </c>
      <c r="D682" t="s">
        <v>32</v>
      </c>
      <c r="E682">
        <v>1.2</v>
      </c>
    </row>
    <row r="683" spans="1:5">
      <c r="A683" t="s">
        <v>528</v>
      </c>
      <c r="B683">
        <v>242743075</v>
      </c>
      <c r="C683" t="s">
        <v>538</v>
      </c>
      <c r="D683" t="s">
        <v>33</v>
      </c>
      <c r="E683">
        <v>7.5</v>
      </c>
    </row>
    <row r="684" spans="1:5">
      <c r="A684" t="s">
        <v>528</v>
      </c>
      <c r="B684">
        <v>242743075</v>
      </c>
      <c r="C684" t="s">
        <v>538</v>
      </c>
      <c r="D684" t="s">
        <v>248</v>
      </c>
      <c r="E684">
        <v>0.8</v>
      </c>
    </row>
    <row r="685" spans="1:5">
      <c r="A685" t="s">
        <v>528</v>
      </c>
      <c r="B685">
        <v>242743075</v>
      </c>
      <c r="C685" t="s">
        <v>538</v>
      </c>
      <c r="D685" t="s">
        <v>32</v>
      </c>
      <c r="E685">
        <v>1.7</v>
      </c>
    </row>
    <row r="686" spans="1:5">
      <c r="A686" t="s">
        <v>528</v>
      </c>
      <c r="B686">
        <v>242743085</v>
      </c>
      <c r="C686" t="s">
        <v>752</v>
      </c>
      <c r="D686" t="s">
        <v>50</v>
      </c>
      <c r="E686">
        <v>0</v>
      </c>
    </row>
    <row r="687" spans="1:5">
      <c r="A687" t="s">
        <v>528</v>
      </c>
      <c r="B687">
        <v>242743085</v>
      </c>
      <c r="C687" t="s">
        <v>752</v>
      </c>
      <c r="D687" t="s">
        <v>33</v>
      </c>
      <c r="E687">
        <v>9.4</v>
      </c>
    </row>
    <row r="688" spans="1:5">
      <c r="A688" t="s">
        <v>528</v>
      </c>
      <c r="B688">
        <v>242743085</v>
      </c>
      <c r="C688" t="s">
        <v>752</v>
      </c>
      <c r="D688" t="s">
        <v>248</v>
      </c>
      <c r="E688">
        <v>0.8</v>
      </c>
    </row>
    <row r="689" spans="1:5">
      <c r="A689" t="s">
        <v>528</v>
      </c>
      <c r="B689">
        <v>242743085</v>
      </c>
      <c r="C689" t="s">
        <v>752</v>
      </c>
      <c r="D689" t="s">
        <v>32</v>
      </c>
      <c r="E689">
        <v>1.6</v>
      </c>
    </row>
    <row r="690" spans="1:5">
      <c r="A690" t="s">
        <v>528</v>
      </c>
      <c r="B690">
        <v>242743120</v>
      </c>
      <c r="C690" t="s">
        <v>544</v>
      </c>
      <c r="D690" t="s">
        <v>32</v>
      </c>
      <c r="E690">
        <v>6</v>
      </c>
    </row>
    <row r="691" spans="1:5">
      <c r="A691" t="s">
        <v>528</v>
      </c>
      <c r="B691">
        <v>242743120</v>
      </c>
      <c r="C691" t="s">
        <v>544</v>
      </c>
      <c r="D691" t="s">
        <v>33</v>
      </c>
      <c r="E691">
        <v>9</v>
      </c>
    </row>
    <row r="692" spans="1:5">
      <c r="A692" t="s">
        <v>528</v>
      </c>
      <c r="B692">
        <v>242743120</v>
      </c>
      <c r="C692" t="s">
        <v>544</v>
      </c>
      <c r="D692" t="s">
        <v>248</v>
      </c>
      <c r="E692">
        <v>3</v>
      </c>
    </row>
    <row r="693" spans="1:5">
      <c r="A693" t="s">
        <v>528</v>
      </c>
      <c r="B693">
        <v>242743010</v>
      </c>
      <c r="C693" t="s">
        <v>530</v>
      </c>
      <c r="D693" t="s">
        <v>33</v>
      </c>
      <c r="E693">
        <v>14</v>
      </c>
    </row>
    <row r="694" spans="1:5">
      <c r="A694" t="s">
        <v>528</v>
      </c>
      <c r="B694">
        <v>242743010</v>
      </c>
      <c r="C694" t="s">
        <v>530</v>
      </c>
      <c r="D694" t="s">
        <v>248</v>
      </c>
      <c r="E694">
        <v>2</v>
      </c>
    </row>
    <row r="695" spans="1:5">
      <c r="A695" t="s">
        <v>528</v>
      </c>
      <c r="B695">
        <v>242743010</v>
      </c>
      <c r="C695" t="s">
        <v>530</v>
      </c>
      <c r="D695" t="s">
        <v>32</v>
      </c>
      <c r="E695">
        <v>4</v>
      </c>
    </row>
    <row r="696" spans="1:5">
      <c r="A696" t="s">
        <v>528</v>
      </c>
      <c r="B696">
        <v>242743015</v>
      </c>
      <c r="C696" t="s">
        <v>531</v>
      </c>
      <c r="D696" t="s">
        <v>33</v>
      </c>
      <c r="E696">
        <v>7.5</v>
      </c>
    </row>
    <row r="697" spans="1:5">
      <c r="A697" t="s">
        <v>528</v>
      </c>
      <c r="B697">
        <v>242743015</v>
      </c>
      <c r="C697" t="s">
        <v>531</v>
      </c>
      <c r="D697" t="s">
        <v>248</v>
      </c>
      <c r="E697">
        <v>0.8</v>
      </c>
    </row>
    <row r="698" spans="1:5">
      <c r="A698" t="s">
        <v>528</v>
      </c>
      <c r="B698">
        <v>242743015</v>
      </c>
      <c r="C698" t="s">
        <v>531</v>
      </c>
      <c r="D698" t="s">
        <v>32</v>
      </c>
      <c r="E698">
        <v>1.7</v>
      </c>
    </row>
    <row r="699" spans="1:5">
      <c r="A699" t="s">
        <v>528</v>
      </c>
      <c r="B699">
        <v>242743025</v>
      </c>
      <c r="C699" t="s">
        <v>532</v>
      </c>
      <c r="D699" t="s">
        <v>50</v>
      </c>
      <c r="E699">
        <v>0</v>
      </c>
    </row>
    <row r="700" spans="1:5">
      <c r="A700" t="s">
        <v>528</v>
      </c>
      <c r="B700">
        <v>242743025</v>
      </c>
      <c r="C700" t="s">
        <v>532</v>
      </c>
      <c r="D700" t="s">
        <v>33</v>
      </c>
      <c r="E700">
        <v>17.600000000000001</v>
      </c>
    </row>
    <row r="701" spans="1:5">
      <c r="A701" t="s">
        <v>528</v>
      </c>
      <c r="B701">
        <v>242743025</v>
      </c>
      <c r="C701" t="s">
        <v>532</v>
      </c>
      <c r="D701" t="s">
        <v>248</v>
      </c>
      <c r="E701">
        <v>1.5</v>
      </c>
    </row>
    <row r="702" spans="1:5">
      <c r="A702" t="s">
        <v>528</v>
      </c>
      <c r="B702">
        <v>242743025</v>
      </c>
      <c r="C702" t="s">
        <v>532</v>
      </c>
      <c r="D702" t="s">
        <v>32</v>
      </c>
      <c r="E702">
        <v>2.9</v>
      </c>
    </row>
    <row r="703" spans="1:5">
      <c r="A703" t="s">
        <v>528</v>
      </c>
      <c r="B703">
        <v>242743030</v>
      </c>
      <c r="C703" t="s">
        <v>533</v>
      </c>
      <c r="D703" t="s">
        <v>33</v>
      </c>
      <c r="E703">
        <v>17</v>
      </c>
    </row>
    <row r="704" spans="1:5">
      <c r="A704" t="s">
        <v>528</v>
      </c>
      <c r="B704">
        <v>242743030</v>
      </c>
      <c r="C704" t="s">
        <v>533</v>
      </c>
      <c r="D704" t="s">
        <v>248</v>
      </c>
      <c r="E704">
        <v>1</v>
      </c>
    </row>
    <row r="705" spans="1:5">
      <c r="A705" t="s">
        <v>528</v>
      </c>
      <c r="B705">
        <v>242743030</v>
      </c>
      <c r="C705" t="s">
        <v>533</v>
      </c>
      <c r="D705" t="s">
        <v>32</v>
      </c>
      <c r="E705">
        <v>2</v>
      </c>
    </row>
    <row r="706" spans="1:5">
      <c r="A706" t="s">
        <v>528</v>
      </c>
      <c r="B706">
        <v>242743035</v>
      </c>
      <c r="C706" t="s">
        <v>534</v>
      </c>
      <c r="D706" t="s">
        <v>33</v>
      </c>
      <c r="E706">
        <v>7.5</v>
      </c>
    </row>
    <row r="707" spans="1:5">
      <c r="A707" t="s">
        <v>528</v>
      </c>
      <c r="B707">
        <v>242743035</v>
      </c>
      <c r="C707" t="s">
        <v>534</v>
      </c>
      <c r="D707" t="s">
        <v>248</v>
      </c>
      <c r="E707">
        <v>0.8</v>
      </c>
    </row>
    <row r="708" spans="1:5">
      <c r="A708" t="s">
        <v>528</v>
      </c>
      <c r="B708">
        <v>242743035</v>
      </c>
      <c r="C708" t="s">
        <v>534</v>
      </c>
      <c r="D708" t="s">
        <v>32</v>
      </c>
      <c r="E708">
        <v>1.7</v>
      </c>
    </row>
    <row r="709" spans="1:5">
      <c r="A709" t="s">
        <v>528</v>
      </c>
      <c r="B709">
        <v>242743045</v>
      </c>
      <c r="C709" t="s">
        <v>535</v>
      </c>
      <c r="D709" t="s">
        <v>50</v>
      </c>
      <c r="E709">
        <v>0</v>
      </c>
    </row>
    <row r="710" spans="1:5">
      <c r="A710" t="s">
        <v>528</v>
      </c>
      <c r="B710">
        <v>242743045</v>
      </c>
      <c r="C710" t="s">
        <v>535</v>
      </c>
      <c r="D710" t="s">
        <v>33</v>
      </c>
      <c r="E710">
        <v>17.600000000000001</v>
      </c>
    </row>
    <row r="711" spans="1:5">
      <c r="A711" t="s">
        <v>528</v>
      </c>
      <c r="B711">
        <v>242743045</v>
      </c>
      <c r="C711" t="s">
        <v>535</v>
      </c>
      <c r="D711" t="s">
        <v>248</v>
      </c>
      <c r="E711">
        <v>1.5</v>
      </c>
    </row>
    <row r="712" spans="1:5">
      <c r="A712" t="s">
        <v>528</v>
      </c>
      <c r="B712">
        <v>242743045</v>
      </c>
      <c r="C712" t="s">
        <v>535</v>
      </c>
      <c r="D712" t="s">
        <v>32</v>
      </c>
      <c r="E712">
        <v>2.9</v>
      </c>
    </row>
    <row r="713" spans="1:5">
      <c r="A713" t="s">
        <v>528</v>
      </c>
      <c r="B713">
        <v>242743050</v>
      </c>
      <c r="C713" t="s">
        <v>536</v>
      </c>
      <c r="D713" t="s">
        <v>33</v>
      </c>
      <c r="E713">
        <v>17</v>
      </c>
    </row>
    <row r="714" spans="1:5">
      <c r="A714" t="s">
        <v>528</v>
      </c>
      <c r="B714">
        <v>242743050</v>
      </c>
      <c r="C714" t="s">
        <v>536</v>
      </c>
      <c r="D714" t="s">
        <v>248</v>
      </c>
      <c r="E714">
        <v>1</v>
      </c>
    </row>
    <row r="715" spans="1:5">
      <c r="A715" t="s">
        <v>528</v>
      </c>
      <c r="B715">
        <v>242743050</v>
      </c>
      <c r="C715" t="s">
        <v>536</v>
      </c>
      <c r="D715" t="s">
        <v>32</v>
      </c>
      <c r="E715">
        <v>2</v>
      </c>
    </row>
    <row r="716" spans="1:5">
      <c r="A716" t="s">
        <v>528</v>
      </c>
      <c r="B716">
        <v>242743055</v>
      </c>
      <c r="C716" t="s">
        <v>753</v>
      </c>
      <c r="D716" t="s">
        <v>32</v>
      </c>
      <c r="E716">
        <v>1</v>
      </c>
    </row>
    <row r="717" spans="1:5">
      <c r="A717" t="s">
        <v>528</v>
      </c>
      <c r="B717">
        <v>242743055</v>
      </c>
      <c r="C717" t="s">
        <v>753</v>
      </c>
      <c r="D717" t="s">
        <v>33</v>
      </c>
      <c r="E717">
        <v>4.5</v>
      </c>
    </row>
    <row r="718" spans="1:5">
      <c r="A718" t="s">
        <v>528</v>
      </c>
      <c r="B718">
        <v>242743055</v>
      </c>
      <c r="C718" t="s">
        <v>753</v>
      </c>
      <c r="D718" t="s">
        <v>248</v>
      </c>
      <c r="E718">
        <v>0.5</v>
      </c>
    </row>
    <row r="719" spans="1:5">
      <c r="A719" t="s">
        <v>528</v>
      </c>
      <c r="B719">
        <v>242743065</v>
      </c>
      <c r="C719" t="s">
        <v>537</v>
      </c>
      <c r="D719" t="s">
        <v>50</v>
      </c>
      <c r="E719">
        <v>0</v>
      </c>
    </row>
    <row r="720" spans="1:5">
      <c r="A720" t="s">
        <v>528</v>
      </c>
      <c r="B720">
        <v>242743065</v>
      </c>
      <c r="C720" t="s">
        <v>537</v>
      </c>
      <c r="D720" t="s">
        <v>33</v>
      </c>
      <c r="E720">
        <v>17.600000000000001</v>
      </c>
    </row>
    <row r="721" spans="1:5">
      <c r="A721" t="s">
        <v>528</v>
      </c>
      <c r="B721">
        <v>242743065</v>
      </c>
      <c r="C721" t="s">
        <v>537</v>
      </c>
      <c r="D721" t="s">
        <v>248</v>
      </c>
      <c r="E721">
        <v>1.5</v>
      </c>
    </row>
    <row r="722" spans="1:5">
      <c r="A722" t="s">
        <v>528</v>
      </c>
      <c r="B722">
        <v>242743065</v>
      </c>
      <c r="C722" t="s">
        <v>537</v>
      </c>
      <c r="D722" t="s">
        <v>32</v>
      </c>
      <c r="E722">
        <v>2.9</v>
      </c>
    </row>
    <row r="723" spans="1:5">
      <c r="A723" t="s">
        <v>545</v>
      </c>
      <c r="B723">
        <v>242751260</v>
      </c>
      <c r="C723" t="s">
        <v>561</v>
      </c>
      <c r="D723" t="s">
        <v>29</v>
      </c>
      <c r="E723">
        <v>0</v>
      </c>
    </row>
    <row r="724" spans="1:5">
      <c r="A724" t="s">
        <v>545</v>
      </c>
      <c r="B724">
        <v>242751295</v>
      </c>
      <c r="C724" t="s">
        <v>563</v>
      </c>
      <c r="D724" t="s">
        <v>32</v>
      </c>
      <c r="E724">
        <v>1</v>
      </c>
    </row>
    <row r="725" spans="1:5">
      <c r="A725" t="s">
        <v>545</v>
      </c>
      <c r="B725">
        <v>242751300</v>
      </c>
      <c r="C725" t="s">
        <v>564</v>
      </c>
      <c r="D725" t="s">
        <v>29</v>
      </c>
      <c r="E725">
        <v>0</v>
      </c>
    </row>
    <row r="726" spans="1:5">
      <c r="A726" t="s">
        <v>545</v>
      </c>
      <c r="B726">
        <v>242751305</v>
      </c>
      <c r="C726" t="s">
        <v>565</v>
      </c>
      <c r="D726" t="s">
        <v>32</v>
      </c>
      <c r="E726">
        <v>1</v>
      </c>
    </row>
    <row r="727" spans="1:5">
      <c r="A727" t="s">
        <v>545</v>
      </c>
      <c r="B727" t="s">
        <v>556</v>
      </c>
      <c r="C727" t="s">
        <v>557</v>
      </c>
      <c r="D727" t="s">
        <v>64</v>
      </c>
      <c r="E727">
        <v>0.9</v>
      </c>
    </row>
    <row r="728" spans="1:5">
      <c r="A728" t="s">
        <v>545</v>
      </c>
      <c r="B728">
        <v>242751290</v>
      </c>
      <c r="C728" t="s">
        <v>562</v>
      </c>
      <c r="D728" t="s">
        <v>29</v>
      </c>
      <c r="E728">
        <v>0</v>
      </c>
    </row>
    <row r="729" spans="1:5">
      <c r="A729" t="s">
        <v>545</v>
      </c>
      <c r="B729">
        <v>242751290</v>
      </c>
      <c r="C729" t="s">
        <v>562</v>
      </c>
      <c r="D729" t="s">
        <v>181</v>
      </c>
      <c r="E729">
        <v>0</v>
      </c>
    </row>
    <row r="730" spans="1:5">
      <c r="A730" t="s">
        <v>545</v>
      </c>
      <c r="B730">
        <v>242751310</v>
      </c>
      <c r="C730" t="s">
        <v>566</v>
      </c>
      <c r="D730" t="s">
        <v>29</v>
      </c>
      <c r="E730">
        <v>0</v>
      </c>
    </row>
    <row r="731" spans="1:5">
      <c r="A731" t="s">
        <v>545</v>
      </c>
      <c r="B731">
        <v>242751325</v>
      </c>
      <c r="C731" t="s">
        <v>567</v>
      </c>
      <c r="D731" t="s">
        <v>64</v>
      </c>
      <c r="E731">
        <v>2</v>
      </c>
    </row>
    <row r="732" spans="1:5">
      <c r="A732" t="s">
        <v>545</v>
      </c>
      <c r="B732">
        <v>242751330</v>
      </c>
      <c r="C732" t="s">
        <v>568</v>
      </c>
      <c r="D732" t="s">
        <v>32</v>
      </c>
      <c r="E732">
        <v>1</v>
      </c>
    </row>
    <row r="733" spans="1:5">
      <c r="A733" t="s">
        <v>545</v>
      </c>
      <c r="B733">
        <v>242751335</v>
      </c>
      <c r="C733" t="s">
        <v>569</v>
      </c>
      <c r="D733" t="s">
        <v>29</v>
      </c>
      <c r="E733">
        <v>0</v>
      </c>
    </row>
    <row r="734" spans="1:5">
      <c r="A734" t="s">
        <v>545</v>
      </c>
      <c r="B734">
        <v>242751360</v>
      </c>
      <c r="C734" t="s">
        <v>570</v>
      </c>
      <c r="D734" t="s">
        <v>32</v>
      </c>
      <c r="E734">
        <v>3</v>
      </c>
    </row>
    <row r="735" spans="1:5">
      <c r="A735" t="s">
        <v>545</v>
      </c>
      <c r="B735">
        <v>242751365</v>
      </c>
      <c r="C735" t="s">
        <v>571</v>
      </c>
      <c r="D735" t="s">
        <v>32</v>
      </c>
      <c r="E735">
        <v>3</v>
      </c>
    </row>
    <row r="736" spans="1:5">
      <c r="A736" t="s">
        <v>545</v>
      </c>
      <c r="B736">
        <v>242751380</v>
      </c>
      <c r="C736" t="s">
        <v>574</v>
      </c>
      <c r="D736" t="s">
        <v>32</v>
      </c>
      <c r="E736">
        <v>1</v>
      </c>
    </row>
    <row r="737" spans="1:5">
      <c r="A737" t="s">
        <v>545</v>
      </c>
      <c r="B737">
        <v>242751385</v>
      </c>
      <c r="C737" t="s">
        <v>575</v>
      </c>
      <c r="D737" t="s">
        <v>29</v>
      </c>
      <c r="E737">
        <v>0</v>
      </c>
    </row>
    <row r="738" spans="1:5">
      <c r="A738" t="s">
        <v>545</v>
      </c>
      <c r="B738">
        <v>242751385</v>
      </c>
      <c r="C738" t="s">
        <v>575</v>
      </c>
      <c r="D738" t="s">
        <v>181</v>
      </c>
      <c r="E738">
        <v>0</v>
      </c>
    </row>
    <row r="739" spans="1:5">
      <c r="A739" t="s">
        <v>545</v>
      </c>
      <c r="B739">
        <v>242751375</v>
      </c>
      <c r="C739" t="s">
        <v>573</v>
      </c>
      <c r="D739" t="s">
        <v>29</v>
      </c>
      <c r="E739">
        <v>0</v>
      </c>
    </row>
    <row r="740" spans="1:5">
      <c r="A740" t="s">
        <v>545</v>
      </c>
      <c r="B740">
        <v>242751375</v>
      </c>
      <c r="C740" t="s">
        <v>573</v>
      </c>
      <c r="D740" t="s">
        <v>181</v>
      </c>
      <c r="E740">
        <v>0</v>
      </c>
    </row>
    <row r="741" spans="1:5">
      <c r="A741" t="s">
        <v>545</v>
      </c>
      <c r="B741">
        <v>242751410</v>
      </c>
      <c r="C741" t="s">
        <v>576</v>
      </c>
      <c r="D741" t="s">
        <v>64</v>
      </c>
      <c r="E741">
        <v>2</v>
      </c>
    </row>
    <row r="742" spans="1:5">
      <c r="A742" t="s">
        <v>545</v>
      </c>
      <c r="B742">
        <v>242751415</v>
      </c>
      <c r="C742" t="s">
        <v>577</v>
      </c>
      <c r="D742" t="s">
        <v>32</v>
      </c>
      <c r="E742">
        <v>9.3000000000000007</v>
      </c>
    </row>
    <row r="743" spans="1:5">
      <c r="A743" t="s">
        <v>545</v>
      </c>
      <c r="B743">
        <v>242751440</v>
      </c>
      <c r="C743" t="s">
        <v>579</v>
      </c>
      <c r="D743" t="s">
        <v>29</v>
      </c>
      <c r="E743">
        <v>0</v>
      </c>
    </row>
    <row r="744" spans="1:5">
      <c r="A744" t="s">
        <v>545</v>
      </c>
      <c r="B744">
        <v>242751440</v>
      </c>
      <c r="C744" t="s">
        <v>579</v>
      </c>
      <c r="D744" t="s">
        <v>181</v>
      </c>
      <c r="E744">
        <v>0</v>
      </c>
    </row>
    <row r="745" spans="1:5">
      <c r="A745" t="s">
        <v>545</v>
      </c>
      <c r="B745">
        <v>242751170</v>
      </c>
      <c r="C745" t="s">
        <v>554</v>
      </c>
      <c r="D745" t="s">
        <v>32</v>
      </c>
      <c r="E745">
        <v>1</v>
      </c>
    </row>
    <row r="746" spans="1:5">
      <c r="A746" t="s">
        <v>545</v>
      </c>
      <c r="B746">
        <v>242751215</v>
      </c>
      <c r="C746" t="s">
        <v>555</v>
      </c>
      <c r="D746" t="s">
        <v>64</v>
      </c>
      <c r="E746">
        <v>0.5</v>
      </c>
    </row>
    <row r="747" spans="1:5">
      <c r="A747" t="s">
        <v>545</v>
      </c>
      <c r="B747">
        <v>242751240</v>
      </c>
      <c r="C747" t="s">
        <v>558</v>
      </c>
      <c r="D747" t="s">
        <v>181</v>
      </c>
      <c r="E747">
        <v>0</v>
      </c>
    </row>
    <row r="748" spans="1:5">
      <c r="A748" t="s">
        <v>545</v>
      </c>
      <c r="B748">
        <v>242751240</v>
      </c>
      <c r="C748" t="s">
        <v>558</v>
      </c>
      <c r="D748" t="s">
        <v>29</v>
      </c>
      <c r="E748">
        <v>0</v>
      </c>
    </row>
    <row r="749" spans="1:5">
      <c r="A749" t="s">
        <v>545</v>
      </c>
      <c r="B749">
        <v>242751255</v>
      </c>
      <c r="C749" t="s">
        <v>560</v>
      </c>
      <c r="D749" t="s">
        <v>32</v>
      </c>
      <c r="E749">
        <v>1</v>
      </c>
    </row>
    <row r="750" spans="1:5">
      <c r="A750" t="s">
        <v>581</v>
      </c>
      <c r="B750">
        <v>242761015</v>
      </c>
      <c r="C750" t="s">
        <v>585</v>
      </c>
      <c r="D750" t="s">
        <v>32</v>
      </c>
      <c r="E750">
        <v>2.6</v>
      </c>
    </row>
    <row r="751" spans="1:5">
      <c r="A751" t="s">
        <v>581</v>
      </c>
      <c r="B751">
        <v>242761025</v>
      </c>
      <c r="C751" t="s">
        <v>586</v>
      </c>
      <c r="D751" t="s">
        <v>32</v>
      </c>
      <c r="E751">
        <v>2</v>
      </c>
    </row>
    <row r="752" spans="1:5">
      <c r="A752" t="s">
        <v>581</v>
      </c>
      <c r="B752">
        <v>242761030</v>
      </c>
      <c r="C752" t="s">
        <v>587</v>
      </c>
      <c r="D752" t="s">
        <v>61</v>
      </c>
      <c r="E752">
        <v>0</v>
      </c>
    </row>
    <row r="753" spans="1:5">
      <c r="A753" t="s">
        <v>581</v>
      </c>
      <c r="B753">
        <v>242761030</v>
      </c>
      <c r="C753" t="s">
        <v>587</v>
      </c>
      <c r="D753" t="s">
        <v>130</v>
      </c>
      <c r="E753">
        <v>0</v>
      </c>
    </row>
    <row r="754" spans="1:5">
      <c r="A754" t="s">
        <v>581</v>
      </c>
      <c r="B754" t="s">
        <v>583</v>
      </c>
      <c r="C754" t="s">
        <v>584</v>
      </c>
      <c r="D754" t="s">
        <v>32</v>
      </c>
      <c r="E754">
        <v>2.2999999999999998</v>
      </c>
    </row>
    <row r="755" spans="1:5">
      <c r="A755" t="s">
        <v>581</v>
      </c>
      <c r="B755">
        <v>242761010</v>
      </c>
      <c r="C755" t="s">
        <v>582</v>
      </c>
      <c r="D755" t="s">
        <v>32</v>
      </c>
      <c r="E755">
        <v>0.2</v>
      </c>
    </row>
    <row r="756" spans="1:5">
      <c r="A756" t="s">
        <v>588</v>
      </c>
      <c r="B756">
        <v>242762035</v>
      </c>
      <c r="C756" t="s">
        <v>598</v>
      </c>
      <c r="D756" t="s">
        <v>32</v>
      </c>
      <c r="E756">
        <v>3</v>
      </c>
    </row>
    <row r="757" spans="1:5">
      <c r="A757" t="s">
        <v>588</v>
      </c>
      <c r="B757">
        <v>242762040</v>
      </c>
      <c r="C757" t="s">
        <v>599</v>
      </c>
      <c r="D757" t="s">
        <v>32</v>
      </c>
      <c r="E757">
        <v>2</v>
      </c>
    </row>
    <row r="758" spans="1:5">
      <c r="A758" t="s">
        <v>588</v>
      </c>
      <c r="B758">
        <v>242762000</v>
      </c>
      <c r="C758" t="s">
        <v>589</v>
      </c>
      <c r="D758" t="s">
        <v>32</v>
      </c>
      <c r="E758">
        <v>4</v>
      </c>
    </row>
    <row r="759" spans="1:5">
      <c r="A759" t="s">
        <v>588</v>
      </c>
      <c r="B759">
        <v>242762045</v>
      </c>
      <c r="C759" t="s">
        <v>600</v>
      </c>
      <c r="D759" t="s">
        <v>61</v>
      </c>
      <c r="E759">
        <v>0</v>
      </c>
    </row>
    <row r="760" spans="1:5">
      <c r="A760" t="s">
        <v>588</v>
      </c>
      <c r="B760">
        <v>242762045</v>
      </c>
      <c r="C760" t="s">
        <v>600</v>
      </c>
      <c r="D760" t="s">
        <v>130</v>
      </c>
      <c r="E760">
        <v>0</v>
      </c>
    </row>
    <row r="761" spans="1:5">
      <c r="A761" t="s">
        <v>588</v>
      </c>
      <c r="B761" t="s">
        <v>590</v>
      </c>
      <c r="C761" t="s">
        <v>591</v>
      </c>
      <c r="D761" t="s">
        <v>32</v>
      </c>
      <c r="E761">
        <v>11</v>
      </c>
    </row>
    <row r="762" spans="1:5">
      <c r="A762" t="s">
        <v>588</v>
      </c>
      <c r="B762">
        <v>242762005</v>
      </c>
      <c r="C762" t="s">
        <v>592</v>
      </c>
      <c r="D762" t="s">
        <v>32</v>
      </c>
      <c r="E762">
        <v>2</v>
      </c>
    </row>
    <row r="763" spans="1:5">
      <c r="A763" t="s">
        <v>588</v>
      </c>
      <c r="B763">
        <v>242762010</v>
      </c>
      <c r="C763" t="s">
        <v>593</v>
      </c>
      <c r="D763" t="s">
        <v>24</v>
      </c>
      <c r="E763">
        <v>1</v>
      </c>
    </row>
    <row r="764" spans="1:5">
      <c r="A764" t="s">
        <v>588</v>
      </c>
      <c r="B764">
        <v>242762015</v>
      </c>
      <c r="C764" t="s">
        <v>594</v>
      </c>
      <c r="D764" t="s">
        <v>64</v>
      </c>
      <c r="E764">
        <v>16</v>
      </c>
    </row>
    <row r="765" spans="1:5">
      <c r="A765" t="s">
        <v>588</v>
      </c>
      <c r="B765">
        <v>242762020</v>
      </c>
      <c r="C765" t="s">
        <v>595</v>
      </c>
      <c r="D765" t="s">
        <v>64</v>
      </c>
      <c r="E765">
        <v>3</v>
      </c>
    </row>
    <row r="766" spans="1:5">
      <c r="A766" t="s">
        <v>588</v>
      </c>
      <c r="B766">
        <v>242762025</v>
      </c>
      <c r="C766" t="s">
        <v>596</v>
      </c>
      <c r="D766" t="s">
        <v>32</v>
      </c>
      <c r="E766">
        <v>2</v>
      </c>
    </row>
    <row r="767" spans="1:5">
      <c r="A767" t="s">
        <v>588</v>
      </c>
      <c r="B767">
        <v>242762030</v>
      </c>
      <c r="C767" t="s">
        <v>597</v>
      </c>
      <c r="D767" t="s">
        <v>32</v>
      </c>
      <c r="E767">
        <v>3</v>
      </c>
    </row>
    <row r="768" spans="1:5">
      <c r="A768" t="s">
        <v>601</v>
      </c>
      <c r="B768">
        <v>242771050</v>
      </c>
      <c r="C768" t="s">
        <v>611</v>
      </c>
      <c r="D768" t="s">
        <v>14</v>
      </c>
      <c r="E768">
        <v>0</v>
      </c>
    </row>
    <row r="769" spans="1:5">
      <c r="A769" t="s">
        <v>601</v>
      </c>
      <c r="B769">
        <v>242771050</v>
      </c>
      <c r="C769" t="s">
        <v>611</v>
      </c>
      <c r="D769" t="s">
        <v>15</v>
      </c>
      <c r="E769">
        <v>0</v>
      </c>
    </row>
    <row r="770" spans="1:5">
      <c r="A770" t="s">
        <v>601</v>
      </c>
      <c r="B770">
        <v>242771055</v>
      </c>
      <c r="C770" t="s">
        <v>612</v>
      </c>
      <c r="D770" t="s">
        <v>14</v>
      </c>
      <c r="E770">
        <v>0</v>
      </c>
    </row>
    <row r="771" spans="1:5">
      <c r="A771" t="s">
        <v>601</v>
      </c>
      <c r="B771">
        <v>242771055</v>
      </c>
      <c r="C771" t="s">
        <v>612</v>
      </c>
      <c r="D771" t="s">
        <v>15</v>
      </c>
      <c r="E771">
        <v>0</v>
      </c>
    </row>
    <row r="772" spans="1:5">
      <c r="A772" t="s">
        <v>601</v>
      </c>
      <c r="B772">
        <v>242771060</v>
      </c>
      <c r="C772" t="s">
        <v>613</v>
      </c>
      <c r="D772" t="s">
        <v>14</v>
      </c>
      <c r="E772">
        <v>0</v>
      </c>
    </row>
    <row r="773" spans="1:5">
      <c r="A773" t="s">
        <v>601</v>
      </c>
      <c r="B773">
        <v>242771060</v>
      </c>
      <c r="C773" t="s">
        <v>613</v>
      </c>
      <c r="D773" t="s">
        <v>15</v>
      </c>
      <c r="E773">
        <v>0</v>
      </c>
    </row>
    <row r="774" spans="1:5">
      <c r="A774" t="s">
        <v>601</v>
      </c>
      <c r="B774">
        <v>242771015</v>
      </c>
      <c r="C774" t="s">
        <v>605</v>
      </c>
      <c r="D774" t="s">
        <v>24</v>
      </c>
      <c r="E774">
        <v>1</v>
      </c>
    </row>
    <row r="775" spans="1:5">
      <c r="A775" t="s">
        <v>601</v>
      </c>
      <c r="B775">
        <v>242771020</v>
      </c>
      <c r="C775" t="s">
        <v>606</v>
      </c>
      <c r="D775" t="s">
        <v>29</v>
      </c>
      <c r="E775">
        <v>0</v>
      </c>
    </row>
    <row r="776" spans="1:5">
      <c r="A776" t="s">
        <v>601</v>
      </c>
      <c r="B776">
        <v>242771035</v>
      </c>
      <c r="C776" t="s">
        <v>609</v>
      </c>
      <c r="D776" t="s">
        <v>24</v>
      </c>
      <c r="E776">
        <v>5.8</v>
      </c>
    </row>
    <row r="777" spans="1:5">
      <c r="A777" t="s">
        <v>601</v>
      </c>
      <c r="B777">
        <v>242771035</v>
      </c>
      <c r="C777" t="s">
        <v>609</v>
      </c>
      <c r="D777" t="s">
        <v>25</v>
      </c>
      <c r="E777">
        <v>61.6</v>
      </c>
    </row>
    <row r="778" spans="1:5">
      <c r="A778" t="s">
        <v>601</v>
      </c>
      <c r="B778">
        <v>242771030</v>
      </c>
      <c r="C778" t="s">
        <v>608</v>
      </c>
      <c r="D778" t="s">
        <v>29</v>
      </c>
      <c r="E778">
        <v>0</v>
      </c>
    </row>
    <row r="779" spans="1:5">
      <c r="A779" t="s">
        <v>601</v>
      </c>
      <c r="B779">
        <v>242771030</v>
      </c>
      <c r="C779" t="s">
        <v>608</v>
      </c>
      <c r="D779" t="s">
        <v>181</v>
      </c>
      <c r="E779">
        <v>0</v>
      </c>
    </row>
    <row r="780" spans="1:5">
      <c r="A780" t="s">
        <v>601</v>
      </c>
      <c r="B780">
        <v>242771005</v>
      </c>
      <c r="C780" t="s">
        <v>603</v>
      </c>
      <c r="D780" t="s">
        <v>24</v>
      </c>
      <c r="E780">
        <v>6</v>
      </c>
    </row>
    <row r="781" spans="1:5">
      <c r="A781" t="s">
        <v>601</v>
      </c>
      <c r="B781">
        <v>242771005</v>
      </c>
      <c r="C781" t="s">
        <v>603</v>
      </c>
      <c r="D781" t="s">
        <v>404</v>
      </c>
      <c r="E781">
        <v>35</v>
      </c>
    </row>
    <row r="782" spans="1:5">
      <c r="A782" t="s">
        <v>601</v>
      </c>
      <c r="B782">
        <v>242771000</v>
      </c>
      <c r="C782" t="s">
        <v>602</v>
      </c>
      <c r="D782" t="s">
        <v>24</v>
      </c>
      <c r="E782">
        <v>0.9</v>
      </c>
    </row>
    <row r="783" spans="1:5">
      <c r="A783" t="s">
        <v>601</v>
      </c>
      <c r="B783">
        <v>242771000</v>
      </c>
      <c r="C783" t="s">
        <v>602</v>
      </c>
      <c r="D783" t="s">
        <v>404</v>
      </c>
      <c r="E783">
        <v>9.1999999999999993</v>
      </c>
    </row>
    <row r="784" spans="1:5">
      <c r="A784" t="s">
        <v>601</v>
      </c>
      <c r="B784">
        <v>242771025</v>
      </c>
      <c r="C784" t="s">
        <v>607</v>
      </c>
      <c r="D784" t="s">
        <v>24</v>
      </c>
      <c r="E784">
        <v>1</v>
      </c>
    </row>
    <row r="785" spans="1:5">
      <c r="A785" t="s">
        <v>614</v>
      </c>
      <c r="B785" t="s">
        <v>1034</v>
      </c>
      <c r="C785" t="s">
        <v>1035</v>
      </c>
      <c r="D785" t="s">
        <v>248</v>
      </c>
      <c r="E785">
        <v>0.9</v>
      </c>
    </row>
    <row r="786" spans="1:5">
      <c r="A786" t="s">
        <v>614</v>
      </c>
      <c r="B786" t="s">
        <v>1034</v>
      </c>
      <c r="C786" t="s">
        <v>1035</v>
      </c>
      <c r="D786" t="s">
        <v>32</v>
      </c>
      <c r="E786">
        <v>0.4</v>
      </c>
    </row>
    <row r="787" spans="1:5">
      <c r="A787" t="s">
        <v>614</v>
      </c>
      <c r="B787" t="s">
        <v>617</v>
      </c>
      <c r="C787" t="s">
        <v>618</v>
      </c>
      <c r="D787" t="s">
        <v>50</v>
      </c>
      <c r="E787">
        <v>0</v>
      </c>
    </row>
    <row r="788" spans="1:5">
      <c r="A788" t="s">
        <v>614</v>
      </c>
      <c r="B788" t="s">
        <v>617</v>
      </c>
      <c r="C788" t="s">
        <v>618</v>
      </c>
      <c r="D788" t="s">
        <v>248</v>
      </c>
      <c r="E788">
        <v>12.2</v>
      </c>
    </row>
    <row r="789" spans="1:5">
      <c r="A789" t="s">
        <v>614</v>
      </c>
      <c r="B789">
        <v>242781015</v>
      </c>
      <c r="C789" t="s">
        <v>619</v>
      </c>
      <c r="D789" t="s">
        <v>24</v>
      </c>
      <c r="E789">
        <v>5</v>
      </c>
    </row>
    <row r="790" spans="1:5">
      <c r="A790" t="s">
        <v>614</v>
      </c>
      <c r="B790">
        <v>242781015</v>
      </c>
      <c r="C790" t="s">
        <v>619</v>
      </c>
      <c r="D790" t="s">
        <v>10</v>
      </c>
      <c r="E790">
        <v>5</v>
      </c>
    </row>
    <row r="791" spans="1:5">
      <c r="A791" t="s">
        <v>614</v>
      </c>
      <c r="B791">
        <v>242781015</v>
      </c>
      <c r="C791" t="s">
        <v>619</v>
      </c>
      <c r="D791" t="s">
        <v>248</v>
      </c>
      <c r="E791">
        <v>5</v>
      </c>
    </row>
    <row r="792" spans="1:5">
      <c r="A792" t="s">
        <v>614</v>
      </c>
      <c r="B792">
        <v>242781015</v>
      </c>
      <c r="C792" t="s">
        <v>619</v>
      </c>
      <c r="D792" t="s">
        <v>64</v>
      </c>
      <c r="E792">
        <v>20</v>
      </c>
    </row>
    <row r="793" spans="1:5">
      <c r="A793" t="s">
        <v>614</v>
      </c>
      <c r="B793">
        <v>242781015</v>
      </c>
      <c r="C793" t="s">
        <v>619</v>
      </c>
      <c r="D793" t="s">
        <v>32</v>
      </c>
      <c r="E793">
        <v>10</v>
      </c>
    </row>
    <row r="794" spans="1:5">
      <c r="A794" t="s">
        <v>614</v>
      </c>
      <c r="B794">
        <v>242781020</v>
      </c>
      <c r="C794" t="s">
        <v>620</v>
      </c>
      <c r="D794" t="s">
        <v>61</v>
      </c>
      <c r="E794">
        <v>0</v>
      </c>
    </row>
    <row r="795" spans="1:5">
      <c r="A795" t="s">
        <v>614</v>
      </c>
      <c r="B795">
        <v>242781025</v>
      </c>
      <c r="C795" t="s">
        <v>705</v>
      </c>
      <c r="D795" t="s">
        <v>248</v>
      </c>
      <c r="E795">
        <v>3.1</v>
      </c>
    </row>
    <row r="796" spans="1:5">
      <c r="A796" t="s">
        <v>614</v>
      </c>
      <c r="B796">
        <v>242781025</v>
      </c>
      <c r="C796" t="s">
        <v>705</v>
      </c>
      <c r="D796" t="s">
        <v>32</v>
      </c>
      <c r="E796">
        <v>1.6</v>
      </c>
    </row>
    <row r="797" spans="1:5">
      <c r="A797" t="s">
        <v>621</v>
      </c>
      <c r="B797" t="s">
        <v>1036</v>
      </c>
      <c r="C797" t="s">
        <v>1037</v>
      </c>
      <c r="D797" t="s">
        <v>32</v>
      </c>
      <c r="E797">
        <v>2</v>
      </c>
    </row>
    <row r="798" spans="1:5">
      <c r="A798" t="s">
        <v>621</v>
      </c>
      <c r="B798">
        <v>242791040</v>
      </c>
      <c r="C798" t="s">
        <v>706</v>
      </c>
      <c r="D798" t="s">
        <v>32</v>
      </c>
      <c r="E798">
        <v>1</v>
      </c>
    </row>
    <row r="799" spans="1:5">
      <c r="A799" t="s">
        <v>621</v>
      </c>
      <c r="B799">
        <v>242791055</v>
      </c>
      <c r="C799" t="s">
        <v>634</v>
      </c>
      <c r="D799" t="s">
        <v>32</v>
      </c>
      <c r="E799">
        <v>1.5</v>
      </c>
    </row>
    <row r="800" spans="1:5">
      <c r="A800" t="s">
        <v>621</v>
      </c>
      <c r="B800">
        <v>242791055</v>
      </c>
      <c r="C800" t="s">
        <v>634</v>
      </c>
      <c r="D800" t="s">
        <v>33</v>
      </c>
      <c r="E800">
        <v>1.5</v>
      </c>
    </row>
    <row r="801" spans="1:5">
      <c r="A801" t="s">
        <v>621</v>
      </c>
      <c r="B801">
        <v>242791010</v>
      </c>
      <c r="C801" t="s">
        <v>626</v>
      </c>
      <c r="D801" t="s">
        <v>32</v>
      </c>
      <c r="E801">
        <v>3</v>
      </c>
    </row>
    <row r="802" spans="1:5">
      <c r="A802" t="s">
        <v>621</v>
      </c>
      <c r="B802">
        <v>242791015</v>
      </c>
      <c r="C802" t="s">
        <v>627</v>
      </c>
      <c r="D802" t="s">
        <v>32</v>
      </c>
      <c r="E802">
        <v>0.6</v>
      </c>
    </row>
    <row r="803" spans="1:5">
      <c r="A803" t="s">
        <v>621</v>
      </c>
      <c r="B803">
        <v>242791020</v>
      </c>
      <c r="C803" t="s">
        <v>628</v>
      </c>
      <c r="D803" t="s">
        <v>32</v>
      </c>
      <c r="E803">
        <v>2</v>
      </c>
    </row>
    <row r="804" spans="1:5">
      <c r="A804" t="s">
        <v>621</v>
      </c>
      <c r="B804">
        <v>242791020</v>
      </c>
      <c r="C804" t="s">
        <v>628</v>
      </c>
      <c r="D804" t="s">
        <v>33</v>
      </c>
      <c r="E804">
        <v>2</v>
      </c>
    </row>
    <row r="805" spans="1:5">
      <c r="A805" t="s">
        <v>621</v>
      </c>
      <c r="B805">
        <v>242791025</v>
      </c>
      <c r="C805" t="s">
        <v>629</v>
      </c>
      <c r="D805" t="s">
        <v>32</v>
      </c>
      <c r="E805">
        <v>2.2999999999999998</v>
      </c>
    </row>
    <row r="806" spans="1:5">
      <c r="A806" t="s">
        <v>621</v>
      </c>
      <c r="B806">
        <v>242791025</v>
      </c>
      <c r="C806" t="s">
        <v>629</v>
      </c>
      <c r="D806" t="s">
        <v>33</v>
      </c>
      <c r="E806">
        <v>2.2999999999999998</v>
      </c>
    </row>
    <row r="807" spans="1:5">
      <c r="A807" t="s">
        <v>621</v>
      </c>
      <c r="B807">
        <v>242791030</v>
      </c>
      <c r="C807" t="s">
        <v>630</v>
      </c>
      <c r="D807" t="s">
        <v>32</v>
      </c>
      <c r="E807">
        <v>12</v>
      </c>
    </row>
    <row r="808" spans="1:5">
      <c r="A808" t="s">
        <v>621</v>
      </c>
      <c r="B808">
        <v>242791030</v>
      </c>
      <c r="C808" t="s">
        <v>630</v>
      </c>
      <c r="D808" t="s">
        <v>33</v>
      </c>
      <c r="E808">
        <v>12</v>
      </c>
    </row>
    <row r="809" spans="1:5">
      <c r="A809" t="s">
        <v>621</v>
      </c>
      <c r="B809">
        <v>242791035</v>
      </c>
      <c r="C809" t="s">
        <v>631</v>
      </c>
      <c r="D809" t="s">
        <v>32</v>
      </c>
      <c r="E809">
        <v>0.2</v>
      </c>
    </row>
    <row r="810" spans="1:5">
      <c r="A810" t="s">
        <v>621</v>
      </c>
      <c r="B810">
        <v>242791045</v>
      </c>
      <c r="C810" t="s">
        <v>632</v>
      </c>
      <c r="D810" t="s">
        <v>32</v>
      </c>
      <c r="E810">
        <v>2</v>
      </c>
    </row>
    <row r="811" spans="1:5">
      <c r="A811" t="s">
        <v>621</v>
      </c>
      <c r="B811">
        <v>242791050</v>
      </c>
      <c r="C811" t="s">
        <v>633</v>
      </c>
      <c r="D811" t="s">
        <v>29</v>
      </c>
      <c r="E811">
        <v>0</v>
      </c>
    </row>
    <row r="812" spans="1:5">
      <c r="A812" t="s">
        <v>621</v>
      </c>
      <c r="B812">
        <v>242791050</v>
      </c>
      <c r="C812" t="s">
        <v>633</v>
      </c>
      <c r="D812" t="s">
        <v>181</v>
      </c>
      <c r="E812">
        <v>0</v>
      </c>
    </row>
    <row r="813" spans="1:5">
      <c r="A813" t="s">
        <v>621</v>
      </c>
      <c r="B813">
        <v>242791050</v>
      </c>
      <c r="C813" t="s">
        <v>633</v>
      </c>
      <c r="D813" t="s">
        <v>50</v>
      </c>
      <c r="E813">
        <v>0</v>
      </c>
    </row>
    <row r="814" spans="1:5">
      <c r="A814" t="s">
        <v>621</v>
      </c>
      <c r="B814">
        <v>242791060</v>
      </c>
      <c r="C814" t="s">
        <v>635</v>
      </c>
      <c r="D814" t="s">
        <v>32</v>
      </c>
      <c r="E814">
        <v>2</v>
      </c>
    </row>
    <row r="815" spans="1:5">
      <c r="A815" t="s">
        <v>621</v>
      </c>
      <c r="B815">
        <v>242791060</v>
      </c>
      <c r="C815" t="s">
        <v>635</v>
      </c>
      <c r="D815" t="s">
        <v>33</v>
      </c>
      <c r="E815">
        <v>2</v>
      </c>
    </row>
    <row r="816" spans="1:5">
      <c r="A816" t="s">
        <v>774</v>
      </c>
      <c r="B816">
        <v>24311170</v>
      </c>
      <c r="C816" t="s">
        <v>775</v>
      </c>
      <c r="D816" t="s">
        <v>32</v>
      </c>
      <c r="E816">
        <v>1</v>
      </c>
    </row>
    <row r="817" spans="1:5">
      <c r="A817" t="s">
        <v>774</v>
      </c>
      <c r="B817">
        <v>24311170</v>
      </c>
      <c r="C817" t="s">
        <v>775</v>
      </c>
      <c r="D817" t="s">
        <v>8</v>
      </c>
      <c r="E817">
        <v>0</v>
      </c>
    </row>
    <row r="818" spans="1:5">
      <c r="A818" t="s">
        <v>774</v>
      </c>
      <c r="B818">
        <v>24311170</v>
      </c>
      <c r="C818" t="s">
        <v>775</v>
      </c>
      <c r="D818" t="s">
        <v>64</v>
      </c>
      <c r="E818">
        <v>1</v>
      </c>
    </row>
    <row r="819" spans="1:5">
      <c r="A819" t="s">
        <v>774</v>
      </c>
      <c r="B819" t="s">
        <v>776</v>
      </c>
      <c r="C819" t="s">
        <v>777</v>
      </c>
      <c r="D819" t="s">
        <v>8</v>
      </c>
      <c r="E819">
        <v>0</v>
      </c>
    </row>
    <row r="820" spans="1:5">
      <c r="A820" t="s">
        <v>774</v>
      </c>
      <c r="B820" t="s">
        <v>776</v>
      </c>
      <c r="C820" t="s">
        <v>777</v>
      </c>
      <c r="D820" t="s">
        <v>32</v>
      </c>
      <c r="E820">
        <v>3</v>
      </c>
    </row>
    <row r="821" spans="1:5">
      <c r="A821" t="s">
        <v>774</v>
      </c>
      <c r="B821">
        <v>24311135</v>
      </c>
      <c r="C821" t="s">
        <v>779</v>
      </c>
      <c r="D821" t="s">
        <v>14</v>
      </c>
      <c r="E821">
        <v>0</v>
      </c>
    </row>
    <row r="822" spans="1:5">
      <c r="A822" t="s">
        <v>774</v>
      </c>
      <c r="B822">
        <v>24311150</v>
      </c>
      <c r="C822" t="s">
        <v>781</v>
      </c>
      <c r="D822" t="s">
        <v>15</v>
      </c>
      <c r="E822">
        <v>0</v>
      </c>
    </row>
    <row r="823" spans="1:5">
      <c r="A823" t="s">
        <v>774</v>
      </c>
      <c r="B823">
        <v>24311155</v>
      </c>
      <c r="C823" t="s">
        <v>782</v>
      </c>
      <c r="D823" t="s">
        <v>15</v>
      </c>
      <c r="E823">
        <v>0</v>
      </c>
    </row>
    <row r="824" spans="1:5">
      <c r="A824" t="s">
        <v>774</v>
      </c>
      <c r="B824">
        <v>24311160</v>
      </c>
      <c r="C824" t="s">
        <v>783</v>
      </c>
      <c r="D824" t="s">
        <v>15</v>
      </c>
      <c r="E824">
        <v>0</v>
      </c>
    </row>
    <row r="825" spans="1:5">
      <c r="A825" t="s">
        <v>774</v>
      </c>
      <c r="B825">
        <v>24311165</v>
      </c>
      <c r="C825" t="s">
        <v>784</v>
      </c>
      <c r="D825" t="s">
        <v>15</v>
      </c>
      <c r="E825">
        <v>0</v>
      </c>
    </row>
    <row r="826" spans="1:5">
      <c r="A826" t="s">
        <v>774</v>
      </c>
      <c r="B826">
        <v>24311168</v>
      </c>
      <c r="C826" t="s">
        <v>785</v>
      </c>
      <c r="D826" t="s">
        <v>15</v>
      </c>
      <c r="E826">
        <v>0</v>
      </c>
    </row>
    <row r="827" spans="1:5">
      <c r="A827" t="s">
        <v>774</v>
      </c>
      <c r="B827" t="s">
        <v>1038</v>
      </c>
      <c r="C827" t="s">
        <v>1039</v>
      </c>
      <c r="D827" t="s">
        <v>64</v>
      </c>
      <c r="E827">
        <v>7</v>
      </c>
    </row>
    <row r="828" spans="1:5">
      <c r="A828" t="s">
        <v>774</v>
      </c>
      <c r="B828">
        <v>24311071</v>
      </c>
      <c r="C828" t="s">
        <v>786</v>
      </c>
      <c r="D828" t="s">
        <v>64</v>
      </c>
      <c r="E828">
        <v>5</v>
      </c>
    </row>
    <row r="829" spans="1:5">
      <c r="A829" t="s">
        <v>774</v>
      </c>
      <c r="B829">
        <v>24311077</v>
      </c>
      <c r="C829" t="s">
        <v>787</v>
      </c>
      <c r="D829" t="s">
        <v>64</v>
      </c>
      <c r="E829">
        <v>0.2</v>
      </c>
    </row>
    <row r="830" spans="1:5">
      <c r="A830" t="s">
        <v>774</v>
      </c>
      <c r="B830">
        <v>24311077</v>
      </c>
      <c r="C830" t="s">
        <v>787</v>
      </c>
      <c r="D830" t="s">
        <v>33</v>
      </c>
      <c r="E830">
        <v>0.8</v>
      </c>
    </row>
    <row r="831" spans="1:5">
      <c r="A831" t="s">
        <v>788</v>
      </c>
      <c r="B831" t="s">
        <v>1040</v>
      </c>
      <c r="C831" t="s">
        <v>1041</v>
      </c>
      <c r="D831" t="s">
        <v>64</v>
      </c>
      <c r="E831">
        <v>4.3</v>
      </c>
    </row>
    <row r="832" spans="1:5">
      <c r="A832" t="s">
        <v>788</v>
      </c>
      <c r="B832">
        <v>24312060</v>
      </c>
      <c r="C832" t="s">
        <v>789</v>
      </c>
      <c r="D832" t="s">
        <v>22</v>
      </c>
      <c r="E832">
        <v>0</v>
      </c>
    </row>
    <row r="833" spans="1:5">
      <c r="A833" t="s">
        <v>788</v>
      </c>
      <c r="B833">
        <v>24312048</v>
      </c>
      <c r="C833" t="s">
        <v>790</v>
      </c>
      <c r="D833" t="s">
        <v>15</v>
      </c>
      <c r="E833">
        <v>0</v>
      </c>
    </row>
    <row r="834" spans="1:5">
      <c r="A834" t="s">
        <v>788</v>
      </c>
      <c r="B834">
        <v>24312050</v>
      </c>
      <c r="C834" t="s">
        <v>791</v>
      </c>
      <c r="D834" t="s">
        <v>15</v>
      </c>
      <c r="E834">
        <v>0</v>
      </c>
    </row>
    <row r="835" spans="1:5">
      <c r="A835" t="s">
        <v>788</v>
      </c>
      <c r="B835" t="s">
        <v>792</v>
      </c>
      <c r="C835" t="s">
        <v>793</v>
      </c>
      <c r="D835" t="s">
        <v>15</v>
      </c>
      <c r="E835">
        <v>0</v>
      </c>
    </row>
    <row r="836" spans="1:5">
      <c r="A836" t="s">
        <v>788</v>
      </c>
      <c r="B836" t="s">
        <v>794</v>
      </c>
      <c r="C836" t="s">
        <v>795</v>
      </c>
      <c r="D836" t="s">
        <v>64</v>
      </c>
      <c r="E836">
        <v>7.7</v>
      </c>
    </row>
    <row r="837" spans="1:5">
      <c r="A837" t="s">
        <v>788</v>
      </c>
      <c r="B837" t="s">
        <v>796</v>
      </c>
      <c r="C837" t="s">
        <v>797</v>
      </c>
      <c r="D837" t="s">
        <v>10</v>
      </c>
      <c r="E837">
        <v>22</v>
      </c>
    </row>
    <row r="838" spans="1:5">
      <c r="A838" t="s">
        <v>788</v>
      </c>
      <c r="B838" t="s">
        <v>798</v>
      </c>
      <c r="C838" t="s">
        <v>799</v>
      </c>
      <c r="D838" t="s">
        <v>8</v>
      </c>
      <c r="E838">
        <v>0</v>
      </c>
    </row>
    <row r="839" spans="1:5">
      <c r="A839" t="s">
        <v>788</v>
      </c>
      <c r="B839" t="s">
        <v>798</v>
      </c>
      <c r="C839" t="s">
        <v>799</v>
      </c>
      <c r="D839" t="s">
        <v>32</v>
      </c>
      <c r="E839">
        <v>2.8</v>
      </c>
    </row>
    <row r="840" spans="1:5">
      <c r="A840" t="s">
        <v>788</v>
      </c>
      <c r="B840" t="s">
        <v>800</v>
      </c>
      <c r="C840" t="s">
        <v>801</v>
      </c>
      <c r="D840" t="s">
        <v>10</v>
      </c>
      <c r="E840">
        <v>3</v>
      </c>
    </row>
    <row r="841" spans="1:5">
      <c r="A841" t="s">
        <v>802</v>
      </c>
      <c r="B841">
        <v>24313235</v>
      </c>
      <c r="C841" t="s">
        <v>803</v>
      </c>
      <c r="D841" t="s">
        <v>8</v>
      </c>
      <c r="E841">
        <v>0</v>
      </c>
    </row>
    <row r="842" spans="1:5">
      <c r="A842" t="s">
        <v>802</v>
      </c>
      <c r="B842">
        <v>24313275</v>
      </c>
      <c r="C842" t="s">
        <v>804</v>
      </c>
      <c r="D842" t="s">
        <v>64</v>
      </c>
      <c r="E842">
        <v>12</v>
      </c>
    </row>
    <row r="843" spans="1:5">
      <c r="A843" t="s">
        <v>802</v>
      </c>
      <c r="B843">
        <v>24313017</v>
      </c>
      <c r="C843" t="s">
        <v>805</v>
      </c>
      <c r="D843" t="s">
        <v>14</v>
      </c>
      <c r="E843">
        <v>0</v>
      </c>
    </row>
    <row r="844" spans="1:5">
      <c r="A844" t="s">
        <v>802</v>
      </c>
      <c r="B844">
        <v>24313017</v>
      </c>
      <c r="C844" t="s">
        <v>805</v>
      </c>
      <c r="D844" t="s">
        <v>15</v>
      </c>
      <c r="E844">
        <v>0</v>
      </c>
    </row>
    <row r="845" spans="1:5">
      <c r="A845" t="s">
        <v>802</v>
      </c>
      <c r="B845">
        <v>24313230</v>
      </c>
      <c r="C845" t="s">
        <v>806</v>
      </c>
      <c r="D845" t="s">
        <v>8</v>
      </c>
      <c r="E845">
        <v>0</v>
      </c>
    </row>
    <row r="846" spans="1:5">
      <c r="A846" t="s">
        <v>802</v>
      </c>
      <c r="B846">
        <v>24313230</v>
      </c>
      <c r="C846" t="s">
        <v>806</v>
      </c>
      <c r="D846" t="s">
        <v>32</v>
      </c>
      <c r="E846">
        <v>1</v>
      </c>
    </row>
    <row r="847" spans="1:5">
      <c r="A847" t="s">
        <v>802</v>
      </c>
      <c r="B847" t="s">
        <v>807</v>
      </c>
      <c r="C847" t="s">
        <v>808</v>
      </c>
      <c r="D847" t="s">
        <v>32</v>
      </c>
      <c r="E847">
        <v>11</v>
      </c>
    </row>
    <row r="848" spans="1:5">
      <c r="A848" t="s">
        <v>802</v>
      </c>
      <c r="B848" t="s">
        <v>807</v>
      </c>
      <c r="C848" t="s">
        <v>808</v>
      </c>
      <c r="D848" t="s">
        <v>8</v>
      </c>
      <c r="E848">
        <v>0</v>
      </c>
    </row>
    <row r="849" spans="1:5">
      <c r="A849" t="s">
        <v>802</v>
      </c>
      <c r="B849" t="s">
        <v>809</v>
      </c>
      <c r="C849" t="s">
        <v>810</v>
      </c>
      <c r="D849" t="s">
        <v>32</v>
      </c>
      <c r="E849">
        <v>2.8</v>
      </c>
    </row>
    <row r="850" spans="1:5">
      <c r="A850" t="s">
        <v>802</v>
      </c>
      <c r="B850">
        <v>24313285</v>
      </c>
      <c r="C850" t="s">
        <v>811</v>
      </c>
      <c r="D850" t="s">
        <v>15</v>
      </c>
      <c r="E850">
        <v>0</v>
      </c>
    </row>
    <row r="851" spans="1:5">
      <c r="A851" t="s">
        <v>802</v>
      </c>
      <c r="B851">
        <v>24313019</v>
      </c>
      <c r="C851" t="s">
        <v>812</v>
      </c>
      <c r="D851" t="s">
        <v>15</v>
      </c>
      <c r="E851">
        <v>0</v>
      </c>
    </row>
    <row r="852" spans="1:5">
      <c r="A852" t="s">
        <v>802</v>
      </c>
      <c r="B852">
        <v>24313019</v>
      </c>
      <c r="C852" t="s">
        <v>812</v>
      </c>
      <c r="D852" t="s">
        <v>14</v>
      </c>
      <c r="E852">
        <v>0</v>
      </c>
    </row>
    <row r="853" spans="1:5">
      <c r="A853" t="s">
        <v>802</v>
      </c>
      <c r="B853" t="s">
        <v>813</v>
      </c>
      <c r="C853" t="s">
        <v>814</v>
      </c>
      <c r="D853" t="s">
        <v>15</v>
      </c>
      <c r="E853">
        <v>0</v>
      </c>
    </row>
    <row r="854" spans="1:5">
      <c r="A854" t="s">
        <v>802</v>
      </c>
      <c r="B854" t="s">
        <v>815</v>
      </c>
      <c r="C854" t="s">
        <v>816</v>
      </c>
      <c r="D854" t="s">
        <v>15</v>
      </c>
      <c r="E854">
        <v>0</v>
      </c>
    </row>
    <row r="855" spans="1:5">
      <c r="A855" t="s">
        <v>802</v>
      </c>
      <c r="B855">
        <v>24313220</v>
      </c>
      <c r="C855" t="s">
        <v>817</v>
      </c>
      <c r="D855" t="s">
        <v>8</v>
      </c>
      <c r="E855">
        <v>0</v>
      </c>
    </row>
    <row r="856" spans="1:5">
      <c r="A856" t="s">
        <v>802</v>
      </c>
      <c r="B856">
        <v>24313220</v>
      </c>
      <c r="C856" t="s">
        <v>817</v>
      </c>
      <c r="D856" t="s">
        <v>32</v>
      </c>
      <c r="E856">
        <v>1</v>
      </c>
    </row>
    <row r="857" spans="1:5">
      <c r="A857" t="s">
        <v>763</v>
      </c>
      <c r="B857" t="s">
        <v>764</v>
      </c>
      <c r="C857" t="s">
        <v>765</v>
      </c>
      <c r="D857" t="s">
        <v>32</v>
      </c>
      <c r="E857">
        <v>8</v>
      </c>
    </row>
    <row r="858" spans="1:5">
      <c r="A858" t="s">
        <v>763</v>
      </c>
      <c r="B858" t="s">
        <v>764</v>
      </c>
      <c r="C858" t="s">
        <v>765</v>
      </c>
      <c r="D858" t="s">
        <v>8</v>
      </c>
      <c r="E858">
        <v>0</v>
      </c>
    </row>
    <row r="859" spans="1:5">
      <c r="A859" t="s">
        <v>763</v>
      </c>
      <c r="B859">
        <v>24314027</v>
      </c>
      <c r="C859" t="s">
        <v>766</v>
      </c>
      <c r="D859" t="s">
        <v>14</v>
      </c>
      <c r="E859">
        <v>0</v>
      </c>
    </row>
    <row r="860" spans="1:5">
      <c r="A860" t="s">
        <v>763</v>
      </c>
      <c r="B860">
        <v>24314027</v>
      </c>
      <c r="C860" t="s">
        <v>766</v>
      </c>
      <c r="D860" t="s">
        <v>15</v>
      </c>
      <c r="E860">
        <v>0</v>
      </c>
    </row>
    <row r="861" spans="1:5">
      <c r="A861" t="s">
        <v>763</v>
      </c>
      <c r="B861">
        <v>24314040</v>
      </c>
      <c r="C861" t="s">
        <v>767</v>
      </c>
      <c r="D861" t="s">
        <v>64</v>
      </c>
      <c r="E861">
        <v>12</v>
      </c>
    </row>
    <row r="862" spans="1:5">
      <c r="A862" t="s">
        <v>763</v>
      </c>
      <c r="B862" t="s">
        <v>768</v>
      </c>
      <c r="C862" t="s">
        <v>769</v>
      </c>
      <c r="D862" t="s">
        <v>33</v>
      </c>
      <c r="E862">
        <v>1</v>
      </c>
    </row>
    <row r="863" spans="1:5">
      <c r="A863" t="s">
        <v>763</v>
      </c>
      <c r="B863" t="s">
        <v>768</v>
      </c>
      <c r="C863" t="s">
        <v>769</v>
      </c>
      <c r="D863" t="s">
        <v>32</v>
      </c>
      <c r="E863">
        <v>2</v>
      </c>
    </row>
    <row r="864" spans="1:5">
      <c r="A864" t="s">
        <v>763</v>
      </c>
      <c r="B864">
        <v>24314030</v>
      </c>
      <c r="C864" t="s">
        <v>770</v>
      </c>
      <c r="D864" t="s">
        <v>15</v>
      </c>
      <c r="E864">
        <v>0</v>
      </c>
    </row>
    <row r="865" spans="1:5">
      <c r="A865" t="s">
        <v>763</v>
      </c>
      <c r="B865">
        <v>24314035</v>
      </c>
      <c r="C865" t="s">
        <v>771</v>
      </c>
      <c r="D865" t="s">
        <v>15</v>
      </c>
      <c r="E865">
        <v>0</v>
      </c>
    </row>
    <row r="866" spans="1:5">
      <c r="A866" t="s">
        <v>763</v>
      </c>
      <c r="B866">
        <v>24314048</v>
      </c>
      <c r="C866" t="s">
        <v>772</v>
      </c>
      <c r="D866" t="s">
        <v>8</v>
      </c>
      <c r="E866">
        <v>0</v>
      </c>
    </row>
    <row r="867" spans="1:5">
      <c r="A867" t="s">
        <v>763</v>
      </c>
      <c r="B867">
        <v>24314048</v>
      </c>
      <c r="C867" t="s">
        <v>772</v>
      </c>
      <c r="D867" t="s">
        <v>32</v>
      </c>
      <c r="E867">
        <v>0.5</v>
      </c>
    </row>
    <row r="868" spans="1:5">
      <c r="A868" t="s">
        <v>763</v>
      </c>
      <c r="B868">
        <v>24314049</v>
      </c>
      <c r="C868" t="s">
        <v>773</v>
      </c>
      <c r="D868" t="s">
        <v>32</v>
      </c>
      <c r="E868">
        <v>1</v>
      </c>
    </row>
    <row r="869" spans="1:5">
      <c r="A869" t="s">
        <v>763</v>
      </c>
      <c r="B869">
        <v>24314049</v>
      </c>
      <c r="C869" t="s">
        <v>773</v>
      </c>
      <c r="D869" t="s">
        <v>8</v>
      </c>
      <c r="E869">
        <v>0</v>
      </c>
    </row>
    <row r="870" spans="1:5">
      <c r="A870" t="s">
        <v>763</v>
      </c>
      <c r="B870" t="s">
        <v>1042</v>
      </c>
      <c r="C870" t="s">
        <v>1043</v>
      </c>
      <c r="D870" t="s">
        <v>8</v>
      </c>
      <c r="E870">
        <v>0</v>
      </c>
    </row>
    <row r="871" spans="1:5">
      <c r="A871" t="s">
        <v>763</v>
      </c>
      <c r="B871" t="s">
        <v>1042</v>
      </c>
      <c r="C871" t="s">
        <v>1043</v>
      </c>
      <c r="D871" t="s">
        <v>32</v>
      </c>
      <c r="E871">
        <v>0.5</v>
      </c>
    </row>
    <row r="872" spans="1:5">
      <c r="A872" t="s">
        <v>761</v>
      </c>
      <c r="B872">
        <v>24315007</v>
      </c>
      <c r="C872" t="s">
        <v>762</v>
      </c>
      <c r="D872" t="s">
        <v>25</v>
      </c>
      <c r="E872">
        <v>8.5</v>
      </c>
    </row>
    <row r="873" spans="1:5">
      <c r="A873" t="s">
        <v>761</v>
      </c>
      <c r="B873">
        <v>24315007</v>
      </c>
      <c r="C873" t="s">
        <v>762</v>
      </c>
      <c r="D873" t="s">
        <v>24</v>
      </c>
      <c r="E873">
        <v>8.5</v>
      </c>
    </row>
    <row r="874" spans="1:5">
      <c r="A874" t="s">
        <v>818</v>
      </c>
      <c r="B874">
        <v>243161000</v>
      </c>
      <c r="C874" t="s">
        <v>819</v>
      </c>
      <c r="D874" t="s">
        <v>181</v>
      </c>
      <c r="E874">
        <v>0</v>
      </c>
    </row>
    <row r="875" spans="1:5">
      <c r="A875" t="s">
        <v>818</v>
      </c>
      <c r="B875">
        <v>243161000</v>
      </c>
      <c r="C875" t="s">
        <v>819</v>
      </c>
      <c r="D875" t="s">
        <v>29</v>
      </c>
      <c r="E875">
        <v>0</v>
      </c>
    </row>
    <row r="876" spans="1:5">
      <c r="A876" t="s">
        <v>818</v>
      </c>
      <c r="B876">
        <v>243161005</v>
      </c>
      <c r="C876" t="s">
        <v>820</v>
      </c>
      <c r="D876" t="s">
        <v>181</v>
      </c>
      <c r="E876">
        <v>0</v>
      </c>
    </row>
    <row r="877" spans="1:5">
      <c r="A877" t="s">
        <v>818</v>
      </c>
      <c r="B877">
        <v>243161010</v>
      </c>
      <c r="C877" t="s">
        <v>821</v>
      </c>
      <c r="D877" t="s">
        <v>181</v>
      </c>
      <c r="E877">
        <v>0</v>
      </c>
    </row>
    <row r="878" spans="1:5">
      <c r="A878" t="s">
        <v>818</v>
      </c>
      <c r="B878">
        <v>243161015</v>
      </c>
      <c r="C878" t="s">
        <v>822</v>
      </c>
      <c r="D878" t="s">
        <v>1044</v>
      </c>
      <c r="E878">
        <v>0</v>
      </c>
    </row>
    <row r="879" spans="1:5">
      <c r="A879" t="s">
        <v>818</v>
      </c>
      <c r="B879">
        <v>243161015</v>
      </c>
      <c r="C879" t="s">
        <v>822</v>
      </c>
      <c r="D879" t="s">
        <v>181</v>
      </c>
      <c r="E879">
        <v>0</v>
      </c>
    </row>
    <row r="880" spans="1:5">
      <c r="A880" t="s">
        <v>818</v>
      </c>
      <c r="B880">
        <v>243161020</v>
      </c>
      <c r="C880" t="s">
        <v>823</v>
      </c>
      <c r="D880" t="s">
        <v>181</v>
      </c>
      <c r="E880">
        <v>0</v>
      </c>
    </row>
    <row r="881" spans="1:5">
      <c r="A881" t="s">
        <v>818</v>
      </c>
      <c r="B881" t="s">
        <v>824</v>
      </c>
      <c r="C881" t="s">
        <v>825</v>
      </c>
      <c r="D881" t="s">
        <v>32</v>
      </c>
      <c r="E881">
        <v>23.8</v>
      </c>
    </row>
    <row r="882" spans="1:5">
      <c r="A882" t="s">
        <v>818</v>
      </c>
      <c r="B882" t="s">
        <v>824</v>
      </c>
      <c r="C882" t="s">
        <v>825</v>
      </c>
      <c r="D882" t="s">
        <v>8</v>
      </c>
      <c r="E882">
        <v>0</v>
      </c>
    </row>
    <row r="883" spans="1:5">
      <c r="A883" t="s">
        <v>758</v>
      </c>
      <c r="B883" t="s">
        <v>759</v>
      </c>
      <c r="C883" t="s">
        <v>760</v>
      </c>
      <c r="D883" t="s">
        <v>15</v>
      </c>
      <c r="E883">
        <v>0</v>
      </c>
    </row>
    <row r="884" spans="1:5">
      <c r="A884" t="s">
        <v>758</v>
      </c>
      <c r="B884" t="s">
        <v>759</v>
      </c>
      <c r="C884" t="s">
        <v>760</v>
      </c>
      <c r="D884" t="s">
        <v>14</v>
      </c>
      <c r="E884">
        <v>0</v>
      </c>
    </row>
    <row r="885" spans="1:5">
      <c r="A885" t="s">
        <v>754</v>
      </c>
      <c r="B885" t="s">
        <v>755</v>
      </c>
      <c r="C885" t="s">
        <v>756</v>
      </c>
      <c r="D885" t="s">
        <v>29</v>
      </c>
      <c r="E885">
        <v>0</v>
      </c>
    </row>
    <row r="886" spans="1:5">
      <c r="A886" t="s">
        <v>827</v>
      </c>
      <c r="B886">
        <v>24353015</v>
      </c>
      <c r="C886" t="s">
        <v>828</v>
      </c>
      <c r="D886" t="s">
        <v>33</v>
      </c>
      <c r="E886">
        <v>0.4</v>
      </c>
    </row>
    <row r="887" spans="1:5">
      <c r="A887" t="s">
        <v>827</v>
      </c>
      <c r="B887">
        <v>24353015</v>
      </c>
      <c r="C887" t="s">
        <v>828</v>
      </c>
      <c r="D887" t="s">
        <v>29</v>
      </c>
      <c r="E887">
        <v>0</v>
      </c>
    </row>
    <row r="888" spans="1:5">
      <c r="A888" t="s">
        <v>827</v>
      </c>
      <c r="B888">
        <v>24353015</v>
      </c>
      <c r="C888" t="s">
        <v>828</v>
      </c>
      <c r="D888" t="s">
        <v>64</v>
      </c>
      <c r="E888">
        <v>5</v>
      </c>
    </row>
    <row r="889" spans="1:5">
      <c r="A889" t="s">
        <v>827</v>
      </c>
      <c r="B889">
        <v>24353015</v>
      </c>
      <c r="C889" t="s">
        <v>828</v>
      </c>
      <c r="D889" t="s">
        <v>25</v>
      </c>
      <c r="E889">
        <v>5</v>
      </c>
    </row>
    <row r="890" spans="1:5">
      <c r="A890" t="s">
        <v>827</v>
      </c>
      <c r="B890">
        <v>24353015</v>
      </c>
      <c r="C890" t="s">
        <v>828</v>
      </c>
      <c r="D890" t="s">
        <v>10</v>
      </c>
      <c r="E890">
        <v>4</v>
      </c>
    </row>
    <row r="891" spans="1:5">
      <c r="A891" t="s">
        <v>827</v>
      </c>
      <c r="B891">
        <v>24353015</v>
      </c>
      <c r="C891" t="s">
        <v>828</v>
      </c>
      <c r="D891" t="s">
        <v>8</v>
      </c>
      <c r="E891">
        <v>0</v>
      </c>
    </row>
    <row r="892" spans="1:5">
      <c r="A892" t="s">
        <v>827</v>
      </c>
      <c r="B892">
        <v>24353015</v>
      </c>
      <c r="C892" t="s">
        <v>828</v>
      </c>
      <c r="D892" t="s">
        <v>32</v>
      </c>
      <c r="E892">
        <v>5</v>
      </c>
    </row>
    <row r="893" spans="1:5">
      <c r="A893" t="s">
        <v>827</v>
      </c>
      <c r="B893">
        <v>24353015</v>
      </c>
      <c r="C893" t="s">
        <v>828</v>
      </c>
      <c r="D893" t="s">
        <v>50</v>
      </c>
      <c r="E893">
        <v>0</v>
      </c>
    </row>
    <row r="894" spans="1:5">
      <c r="A894" t="s">
        <v>827</v>
      </c>
      <c r="B894">
        <v>24353015</v>
      </c>
      <c r="C894" t="s">
        <v>828</v>
      </c>
      <c r="D894" t="s">
        <v>75</v>
      </c>
      <c r="E894">
        <v>0</v>
      </c>
    </row>
    <row r="895" spans="1:5">
      <c r="A895" t="s">
        <v>829</v>
      </c>
      <c r="B895">
        <v>24354020</v>
      </c>
      <c r="C895" t="s">
        <v>830</v>
      </c>
      <c r="D895" t="s">
        <v>50</v>
      </c>
      <c r="E895">
        <v>0</v>
      </c>
    </row>
    <row r="896" spans="1:5">
      <c r="A896" t="s">
        <v>829</v>
      </c>
      <c r="B896">
        <v>24354020</v>
      </c>
      <c r="C896" t="s">
        <v>830</v>
      </c>
      <c r="D896" t="s">
        <v>64</v>
      </c>
      <c r="E896">
        <v>0</v>
      </c>
    </row>
    <row r="897" spans="1:5">
      <c r="A897" t="s">
        <v>829</v>
      </c>
      <c r="B897" t="s">
        <v>831</v>
      </c>
      <c r="C897" t="s">
        <v>832</v>
      </c>
      <c r="D897" t="s">
        <v>61</v>
      </c>
      <c r="E897">
        <v>0</v>
      </c>
    </row>
    <row r="898" spans="1:5">
      <c r="A898" t="s">
        <v>829</v>
      </c>
      <c r="B898" t="s">
        <v>831</v>
      </c>
      <c r="C898" t="s">
        <v>832</v>
      </c>
      <c r="D898" t="s">
        <v>75</v>
      </c>
      <c r="E898">
        <v>0</v>
      </c>
    </row>
    <row r="899" spans="1:5">
      <c r="A899" t="s">
        <v>829</v>
      </c>
      <c r="B899" t="s">
        <v>831</v>
      </c>
      <c r="C899" t="s">
        <v>832</v>
      </c>
      <c r="D899" t="s">
        <v>64</v>
      </c>
      <c r="E899">
        <v>0</v>
      </c>
    </row>
    <row r="900" spans="1:5">
      <c r="A900" t="s">
        <v>829</v>
      </c>
      <c r="B900" t="s">
        <v>831</v>
      </c>
      <c r="C900" t="s">
        <v>832</v>
      </c>
      <c r="D900" t="s">
        <v>32</v>
      </c>
      <c r="E900">
        <v>0</v>
      </c>
    </row>
    <row r="901" spans="1:5">
      <c r="A901" t="s">
        <v>829</v>
      </c>
      <c r="B901" t="s">
        <v>831</v>
      </c>
      <c r="C901" t="s">
        <v>832</v>
      </c>
      <c r="D901" t="s">
        <v>33</v>
      </c>
      <c r="E901">
        <v>0</v>
      </c>
    </row>
    <row r="902" spans="1:5">
      <c r="A902" t="s">
        <v>829</v>
      </c>
      <c r="B902">
        <v>24354030</v>
      </c>
      <c r="C902" t="s">
        <v>833</v>
      </c>
      <c r="D902" t="s">
        <v>64</v>
      </c>
      <c r="E902">
        <v>2</v>
      </c>
    </row>
    <row r="903" spans="1:5">
      <c r="A903" t="s">
        <v>829</v>
      </c>
      <c r="B903">
        <v>24354030</v>
      </c>
      <c r="C903" t="s">
        <v>833</v>
      </c>
      <c r="D903" t="s">
        <v>32</v>
      </c>
      <c r="E903">
        <v>0</v>
      </c>
    </row>
    <row r="904" spans="1:5">
      <c r="A904" t="s">
        <v>829</v>
      </c>
      <c r="B904">
        <v>24354030</v>
      </c>
      <c r="C904" t="s">
        <v>833</v>
      </c>
      <c r="D904" t="s">
        <v>33</v>
      </c>
      <c r="E904">
        <v>0</v>
      </c>
    </row>
    <row r="905" spans="1:5">
      <c r="A905" t="s">
        <v>829</v>
      </c>
      <c r="B905">
        <v>24354030</v>
      </c>
      <c r="C905" t="s">
        <v>833</v>
      </c>
      <c r="D905" t="s">
        <v>31</v>
      </c>
      <c r="E905">
        <v>0</v>
      </c>
    </row>
    <row r="906" spans="1:5">
      <c r="A906" t="s">
        <v>829</v>
      </c>
      <c r="B906">
        <v>24354030</v>
      </c>
      <c r="C906" t="s">
        <v>833</v>
      </c>
      <c r="D906" t="s">
        <v>50</v>
      </c>
      <c r="E906">
        <v>0</v>
      </c>
    </row>
    <row r="907" spans="1:5">
      <c r="A907" t="s">
        <v>829</v>
      </c>
      <c r="B907">
        <v>24354030</v>
      </c>
      <c r="C907" t="s">
        <v>833</v>
      </c>
      <c r="D907" t="s">
        <v>8</v>
      </c>
      <c r="E907">
        <v>0</v>
      </c>
    </row>
    <row r="908" spans="1:5">
      <c r="A908" t="s">
        <v>829</v>
      </c>
      <c r="B908" t="s">
        <v>834</v>
      </c>
      <c r="C908" t="s">
        <v>835</v>
      </c>
      <c r="D908" t="s">
        <v>61</v>
      </c>
      <c r="E908">
        <v>0</v>
      </c>
    </row>
    <row r="909" spans="1:5">
      <c r="A909" t="s">
        <v>829</v>
      </c>
      <c r="B909" t="s">
        <v>834</v>
      </c>
      <c r="C909" t="s">
        <v>835</v>
      </c>
      <c r="D909" t="s">
        <v>29</v>
      </c>
      <c r="E909">
        <v>0</v>
      </c>
    </row>
    <row r="910" spans="1:5">
      <c r="A910" t="s">
        <v>829</v>
      </c>
      <c r="B910">
        <v>24354022</v>
      </c>
      <c r="C910" t="s">
        <v>836</v>
      </c>
      <c r="D910" t="s">
        <v>64</v>
      </c>
      <c r="E910">
        <v>0</v>
      </c>
    </row>
    <row r="911" spans="1:5">
      <c r="A911" t="s">
        <v>829</v>
      </c>
      <c r="B911">
        <v>24354022</v>
      </c>
      <c r="C911" t="s">
        <v>836</v>
      </c>
      <c r="D911" t="s">
        <v>32</v>
      </c>
      <c r="E911">
        <v>0</v>
      </c>
    </row>
    <row r="912" spans="1:5">
      <c r="A912" t="s">
        <v>829</v>
      </c>
      <c r="B912">
        <v>24354022</v>
      </c>
      <c r="C912" t="s">
        <v>836</v>
      </c>
      <c r="D912" t="s">
        <v>29</v>
      </c>
      <c r="E912">
        <v>0</v>
      </c>
    </row>
    <row r="913" spans="1:5">
      <c r="A913" t="s">
        <v>829</v>
      </c>
      <c r="B913">
        <v>24354022</v>
      </c>
      <c r="C913" t="s">
        <v>836</v>
      </c>
      <c r="D913" t="s">
        <v>33</v>
      </c>
      <c r="E913">
        <v>4</v>
      </c>
    </row>
    <row r="914" spans="1:5">
      <c r="A914" t="s">
        <v>829</v>
      </c>
      <c r="B914">
        <v>24354010</v>
      </c>
      <c r="C914" t="s">
        <v>837</v>
      </c>
      <c r="D914" t="s">
        <v>32</v>
      </c>
      <c r="E914">
        <v>2</v>
      </c>
    </row>
    <row r="915" spans="1:5">
      <c r="A915" t="s">
        <v>829</v>
      </c>
      <c r="B915">
        <v>24354010</v>
      </c>
      <c r="C915" t="s">
        <v>837</v>
      </c>
      <c r="D915" t="s">
        <v>64</v>
      </c>
      <c r="E915">
        <v>6</v>
      </c>
    </row>
    <row r="916" spans="1:5">
      <c r="A916" t="s">
        <v>829</v>
      </c>
      <c r="B916">
        <v>24354010</v>
      </c>
      <c r="C916" t="s">
        <v>837</v>
      </c>
      <c r="D916" t="s">
        <v>10</v>
      </c>
      <c r="E916">
        <v>1</v>
      </c>
    </row>
    <row r="917" spans="1:5">
      <c r="A917" t="s">
        <v>829</v>
      </c>
      <c r="B917">
        <v>24354010</v>
      </c>
      <c r="C917" t="s">
        <v>837</v>
      </c>
      <c r="D917" t="s">
        <v>33</v>
      </c>
      <c r="E917">
        <v>0</v>
      </c>
    </row>
    <row r="918" spans="1:5">
      <c r="A918" t="s">
        <v>829</v>
      </c>
      <c r="B918" t="s">
        <v>838</v>
      </c>
      <c r="C918" t="s">
        <v>839</v>
      </c>
      <c r="D918" t="s">
        <v>33</v>
      </c>
      <c r="E918">
        <v>4</v>
      </c>
    </row>
    <row r="919" spans="1:5">
      <c r="A919" t="s">
        <v>829</v>
      </c>
      <c r="B919" t="s">
        <v>1045</v>
      </c>
      <c r="C919" t="s">
        <v>1046</v>
      </c>
      <c r="D919" t="s">
        <v>61</v>
      </c>
      <c r="E919">
        <v>0</v>
      </c>
    </row>
    <row r="920" spans="1:5">
      <c r="A920" t="s">
        <v>829</v>
      </c>
      <c r="B920" t="s">
        <v>1047</v>
      </c>
      <c r="C920" t="s">
        <v>1048</v>
      </c>
      <c r="D920" t="s">
        <v>75</v>
      </c>
      <c r="E920">
        <v>0</v>
      </c>
    </row>
    <row r="921" spans="1:5">
      <c r="A921" t="s">
        <v>829</v>
      </c>
      <c r="B921" t="s">
        <v>1049</v>
      </c>
      <c r="C921" t="s">
        <v>1050</v>
      </c>
      <c r="D921" t="s">
        <v>50</v>
      </c>
      <c r="E921">
        <v>0</v>
      </c>
    </row>
    <row r="922" spans="1:5">
      <c r="A922" t="s">
        <v>829</v>
      </c>
      <c r="B922" t="s">
        <v>1049</v>
      </c>
      <c r="C922" t="s">
        <v>1050</v>
      </c>
      <c r="D922" t="s">
        <v>64</v>
      </c>
      <c r="E922">
        <v>0</v>
      </c>
    </row>
    <row r="923" spans="1:5">
      <c r="A923" t="s">
        <v>840</v>
      </c>
      <c r="B923">
        <v>24355005</v>
      </c>
      <c r="C923" t="s">
        <v>841</v>
      </c>
      <c r="D923" t="s">
        <v>33</v>
      </c>
      <c r="E923">
        <v>2</v>
      </c>
    </row>
    <row r="924" spans="1:5">
      <c r="A924" t="s">
        <v>840</v>
      </c>
      <c r="B924">
        <v>24355005</v>
      </c>
      <c r="C924" t="s">
        <v>841</v>
      </c>
      <c r="D924" t="s">
        <v>64</v>
      </c>
      <c r="E924">
        <v>4</v>
      </c>
    </row>
    <row r="925" spans="1:5">
      <c r="A925" t="s">
        <v>840</v>
      </c>
      <c r="B925">
        <v>24355005</v>
      </c>
      <c r="C925" t="s">
        <v>841</v>
      </c>
      <c r="D925" t="s">
        <v>32</v>
      </c>
      <c r="E925">
        <v>2</v>
      </c>
    </row>
    <row r="926" spans="1:5">
      <c r="A926" t="s">
        <v>840</v>
      </c>
      <c r="B926">
        <v>24355005</v>
      </c>
      <c r="C926" t="s">
        <v>841</v>
      </c>
      <c r="D926" t="s">
        <v>29</v>
      </c>
      <c r="E926">
        <v>0</v>
      </c>
    </row>
    <row r="927" spans="1:5">
      <c r="A927" t="s">
        <v>840</v>
      </c>
      <c r="B927">
        <v>24355020</v>
      </c>
      <c r="C927" t="s">
        <v>842</v>
      </c>
      <c r="D927" t="s">
        <v>32</v>
      </c>
      <c r="E927">
        <v>6</v>
      </c>
    </row>
    <row r="928" spans="1:5">
      <c r="A928" t="s">
        <v>840</v>
      </c>
      <c r="B928">
        <v>24355020</v>
      </c>
      <c r="C928" t="s">
        <v>842</v>
      </c>
      <c r="D928" t="s">
        <v>33</v>
      </c>
      <c r="E928">
        <v>3</v>
      </c>
    </row>
    <row r="929" spans="1:5">
      <c r="A929" t="s">
        <v>840</v>
      </c>
      <c r="B929">
        <v>24355020</v>
      </c>
      <c r="C929" t="s">
        <v>842</v>
      </c>
      <c r="D929" t="s">
        <v>64</v>
      </c>
      <c r="E929">
        <v>6</v>
      </c>
    </row>
    <row r="930" spans="1:5">
      <c r="A930" t="s">
        <v>840</v>
      </c>
      <c r="B930">
        <v>24355020</v>
      </c>
      <c r="C930" t="s">
        <v>842</v>
      </c>
      <c r="D930" t="s">
        <v>181</v>
      </c>
      <c r="E930">
        <v>0</v>
      </c>
    </row>
    <row r="931" spans="1:5">
      <c r="A931" t="s">
        <v>840</v>
      </c>
      <c r="B931">
        <v>24355000</v>
      </c>
      <c r="C931" t="s">
        <v>843</v>
      </c>
      <c r="D931" t="s">
        <v>64</v>
      </c>
      <c r="E931">
        <v>19.7</v>
      </c>
    </row>
    <row r="932" spans="1:5">
      <c r="A932" t="s">
        <v>840</v>
      </c>
      <c r="B932">
        <v>24355000</v>
      </c>
      <c r="C932" t="s">
        <v>843</v>
      </c>
      <c r="D932" t="s">
        <v>32</v>
      </c>
      <c r="E932">
        <v>4.9000000000000004</v>
      </c>
    </row>
    <row r="933" spans="1:5">
      <c r="A933" t="s">
        <v>840</v>
      </c>
      <c r="B933">
        <v>24355025</v>
      </c>
      <c r="C933" t="s">
        <v>844</v>
      </c>
      <c r="D933" t="s">
        <v>29</v>
      </c>
      <c r="E933">
        <v>0</v>
      </c>
    </row>
    <row r="934" spans="1:5">
      <c r="A934" t="s">
        <v>840</v>
      </c>
      <c r="B934">
        <v>24355030</v>
      </c>
      <c r="C934" t="s">
        <v>845</v>
      </c>
      <c r="D934" t="s">
        <v>29</v>
      </c>
      <c r="E934">
        <v>0</v>
      </c>
    </row>
    <row r="935" spans="1:5">
      <c r="A935" t="s">
        <v>840</v>
      </c>
      <c r="B935">
        <v>24355015</v>
      </c>
      <c r="C935" t="s">
        <v>846</v>
      </c>
      <c r="D935" t="s">
        <v>8</v>
      </c>
      <c r="E935">
        <v>0</v>
      </c>
    </row>
    <row r="936" spans="1:5">
      <c r="A936" t="s">
        <v>840</v>
      </c>
      <c r="B936">
        <v>24355015</v>
      </c>
      <c r="C936" t="s">
        <v>846</v>
      </c>
      <c r="D936" t="s">
        <v>29</v>
      </c>
      <c r="E936">
        <v>0</v>
      </c>
    </row>
    <row r="937" spans="1:5">
      <c r="A937" t="s">
        <v>840</v>
      </c>
      <c r="B937">
        <v>24355015</v>
      </c>
      <c r="C937" t="s">
        <v>846</v>
      </c>
      <c r="D937" t="s">
        <v>181</v>
      </c>
      <c r="E937">
        <v>0</v>
      </c>
    </row>
    <row r="938" spans="1:5">
      <c r="A938" t="s">
        <v>840</v>
      </c>
      <c r="B938">
        <v>24355015</v>
      </c>
      <c r="C938" t="s">
        <v>846</v>
      </c>
      <c r="D938" t="s">
        <v>32</v>
      </c>
      <c r="E938">
        <v>2</v>
      </c>
    </row>
    <row r="939" spans="1:5">
      <c r="A939" t="s">
        <v>840</v>
      </c>
      <c r="B939">
        <v>24355015</v>
      </c>
      <c r="C939" t="s">
        <v>846</v>
      </c>
      <c r="D939" t="s">
        <v>33</v>
      </c>
      <c r="E939">
        <v>2</v>
      </c>
    </row>
    <row r="940" spans="1:5">
      <c r="A940" t="s">
        <v>840</v>
      </c>
      <c r="B940">
        <v>24355015</v>
      </c>
      <c r="C940" t="s">
        <v>846</v>
      </c>
      <c r="D940" t="s">
        <v>64</v>
      </c>
      <c r="E940">
        <v>7</v>
      </c>
    </row>
    <row r="941" spans="1:5">
      <c r="A941" t="s">
        <v>840</v>
      </c>
      <c r="B941">
        <v>24355010</v>
      </c>
      <c r="C941" t="s">
        <v>847</v>
      </c>
      <c r="D941" t="s">
        <v>64</v>
      </c>
      <c r="E941">
        <v>6</v>
      </c>
    </row>
    <row r="942" spans="1:5">
      <c r="A942" t="s">
        <v>840</v>
      </c>
      <c r="B942">
        <v>24355010</v>
      </c>
      <c r="C942" t="s">
        <v>847</v>
      </c>
      <c r="D942" t="s">
        <v>32</v>
      </c>
      <c r="E942">
        <v>2</v>
      </c>
    </row>
    <row r="943" spans="1:5">
      <c r="A943" t="s">
        <v>840</v>
      </c>
      <c r="B943">
        <v>24355010</v>
      </c>
      <c r="C943" t="s">
        <v>847</v>
      </c>
      <c r="D943" t="s">
        <v>33</v>
      </c>
      <c r="E943">
        <v>2</v>
      </c>
    </row>
    <row r="944" spans="1:5">
      <c r="A944" t="s">
        <v>840</v>
      </c>
      <c r="B944">
        <v>24355010</v>
      </c>
      <c r="C944" t="s">
        <v>847</v>
      </c>
      <c r="D944" t="s">
        <v>29</v>
      </c>
      <c r="E944">
        <v>0</v>
      </c>
    </row>
    <row r="945" spans="1:5">
      <c r="A945" t="s">
        <v>840</v>
      </c>
      <c r="B945" t="s">
        <v>1051</v>
      </c>
      <c r="C945" t="s">
        <v>1052</v>
      </c>
      <c r="D945" t="s">
        <v>64</v>
      </c>
      <c r="E945">
        <v>0.3</v>
      </c>
    </row>
    <row r="946" spans="1:5">
      <c r="A946" t="s">
        <v>840</v>
      </c>
      <c r="B946" t="s">
        <v>1051</v>
      </c>
      <c r="C946" t="s">
        <v>1052</v>
      </c>
      <c r="D946" t="s">
        <v>32</v>
      </c>
      <c r="E946">
        <v>0.1</v>
      </c>
    </row>
    <row r="947" spans="1:5">
      <c r="A947" t="s">
        <v>848</v>
      </c>
      <c r="B947">
        <v>24365025</v>
      </c>
      <c r="C947" t="s">
        <v>849</v>
      </c>
      <c r="D947" t="s">
        <v>22</v>
      </c>
      <c r="E947">
        <v>0</v>
      </c>
    </row>
    <row r="948" spans="1:5">
      <c r="A948" t="s">
        <v>848</v>
      </c>
      <c r="B948">
        <v>24365032</v>
      </c>
      <c r="C948" t="s">
        <v>850</v>
      </c>
      <c r="D948" t="s">
        <v>181</v>
      </c>
      <c r="E948">
        <v>0</v>
      </c>
    </row>
    <row r="949" spans="1:5">
      <c r="A949" t="s">
        <v>848</v>
      </c>
      <c r="B949">
        <v>24365040</v>
      </c>
      <c r="C949" t="s">
        <v>851</v>
      </c>
      <c r="D949" t="s">
        <v>29</v>
      </c>
      <c r="E949">
        <v>0</v>
      </c>
    </row>
    <row r="950" spans="1:5">
      <c r="A950" t="s">
        <v>854</v>
      </c>
      <c r="B950">
        <v>24366025</v>
      </c>
      <c r="C950" t="s">
        <v>855</v>
      </c>
      <c r="D950" t="s">
        <v>25</v>
      </c>
      <c r="E950">
        <v>8</v>
      </c>
    </row>
    <row r="951" spans="1:5">
      <c r="A951" t="s">
        <v>856</v>
      </c>
      <c r="B951" t="s">
        <v>1057</v>
      </c>
      <c r="C951" t="s">
        <v>1058</v>
      </c>
      <c r="D951" t="s">
        <v>24</v>
      </c>
      <c r="E951">
        <v>0.4</v>
      </c>
    </row>
    <row r="952" spans="1:5">
      <c r="A952" t="s">
        <v>856</v>
      </c>
      <c r="B952" t="s">
        <v>1057</v>
      </c>
      <c r="C952" t="s">
        <v>1058</v>
      </c>
      <c r="D952" t="s">
        <v>50</v>
      </c>
      <c r="E952">
        <v>0</v>
      </c>
    </row>
    <row r="953" spans="1:5">
      <c r="A953" t="s">
        <v>856</v>
      </c>
      <c r="B953" t="s">
        <v>1057</v>
      </c>
      <c r="C953" t="s">
        <v>1058</v>
      </c>
      <c r="D953" t="s">
        <v>32</v>
      </c>
      <c r="E953">
        <v>0.4</v>
      </c>
    </row>
    <row r="954" spans="1:5">
      <c r="A954" t="s">
        <v>856</v>
      </c>
      <c r="B954" t="s">
        <v>1057</v>
      </c>
      <c r="C954" t="s">
        <v>1058</v>
      </c>
      <c r="D954" t="s">
        <v>33</v>
      </c>
      <c r="E954">
        <v>5.6</v>
      </c>
    </row>
    <row r="955" spans="1:5">
      <c r="A955" t="s">
        <v>856</v>
      </c>
      <c r="B955" t="s">
        <v>1057</v>
      </c>
      <c r="C955" t="s">
        <v>1058</v>
      </c>
      <c r="D955" t="s">
        <v>64</v>
      </c>
      <c r="E955">
        <v>0.5</v>
      </c>
    </row>
    <row r="956" spans="1:5">
      <c r="A956" t="s">
        <v>856</v>
      </c>
      <c r="B956" t="s">
        <v>1059</v>
      </c>
      <c r="C956" t="s">
        <v>1060</v>
      </c>
      <c r="D956" t="s">
        <v>25</v>
      </c>
      <c r="E956">
        <v>14.4</v>
      </c>
    </row>
    <row r="957" spans="1:5">
      <c r="A957" t="s">
        <v>856</v>
      </c>
      <c r="B957" t="s">
        <v>1059</v>
      </c>
      <c r="C957" t="s">
        <v>1060</v>
      </c>
      <c r="D957" t="s">
        <v>10</v>
      </c>
      <c r="E957">
        <v>7.2</v>
      </c>
    </row>
    <row r="958" spans="1:5">
      <c r="A958" t="s">
        <v>856</v>
      </c>
      <c r="B958">
        <v>24368350</v>
      </c>
      <c r="C958" t="s">
        <v>857</v>
      </c>
      <c r="D958" t="s">
        <v>64</v>
      </c>
      <c r="E958">
        <v>0.6</v>
      </c>
    </row>
    <row r="959" spans="1:5">
      <c r="A959" t="s">
        <v>856</v>
      </c>
      <c r="B959">
        <v>24368350</v>
      </c>
      <c r="C959" t="s">
        <v>857</v>
      </c>
      <c r="D959" t="s">
        <v>33</v>
      </c>
      <c r="E959">
        <v>2.4</v>
      </c>
    </row>
    <row r="960" spans="1:5">
      <c r="A960" t="s">
        <v>856</v>
      </c>
      <c r="B960">
        <v>24368110</v>
      </c>
      <c r="C960" t="s">
        <v>859</v>
      </c>
      <c r="D960" t="s">
        <v>33</v>
      </c>
      <c r="E960">
        <v>0.4</v>
      </c>
    </row>
    <row r="961" spans="1:5">
      <c r="A961" t="s">
        <v>856</v>
      </c>
      <c r="B961">
        <v>24368450</v>
      </c>
      <c r="C961" t="s">
        <v>860</v>
      </c>
      <c r="D961" t="s">
        <v>25</v>
      </c>
      <c r="E961">
        <v>6</v>
      </c>
    </row>
    <row r="962" spans="1:5">
      <c r="A962" t="s">
        <v>856</v>
      </c>
      <c r="B962">
        <v>24368545</v>
      </c>
      <c r="C962" t="s">
        <v>861</v>
      </c>
      <c r="D962" t="s">
        <v>75</v>
      </c>
      <c r="E962">
        <v>0</v>
      </c>
    </row>
    <row r="963" spans="1:5">
      <c r="A963" t="s">
        <v>856</v>
      </c>
      <c r="B963">
        <v>24368545</v>
      </c>
      <c r="C963" t="s">
        <v>861</v>
      </c>
      <c r="D963" t="s">
        <v>32</v>
      </c>
      <c r="E963">
        <v>2</v>
      </c>
    </row>
    <row r="964" spans="1:5">
      <c r="A964" t="s">
        <v>856</v>
      </c>
      <c r="B964">
        <v>24368545</v>
      </c>
      <c r="C964" t="s">
        <v>861</v>
      </c>
      <c r="D964" t="s">
        <v>33</v>
      </c>
      <c r="E964">
        <v>4.4000000000000004</v>
      </c>
    </row>
    <row r="965" spans="1:5">
      <c r="A965" t="s">
        <v>856</v>
      </c>
      <c r="B965">
        <v>24368465</v>
      </c>
      <c r="C965" t="s">
        <v>862</v>
      </c>
      <c r="D965" t="s">
        <v>32</v>
      </c>
      <c r="E965">
        <v>3</v>
      </c>
    </row>
    <row r="966" spans="1:5">
      <c r="A966" t="s">
        <v>856</v>
      </c>
      <c r="B966">
        <v>24368465</v>
      </c>
      <c r="C966" t="s">
        <v>862</v>
      </c>
      <c r="D966" t="s">
        <v>64</v>
      </c>
      <c r="E966">
        <v>9</v>
      </c>
    </row>
    <row r="967" spans="1:5">
      <c r="A967" t="s">
        <v>856</v>
      </c>
      <c r="B967">
        <v>24368490</v>
      </c>
      <c r="C967" t="s">
        <v>863</v>
      </c>
      <c r="D967" t="s">
        <v>33</v>
      </c>
      <c r="E967">
        <v>4</v>
      </c>
    </row>
    <row r="968" spans="1:5">
      <c r="A968" t="s">
        <v>856</v>
      </c>
      <c r="B968">
        <v>24368490</v>
      </c>
      <c r="C968" t="s">
        <v>863</v>
      </c>
      <c r="D968" t="s">
        <v>50</v>
      </c>
      <c r="E968">
        <v>0</v>
      </c>
    </row>
    <row r="969" spans="1:5">
      <c r="A969" t="s">
        <v>856</v>
      </c>
      <c r="B969">
        <v>24368490</v>
      </c>
      <c r="C969" t="s">
        <v>863</v>
      </c>
      <c r="D969" t="s">
        <v>75</v>
      </c>
      <c r="E969">
        <v>0</v>
      </c>
    </row>
    <row r="970" spans="1:5">
      <c r="A970" t="s">
        <v>856</v>
      </c>
      <c r="B970">
        <v>24368480</v>
      </c>
      <c r="C970" t="s">
        <v>864</v>
      </c>
      <c r="D970" t="s">
        <v>50</v>
      </c>
      <c r="E970">
        <v>0</v>
      </c>
    </row>
    <row r="971" spans="1:5">
      <c r="A971" t="s">
        <v>856</v>
      </c>
      <c r="B971">
        <v>24368480</v>
      </c>
      <c r="C971" t="s">
        <v>864</v>
      </c>
      <c r="D971" t="s">
        <v>75</v>
      </c>
      <c r="E971">
        <v>0</v>
      </c>
    </row>
    <row r="972" spans="1:5">
      <c r="A972" t="s">
        <v>856</v>
      </c>
      <c r="B972">
        <v>24368480</v>
      </c>
      <c r="C972" t="s">
        <v>864</v>
      </c>
      <c r="D972" t="s">
        <v>33</v>
      </c>
      <c r="E972">
        <v>1</v>
      </c>
    </row>
    <row r="973" spans="1:5">
      <c r="A973" t="s">
        <v>856</v>
      </c>
      <c r="B973">
        <v>24368535</v>
      </c>
      <c r="C973" t="s">
        <v>865</v>
      </c>
      <c r="D973" t="s">
        <v>50</v>
      </c>
      <c r="E973">
        <v>0</v>
      </c>
    </row>
    <row r="974" spans="1:5">
      <c r="A974" t="s">
        <v>856</v>
      </c>
      <c r="B974">
        <v>24368535</v>
      </c>
      <c r="C974" t="s">
        <v>865</v>
      </c>
      <c r="D974" t="s">
        <v>75</v>
      </c>
      <c r="E974">
        <v>0</v>
      </c>
    </row>
    <row r="975" spans="1:5">
      <c r="A975" t="s">
        <v>856</v>
      </c>
      <c r="B975">
        <v>24368535</v>
      </c>
      <c r="C975" t="s">
        <v>865</v>
      </c>
      <c r="D975" t="s">
        <v>32</v>
      </c>
      <c r="E975">
        <v>1</v>
      </c>
    </row>
    <row r="976" spans="1:5">
      <c r="A976" t="s">
        <v>856</v>
      </c>
      <c r="B976">
        <v>24368535</v>
      </c>
      <c r="C976" t="s">
        <v>865</v>
      </c>
      <c r="D976" t="s">
        <v>64</v>
      </c>
      <c r="E976">
        <v>1</v>
      </c>
    </row>
    <row r="977" spans="1:5">
      <c r="A977" t="s">
        <v>856</v>
      </c>
      <c r="B977">
        <v>24368535</v>
      </c>
      <c r="C977" t="s">
        <v>865</v>
      </c>
      <c r="D977" t="s">
        <v>33</v>
      </c>
      <c r="E977">
        <v>4</v>
      </c>
    </row>
    <row r="978" spans="1:5">
      <c r="A978" t="s">
        <v>856</v>
      </c>
      <c r="B978">
        <v>24368360</v>
      </c>
      <c r="C978" t="s">
        <v>866</v>
      </c>
      <c r="D978" t="s">
        <v>33</v>
      </c>
      <c r="E978">
        <v>4</v>
      </c>
    </row>
    <row r="979" spans="1:5">
      <c r="A979" t="s">
        <v>856</v>
      </c>
      <c r="B979">
        <v>24368360</v>
      </c>
      <c r="C979" t="s">
        <v>866</v>
      </c>
      <c r="D979" t="s">
        <v>64</v>
      </c>
      <c r="E979">
        <v>0.2</v>
      </c>
    </row>
    <row r="980" spans="1:5">
      <c r="A980" t="s">
        <v>856</v>
      </c>
      <c r="B980">
        <v>24368360</v>
      </c>
      <c r="C980" t="s">
        <v>866</v>
      </c>
      <c r="D980" t="s">
        <v>32</v>
      </c>
      <c r="E980">
        <v>0.2</v>
      </c>
    </row>
    <row r="981" spans="1:5">
      <c r="A981" t="s">
        <v>856</v>
      </c>
      <c r="B981">
        <v>24368155</v>
      </c>
      <c r="C981" t="s">
        <v>867</v>
      </c>
      <c r="D981" t="s">
        <v>33</v>
      </c>
      <c r="E981">
        <v>36.4</v>
      </c>
    </row>
    <row r="982" spans="1:5">
      <c r="A982" t="s">
        <v>856</v>
      </c>
      <c r="B982">
        <v>24368155</v>
      </c>
      <c r="C982" t="s">
        <v>867</v>
      </c>
      <c r="D982" t="s">
        <v>64</v>
      </c>
      <c r="E982">
        <v>3.5</v>
      </c>
    </row>
    <row r="983" spans="1:5">
      <c r="A983" t="s">
        <v>856</v>
      </c>
      <c r="B983">
        <v>24368155</v>
      </c>
      <c r="C983" t="s">
        <v>867</v>
      </c>
      <c r="D983" t="s">
        <v>24</v>
      </c>
      <c r="E983">
        <v>2.6</v>
      </c>
    </row>
    <row r="984" spans="1:5">
      <c r="A984" t="s">
        <v>856</v>
      </c>
      <c r="B984">
        <v>24368155</v>
      </c>
      <c r="C984" t="s">
        <v>867</v>
      </c>
      <c r="D984" t="s">
        <v>50</v>
      </c>
      <c r="E984">
        <v>0</v>
      </c>
    </row>
    <row r="985" spans="1:5">
      <c r="A985" t="s">
        <v>856</v>
      </c>
      <c r="B985">
        <v>24368155</v>
      </c>
      <c r="C985" t="s">
        <v>867</v>
      </c>
      <c r="D985" t="s">
        <v>32</v>
      </c>
      <c r="E985">
        <v>2.6</v>
      </c>
    </row>
    <row r="986" spans="1:5">
      <c r="A986" t="s">
        <v>856</v>
      </c>
      <c r="B986">
        <v>24368315</v>
      </c>
      <c r="C986" t="s">
        <v>868</v>
      </c>
      <c r="D986" t="s">
        <v>33</v>
      </c>
      <c r="E986">
        <v>4</v>
      </c>
    </row>
    <row r="987" spans="1:5">
      <c r="A987" t="s">
        <v>856</v>
      </c>
      <c r="B987">
        <v>24368315</v>
      </c>
      <c r="C987" t="s">
        <v>868</v>
      </c>
      <c r="D987" t="s">
        <v>32</v>
      </c>
      <c r="E987">
        <v>0.2</v>
      </c>
    </row>
    <row r="988" spans="1:5">
      <c r="A988" t="s">
        <v>856</v>
      </c>
      <c r="B988">
        <v>24368315</v>
      </c>
      <c r="C988" t="s">
        <v>868</v>
      </c>
      <c r="D988" t="s">
        <v>64</v>
      </c>
      <c r="E988">
        <v>0.2</v>
      </c>
    </row>
    <row r="989" spans="1:5">
      <c r="A989" t="s">
        <v>856</v>
      </c>
      <c r="B989">
        <v>24368325</v>
      </c>
      <c r="C989" t="s">
        <v>869</v>
      </c>
      <c r="D989" t="s">
        <v>33</v>
      </c>
      <c r="E989">
        <v>4</v>
      </c>
    </row>
    <row r="990" spans="1:5">
      <c r="A990" t="s">
        <v>856</v>
      </c>
      <c r="B990">
        <v>24368325</v>
      </c>
      <c r="C990" t="s">
        <v>869</v>
      </c>
      <c r="D990" t="s">
        <v>64</v>
      </c>
      <c r="E990">
        <v>0.2</v>
      </c>
    </row>
    <row r="991" spans="1:5">
      <c r="A991" t="s">
        <v>856</v>
      </c>
      <c r="B991">
        <v>24368325</v>
      </c>
      <c r="C991" t="s">
        <v>869</v>
      </c>
      <c r="D991" t="s">
        <v>32</v>
      </c>
      <c r="E991">
        <v>0.2</v>
      </c>
    </row>
    <row r="992" spans="1:5">
      <c r="A992" t="s">
        <v>856</v>
      </c>
      <c r="B992">
        <v>24368160</v>
      </c>
      <c r="C992" t="s">
        <v>871</v>
      </c>
      <c r="D992" t="s">
        <v>29</v>
      </c>
      <c r="E992">
        <v>0</v>
      </c>
    </row>
    <row r="993" spans="1:5">
      <c r="A993" t="s">
        <v>856</v>
      </c>
      <c r="B993">
        <v>24368160</v>
      </c>
      <c r="C993" t="s">
        <v>871</v>
      </c>
      <c r="D993" t="s">
        <v>25</v>
      </c>
      <c r="E993">
        <v>5</v>
      </c>
    </row>
    <row r="994" spans="1:5">
      <c r="A994" t="s">
        <v>856</v>
      </c>
      <c r="B994">
        <v>24368420</v>
      </c>
      <c r="C994" t="s">
        <v>872</v>
      </c>
      <c r="D994" t="s">
        <v>25</v>
      </c>
      <c r="E994">
        <v>5.6</v>
      </c>
    </row>
    <row r="995" spans="1:5">
      <c r="A995" t="s">
        <v>856</v>
      </c>
      <c r="B995">
        <v>24368420</v>
      </c>
      <c r="C995" t="s">
        <v>872</v>
      </c>
      <c r="D995" t="s">
        <v>10</v>
      </c>
      <c r="E995">
        <v>2.8</v>
      </c>
    </row>
    <row r="996" spans="1:5">
      <c r="A996" t="s">
        <v>856</v>
      </c>
      <c r="B996">
        <v>24368485</v>
      </c>
      <c r="C996" t="s">
        <v>873</v>
      </c>
      <c r="D996" t="s">
        <v>25</v>
      </c>
      <c r="E996">
        <v>2</v>
      </c>
    </row>
    <row r="997" spans="1:5">
      <c r="A997" t="s">
        <v>856</v>
      </c>
      <c r="B997">
        <v>24368485</v>
      </c>
      <c r="C997" t="s">
        <v>873</v>
      </c>
      <c r="D997" t="s">
        <v>33</v>
      </c>
      <c r="E997">
        <v>5</v>
      </c>
    </row>
    <row r="998" spans="1:5">
      <c r="A998" t="s">
        <v>856</v>
      </c>
      <c r="B998">
        <v>24368485</v>
      </c>
      <c r="C998" t="s">
        <v>873</v>
      </c>
      <c r="D998" t="s">
        <v>29</v>
      </c>
      <c r="E998">
        <v>0</v>
      </c>
    </row>
    <row r="999" spans="1:5">
      <c r="A999" t="s">
        <v>856</v>
      </c>
      <c r="B999">
        <v>24368485</v>
      </c>
      <c r="C999" t="s">
        <v>873</v>
      </c>
      <c r="D999" t="s">
        <v>24</v>
      </c>
      <c r="E999">
        <v>1</v>
      </c>
    </row>
    <row r="1000" spans="1:5">
      <c r="A1000" t="s">
        <v>856</v>
      </c>
      <c r="B1000">
        <v>24368405</v>
      </c>
      <c r="C1000" t="s">
        <v>874</v>
      </c>
      <c r="D1000" t="s">
        <v>25</v>
      </c>
      <c r="E1000">
        <v>2</v>
      </c>
    </row>
    <row r="1001" spans="1:5">
      <c r="A1001" t="s">
        <v>856</v>
      </c>
      <c r="B1001">
        <v>24368400</v>
      </c>
      <c r="C1001" t="s">
        <v>875</v>
      </c>
      <c r="D1001" t="s">
        <v>33</v>
      </c>
      <c r="E1001">
        <v>8</v>
      </c>
    </row>
    <row r="1002" spans="1:5">
      <c r="A1002" t="s">
        <v>856</v>
      </c>
      <c r="B1002">
        <v>24368410</v>
      </c>
      <c r="C1002" t="s">
        <v>876</v>
      </c>
      <c r="D1002" t="s">
        <v>35</v>
      </c>
      <c r="E1002">
        <v>4</v>
      </c>
    </row>
    <row r="1003" spans="1:5">
      <c r="A1003" t="s">
        <v>856</v>
      </c>
      <c r="B1003">
        <v>24368540</v>
      </c>
      <c r="C1003" t="s">
        <v>877</v>
      </c>
      <c r="D1003" t="s">
        <v>33</v>
      </c>
      <c r="E1003">
        <v>4.4000000000000004</v>
      </c>
    </row>
    <row r="1004" spans="1:5">
      <c r="A1004" t="s">
        <v>856</v>
      </c>
      <c r="B1004">
        <v>24368540</v>
      </c>
      <c r="C1004" t="s">
        <v>877</v>
      </c>
      <c r="D1004" t="s">
        <v>32</v>
      </c>
      <c r="E1004">
        <v>1</v>
      </c>
    </row>
    <row r="1005" spans="1:5">
      <c r="A1005" t="s">
        <v>856</v>
      </c>
      <c r="B1005">
        <v>24368100</v>
      </c>
      <c r="C1005" t="s">
        <v>3398</v>
      </c>
      <c r="D1005" t="s">
        <v>64</v>
      </c>
      <c r="E1005">
        <v>1</v>
      </c>
    </row>
    <row r="1006" spans="1:5">
      <c r="A1006" t="s">
        <v>856</v>
      </c>
      <c r="B1006">
        <v>24368100</v>
      </c>
      <c r="C1006" t="s">
        <v>3398</v>
      </c>
      <c r="D1006" t="s">
        <v>33</v>
      </c>
      <c r="E1006">
        <v>4.4000000000000004</v>
      </c>
    </row>
    <row r="1007" spans="1:5">
      <c r="A1007" t="s">
        <v>856</v>
      </c>
      <c r="B1007">
        <v>24368470</v>
      </c>
      <c r="C1007" t="s">
        <v>878</v>
      </c>
      <c r="D1007" t="s">
        <v>64</v>
      </c>
      <c r="E1007">
        <v>3</v>
      </c>
    </row>
    <row r="1008" spans="1:5">
      <c r="A1008" t="s">
        <v>856</v>
      </c>
      <c r="B1008">
        <v>24368470</v>
      </c>
      <c r="C1008" t="s">
        <v>878</v>
      </c>
      <c r="D1008" t="s">
        <v>33</v>
      </c>
      <c r="E1008">
        <v>3</v>
      </c>
    </row>
    <row r="1009" spans="1:5">
      <c r="A1009" t="s">
        <v>856</v>
      </c>
      <c r="B1009">
        <v>24368470</v>
      </c>
      <c r="C1009" t="s">
        <v>878</v>
      </c>
      <c r="D1009" t="s">
        <v>32</v>
      </c>
      <c r="E1009">
        <v>2</v>
      </c>
    </row>
    <row r="1010" spans="1:5">
      <c r="A1010" t="s">
        <v>856</v>
      </c>
      <c r="B1010">
        <v>24368440</v>
      </c>
      <c r="C1010" t="s">
        <v>879</v>
      </c>
      <c r="D1010" t="s">
        <v>32</v>
      </c>
      <c r="E1010">
        <v>2</v>
      </c>
    </row>
    <row r="1011" spans="1:5">
      <c r="A1011" t="s">
        <v>856</v>
      </c>
      <c r="B1011">
        <v>24368440</v>
      </c>
      <c r="C1011" t="s">
        <v>879</v>
      </c>
      <c r="D1011" t="s">
        <v>64</v>
      </c>
      <c r="E1011">
        <v>1</v>
      </c>
    </row>
    <row r="1012" spans="1:5">
      <c r="A1012" t="s">
        <v>856</v>
      </c>
      <c r="B1012">
        <v>24368440</v>
      </c>
      <c r="C1012" t="s">
        <v>879</v>
      </c>
      <c r="D1012" t="s">
        <v>33</v>
      </c>
      <c r="E1012">
        <v>2</v>
      </c>
    </row>
    <row r="1013" spans="1:5">
      <c r="A1013" t="s">
        <v>856</v>
      </c>
      <c r="B1013">
        <v>24368440</v>
      </c>
      <c r="C1013" t="s">
        <v>879</v>
      </c>
      <c r="D1013" t="s">
        <v>25</v>
      </c>
      <c r="E1013">
        <v>2</v>
      </c>
    </row>
    <row r="1014" spans="1:5">
      <c r="A1014" t="s">
        <v>856</v>
      </c>
      <c r="B1014">
        <v>24368340</v>
      </c>
      <c r="C1014" t="s">
        <v>880</v>
      </c>
      <c r="D1014" t="s">
        <v>29</v>
      </c>
      <c r="E1014">
        <v>0</v>
      </c>
    </row>
    <row r="1015" spans="1:5">
      <c r="A1015" t="s">
        <v>856</v>
      </c>
      <c r="B1015">
        <v>24368340</v>
      </c>
      <c r="C1015" t="s">
        <v>880</v>
      </c>
      <c r="D1015" t="s">
        <v>33</v>
      </c>
      <c r="E1015">
        <v>18</v>
      </c>
    </row>
    <row r="1016" spans="1:5">
      <c r="A1016" t="s">
        <v>856</v>
      </c>
      <c r="B1016">
        <v>24368340</v>
      </c>
      <c r="C1016" t="s">
        <v>880</v>
      </c>
      <c r="D1016" t="s">
        <v>75</v>
      </c>
      <c r="E1016">
        <v>0</v>
      </c>
    </row>
    <row r="1017" spans="1:5">
      <c r="A1017" t="s">
        <v>856</v>
      </c>
      <c r="B1017">
        <v>24368305</v>
      </c>
      <c r="C1017" t="s">
        <v>881</v>
      </c>
      <c r="D1017" t="s">
        <v>75</v>
      </c>
      <c r="E1017">
        <v>0</v>
      </c>
    </row>
    <row r="1018" spans="1:5">
      <c r="A1018" t="s">
        <v>856</v>
      </c>
      <c r="B1018">
        <v>24368305</v>
      </c>
      <c r="C1018" t="s">
        <v>881</v>
      </c>
      <c r="D1018" t="s">
        <v>181</v>
      </c>
      <c r="E1018">
        <v>0</v>
      </c>
    </row>
    <row r="1019" spans="1:5">
      <c r="A1019" t="s">
        <v>856</v>
      </c>
      <c r="B1019">
        <v>24368305</v>
      </c>
      <c r="C1019" t="s">
        <v>881</v>
      </c>
      <c r="D1019" t="s">
        <v>29</v>
      </c>
      <c r="E1019">
        <v>0</v>
      </c>
    </row>
    <row r="1020" spans="1:5">
      <c r="A1020" t="s">
        <v>856</v>
      </c>
      <c r="B1020">
        <v>24368305</v>
      </c>
      <c r="C1020" t="s">
        <v>881</v>
      </c>
      <c r="D1020" t="s">
        <v>64</v>
      </c>
      <c r="E1020">
        <v>2</v>
      </c>
    </row>
    <row r="1021" spans="1:5">
      <c r="A1021" t="s">
        <v>856</v>
      </c>
      <c r="B1021">
        <v>24368305</v>
      </c>
      <c r="C1021" t="s">
        <v>881</v>
      </c>
      <c r="D1021" t="s">
        <v>32</v>
      </c>
      <c r="E1021">
        <v>1</v>
      </c>
    </row>
    <row r="1022" spans="1:5">
      <c r="A1022" t="s">
        <v>856</v>
      </c>
      <c r="B1022">
        <v>24368305</v>
      </c>
      <c r="C1022" t="s">
        <v>881</v>
      </c>
      <c r="D1022" t="s">
        <v>33</v>
      </c>
      <c r="E1022">
        <v>26</v>
      </c>
    </row>
    <row r="1023" spans="1:5">
      <c r="A1023" t="s">
        <v>856</v>
      </c>
      <c r="B1023">
        <v>24368295</v>
      </c>
      <c r="C1023" t="s">
        <v>882</v>
      </c>
      <c r="D1023" t="s">
        <v>64</v>
      </c>
      <c r="E1023">
        <v>1</v>
      </c>
    </row>
    <row r="1024" spans="1:5">
      <c r="A1024" t="s">
        <v>856</v>
      </c>
      <c r="B1024">
        <v>24368295</v>
      </c>
      <c r="C1024" t="s">
        <v>882</v>
      </c>
      <c r="D1024" t="s">
        <v>75</v>
      </c>
      <c r="E1024">
        <v>0</v>
      </c>
    </row>
    <row r="1025" spans="1:5">
      <c r="A1025" t="s">
        <v>856</v>
      </c>
      <c r="B1025">
        <v>24368295</v>
      </c>
      <c r="C1025" t="s">
        <v>882</v>
      </c>
      <c r="D1025" t="s">
        <v>29</v>
      </c>
      <c r="E1025">
        <v>0</v>
      </c>
    </row>
    <row r="1026" spans="1:5">
      <c r="A1026" t="s">
        <v>856</v>
      </c>
      <c r="B1026">
        <v>24368295</v>
      </c>
      <c r="C1026" t="s">
        <v>882</v>
      </c>
      <c r="D1026" t="s">
        <v>33</v>
      </c>
      <c r="E1026">
        <v>1</v>
      </c>
    </row>
    <row r="1027" spans="1:5">
      <c r="A1027" t="s">
        <v>856</v>
      </c>
      <c r="B1027">
        <v>24368430</v>
      </c>
      <c r="C1027" t="s">
        <v>883</v>
      </c>
      <c r="D1027" t="s">
        <v>33</v>
      </c>
      <c r="E1027">
        <v>4</v>
      </c>
    </row>
    <row r="1028" spans="1:5">
      <c r="A1028" t="s">
        <v>856</v>
      </c>
      <c r="B1028">
        <v>24368430</v>
      </c>
      <c r="C1028" t="s">
        <v>883</v>
      </c>
      <c r="D1028" t="s">
        <v>64</v>
      </c>
      <c r="E1028">
        <v>1</v>
      </c>
    </row>
    <row r="1029" spans="1:5">
      <c r="A1029" t="s">
        <v>856</v>
      </c>
      <c r="B1029">
        <v>24368370</v>
      </c>
      <c r="C1029" t="s">
        <v>884</v>
      </c>
      <c r="D1029" t="s">
        <v>29</v>
      </c>
      <c r="E1029">
        <v>0</v>
      </c>
    </row>
    <row r="1030" spans="1:5">
      <c r="A1030" t="s">
        <v>856</v>
      </c>
      <c r="B1030">
        <v>24368370</v>
      </c>
      <c r="C1030" t="s">
        <v>884</v>
      </c>
      <c r="D1030" t="s">
        <v>75</v>
      </c>
      <c r="E1030">
        <v>0</v>
      </c>
    </row>
    <row r="1031" spans="1:5">
      <c r="A1031" t="s">
        <v>856</v>
      </c>
      <c r="B1031">
        <v>24368370</v>
      </c>
      <c r="C1031" t="s">
        <v>884</v>
      </c>
      <c r="D1031" t="s">
        <v>33</v>
      </c>
      <c r="E1031">
        <v>18</v>
      </c>
    </row>
    <row r="1032" spans="1:5">
      <c r="A1032" t="s">
        <v>856</v>
      </c>
      <c r="B1032">
        <v>24368290</v>
      </c>
      <c r="C1032" t="s">
        <v>885</v>
      </c>
      <c r="D1032" t="s">
        <v>64</v>
      </c>
      <c r="E1032">
        <v>0.6</v>
      </c>
    </row>
    <row r="1033" spans="1:5">
      <c r="A1033" t="s">
        <v>856</v>
      </c>
      <c r="B1033">
        <v>24368290</v>
      </c>
      <c r="C1033" t="s">
        <v>885</v>
      </c>
      <c r="D1033" t="s">
        <v>75</v>
      </c>
      <c r="E1033">
        <v>0</v>
      </c>
    </row>
    <row r="1034" spans="1:5">
      <c r="A1034" t="s">
        <v>856</v>
      </c>
      <c r="B1034">
        <v>24368290</v>
      </c>
      <c r="C1034" t="s">
        <v>885</v>
      </c>
      <c r="D1034" t="s">
        <v>29</v>
      </c>
      <c r="E1034">
        <v>0</v>
      </c>
    </row>
    <row r="1035" spans="1:5">
      <c r="A1035" t="s">
        <v>856</v>
      </c>
      <c r="B1035">
        <v>24368290</v>
      </c>
      <c r="C1035" t="s">
        <v>885</v>
      </c>
      <c r="D1035" t="s">
        <v>33</v>
      </c>
      <c r="E1035">
        <v>11.9</v>
      </c>
    </row>
    <row r="1036" spans="1:5">
      <c r="A1036" t="s">
        <v>856</v>
      </c>
      <c r="B1036">
        <v>24368520</v>
      </c>
      <c r="C1036" t="s">
        <v>886</v>
      </c>
      <c r="D1036" t="s">
        <v>32</v>
      </c>
      <c r="E1036">
        <v>2</v>
      </c>
    </row>
    <row r="1037" spans="1:5">
      <c r="A1037" t="s">
        <v>856</v>
      </c>
      <c r="B1037">
        <v>24368445</v>
      </c>
      <c r="C1037" t="s">
        <v>887</v>
      </c>
      <c r="D1037" t="s">
        <v>29</v>
      </c>
      <c r="E1037">
        <v>0</v>
      </c>
    </row>
    <row r="1038" spans="1:5">
      <c r="A1038" t="s">
        <v>856</v>
      </c>
      <c r="B1038">
        <v>24368445</v>
      </c>
      <c r="C1038" t="s">
        <v>887</v>
      </c>
      <c r="D1038" t="s">
        <v>25</v>
      </c>
      <c r="E1038">
        <v>10</v>
      </c>
    </row>
    <row r="1039" spans="1:5">
      <c r="A1039" t="s">
        <v>856</v>
      </c>
      <c r="B1039">
        <v>24368445</v>
      </c>
      <c r="C1039" t="s">
        <v>887</v>
      </c>
      <c r="D1039" t="s">
        <v>33</v>
      </c>
      <c r="E1039">
        <v>12</v>
      </c>
    </row>
    <row r="1040" spans="1:5">
      <c r="A1040" t="s">
        <v>856</v>
      </c>
      <c r="B1040">
        <v>24368445</v>
      </c>
      <c r="C1040" t="s">
        <v>887</v>
      </c>
      <c r="D1040" t="s">
        <v>75</v>
      </c>
      <c r="E1040">
        <v>0</v>
      </c>
    </row>
    <row r="1041" spans="1:5">
      <c r="A1041" t="s">
        <v>856</v>
      </c>
      <c r="B1041">
        <v>24368445</v>
      </c>
      <c r="C1041" t="s">
        <v>887</v>
      </c>
      <c r="D1041" t="s">
        <v>1019</v>
      </c>
      <c r="E1041">
        <v>0</v>
      </c>
    </row>
    <row r="1042" spans="1:5">
      <c r="A1042" t="s">
        <v>856</v>
      </c>
      <c r="B1042">
        <v>24368095</v>
      </c>
      <c r="C1042" t="s">
        <v>888</v>
      </c>
      <c r="D1042" t="s">
        <v>64</v>
      </c>
      <c r="E1042">
        <v>2</v>
      </c>
    </row>
    <row r="1043" spans="1:5">
      <c r="A1043" t="s">
        <v>856</v>
      </c>
      <c r="B1043">
        <v>24368095</v>
      </c>
      <c r="C1043" t="s">
        <v>888</v>
      </c>
      <c r="D1043" t="s">
        <v>33</v>
      </c>
      <c r="E1043">
        <v>4</v>
      </c>
    </row>
    <row r="1044" spans="1:5">
      <c r="A1044" t="s">
        <v>856</v>
      </c>
      <c r="B1044">
        <v>24368365</v>
      </c>
      <c r="C1044" t="s">
        <v>889</v>
      </c>
      <c r="D1044" t="s">
        <v>33</v>
      </c>
      <c r="E1044">
        <v>0.8</v>
      </c>
    </row>
    <row r="1045" spans="1:5">
      <c r="A1045" t="s">
        <v>856</v>
      </c>
      <c r="B1045">
        <v>24368365</v>
      </c>
      <c r="C1045" t="s">
        <v>889</v>
      </c>
      <c r="D1045" t="s">
        <v>64</v>
      </c>
      <c r="E1045">
        <v>0.2</v>
      </c>
    </row>
    <row r="1046" spans="1:5">
      <c r="A1046" t="s">
        <v>856</v>
      </c>
      <c r="B1046">
        <v>24368390</v>
      </c>
      <c r="C1046" t="s">
        <v>890</v>
      </c>
      <c r="D1046" t="s">
        <v>33</v>
      </c>
      <c r="E1046">
        <v>0.8</v>
      </c>
    </row>
    <row r="1047" spans="1:5">
      <c r="A1047" t="s">
        <v>856</v>
      </c>
      <c r="B1047">
        <v>24368390</v>
      </c>
      <c r="C1047" t="s">
        <v>890</v>
      </c>
      <c r="D1047" t="s">
        <v>64</v>
      </c>
      <c r="E1047">
        <v>0.2</v>
      </c>
    </row>
    <row r="1048" spans="1:5">
      <c r="A1048" t="s">
        <v>856</v>
      </c>
      <c r="B1048">
        <v>24368435</v>
      </c>
      <c r="C1048" t="s">
        <v>891</v>
      </c>
      <c r="D1048" t="s">
        <v>29</v>
      </c>
      <c r="E1048">
        <v>0</v>
      </c>
    </row>
    <row r="1049" spans="1:5">
      <c r="A1049" t="s">
        <v>856</v>
      </c>
      <c r="B1049">
        <v>24368435</v>
      </c>
      <c r="C1049" t="s">
        <v>891</v>
      </c>
      <c r="D1049" t="s">
        <v>25</v>
      </c>
      <c r="E1049">
        <v>10</v>
      </c>
    </row>
    <row r="1050" spans="1:5">
      <c r="A1050" t="s">
        <v>856</v>
      </c>
      <c r="B1050">
        <v>24368435</v>
      </c>
      <c r="C1050" t="s">
        <v>891</v>
      </c>
      <c r="D1050" t="s">
        <v>33</v>
      </c>
      <c r="E1050">
        <v>12</v>
      </c>
    </row>
    <row r="1051" spans="1:5">
      <c r="A1051" t="s">
        <v>856</v>
      </c>
      <c r="B1051">
        <v>24368435</v>
      </c>
      <c r="C1051" t="s">
        <v>891</v>
      </c>
      <c r="D1051" t="s">
        <v>75</v>
      </c>
      <c r="E1051">
        <v>0</v>
      </c>
    </row>
    <row r="1052" spans="1:5">
      <c r="A1052" t="s">
        <v>856</v>
      </c>
      <c r="B1052" t="s">
        <v>892</v>
      </c>
      <c r="C1052" t="s">
        <v>893</v>
      </c>
      <c r="D1052" t="s">
        <v>10</v>
      </c>
      <c r="E1052">
        <v>2.1</v>
      </c>
    </row>
    <row r="1053" spans="1:5">
      <c r="A1053" t="s">
        <v>856</v>
      </c>
      <c r="B1053" t="s">
        <v>892</v>
      </c>
      <c r="C1053" t="s">
        <v>893</v>
      </c>
      <c r="D1053" t="s">
        <v>32</v>
      </c>
      <c r="E1053">
        <v>5</v>
      </c>
    </row>
    <row r="1054" spans="1:5">
      <c r="A1054" t="s">
        <v>856</v>
      </c>
      <c r="B1054">
        <v>24368530</v>
      </c>
      <c r="C1054" t="s">
        <v>894</v>
      </c>
      <c r="D1054" t="s">
        <v>29</v>
      </c>
      <c r="E1054">
        <v>0</v>
      </c>
    </row>
    <row r="1055" spans="1:5">
      <c r="A1055" t="s">
        <v>856</v>
      </c>
      <c r="B1055">
        <v>24368530</v>
      </c>
      <c r="C1055" t="s">
        <v>894</v>
      </c>
      <c r="D1055" t="s">
        <v>33</v>
      </c>
      <c r="E1055">
        <v>15</v>
      </c>
    </row>
    <row r="1056" spans="1:5">
      <c r="A1056" t="s">
        <v>856</v>
      </c>
      <c r="B1056">
        <v>24368530</v>
      </c>
      <c r="C1056" t="s">
        <v>894</v>
      </c>
      <c r="D1056" t="s">
        <v>75</v>
      </c>
      <c r="E1056">
        <v>0</v>
      </c>
    </row>
    <row r="1057" spans="1:5">
      <c r="A1057" t="s">
        <v>856</v>
      </c>
      <c r="B1057">
        <v>24368310</v>
      </c>
      <c r="C1057" t="s">
        <v>895</v>
      </c>
      <c r="D1057" t="s">
        <v>75</v>
      </c>
      <c r="E1057">
        <v>0</v>
      </c>
    </row>
    <row r="1058" spans="1:5">
      <c r="A1058" t="s">
        <v>856</v>
      </c>
      <c r="B1058">
        <v>24368310</v>
      </c>
      <c r="C1058" t="s">
        <v>895</v>
      </c>
      <c r="D1058" t="s">
        <v>33</v>
      </c>
      <c r="E1058">
        <v>15</v>
      </c>
    </row>
    <row r="1059" spans="1:5">
      <c r="A1059" t="s">
        <v>856</v>
      </c>
      <c r="B1059">
        <v>24368310</v>
      </c>
      <c r="C1059" t="s">
        <v>895</v>
      </c>
      <c r="D1059" t="s">
        <v>29</v>
      </c>
      <c r="E1059">
        <v>0</v>
      </c>
    </row>
    <row r="1060" spans="1:5">
      <c r="A1060" t="s">
        <v>856</v>
      </c>
      <c r="B1060">
        <v>24368565</v>
      </c>
      <c r="C1060" t="s">
        <v>896</v>
      </c>
      <c r="D1060" t="s">
        <v>33</v>
      </c>
      <c r="E1060">
        <v>3</v>
      </c>
    </row>
    <row r="1061" spans="1:5">
      <c r="A1061" t="s">
        <v>856</v>
      </c>
      <c r="B1061">
        <v>24368565</v>
      </c>
      <c r="C1061" t="s">
        <v>896</v>
      </c>
      <c r="D1061" t="s">
        <v>25</v>
      </c>
      <c r="E1061">
        <v>2</v>
      </c>
    </row>
    <row r="1062" spans="1:5">
      <c r="A1062" t="s">
        <v>856</v>
      </c>
      <c r="B1062">
        <v>24368565</v>
      </c>
      <c r="C1062" t="s">
        <v>896</v>
      </c>
      <c r="D1062" t="s">
        <v>50</v>
      </c>
      <c r="E1062">
        <v>0</v>
      </c>
    </row>
    <row r="1063" spans="1:5">
      <c r="A1063" t="s">
        <v>856</v>
      </c>
      <c r="B1063">
        <v>24368565</v>
      </c>
      <c r="C1063" t="s">
        <v>896</v>
      </c>
      <c r="D1063" t="s">
        <v>29</v>
      </c>
      <c r="E1063">
        <v>0</v>
      </c>
    </row>
    <row r="1064" spans="1:5">
      <c r="A1064" t="s">
        <v>856</v>
      </c>
      <c r="B1064">
        <v>24368130</v>
      </c>
      <c r="C1064" t="s">
        <v>897</v>
      </c>
      <c r="D1064" t="s">
        <v>181</v>
      </c>
      <c r="E1064">
        <v>0</v>
      </c>
    </row>
    <row r="1065" spans="1:5">
      <c r="A1065" t="s">
        <v>856</v>
      </c>
      <c r="B1065">
        <v>24368130</v>
      </c>
      <c r="C1065" t="s">
        <v>897</v>
      </c>
      <c r="D1065" t="s">
        <v>25</v>
      </c>
      <c r="E1065">
        <v>4</v>
      </c>
    </row>
    <row r="1066" spans="1:5">
      <c r="A1066" t="s">
        <v>856</v>
      </c>
      <c r="B1066">
        <v>24368130</v>
      </c>
      <c r="C1066" t="s">
        <v>897</v>
      </c>
      <c r="D1066" t="s">
        <v>898</v>
      </c>
      <c r="E1066">
        <v>2</v>
      </c>
    </row>
    <row r="1067" spans="1:5">
      <c r="A1067" t="s">
        <v>856</v>
      </c>
      <c r="B1067">
        <v>24368570</v>
      </c>
      <c r="C1067" t="s">
        <v>899</v>
      </c>
      <c r="D1067" t="s">
        <v>32</v>
      </c>
      <c r="E1067">
        <v>4</v>
      </c>
    </row>
    <row r="1068" spans="1:5">
      <c r="A1068" t="s">
        <v>856</v>
      </c>
      <c r="B1068">
        <v>24368570</v>
      </c>
      <c r="C1068" t="s">
        <v>899</v>
      </c>
      <c r="D1068" t="s">
        <v>181</v>
      </c>
      <c r="E1068">
        <v>0</v>
      </c>
    </row>
    <row r="1069" spans="1:5">
      <c r="A1069" t="s">
        <v>856</v>
      </c>
      <c r="B1069">
        <v>24368570</v>
      </c>
      <c r="C1069" t="s">
        <v>899</v>
      </c>
      <c r="D1069" t="s">
        <v>33</v>
      </c>
      <c r="E1069">
        <v>9</v>
      </c>
    </row>
    <row r="1070" spans="1:5">
      <c r="A1070" t="s">
        <v>856</v>
      </c>
      <c r="B1070">
        <v>24368300</v>
      </c>
      <c r="C1070" t="s">
        <v>900</v>
      </c>
      <c r="D1070" t="s">
        <v>33</v>
      </c>
      <c r="E1070">
        <v>0.8</v>
      </c>
    </row>
    <row r="1071" spans="1:5">
      <c r="A1071" t="s">
        <v>856</v>
      </c>
      <c r="B1071">
        <v>24368300</v>
      </c>
      <c r="C1071" t="s">
        <v>900</v>
      </c>
      <c r="D1071" t="s">
        <v>64</v>
      </c>
      <c r="E1071">
        <v>0.2</v>
      </c>
    </row>
    <row r="1072" spans="1:5">
      <c r="A1072" t="s">
        <v>856</v>
      </c>
      <c r="B1072">
        <v>24368560</v>
      </c>
      <c r="C1072" t="s">
        <v>901</v>
      </c>
      <c r="D1072" t="s">
        <v>33</v>
      </c>
      <c r="E1072">
        <v>6</v>
      </c>
    </row>
    <row r="1073" spans="1:5">
      <c r="A1073" t="s">
        <v>856</v>
      </c>
      <c r="B1073" t="s">
        <v>902</v>
      </c>
      <c r="C1073" t="s">
        <v>903</v>
      </c>
      <c r="D1073" t="s">
        <v>10</v>
      </c>
      <c r="E1073">
        <v>11</v>
      </c>
    </row>
    <row r="1074" spans="1:5">
      <c r="A1074" t="s">
        <v>856</v>
      </c>
      <c r="B1074" t="s">
        <v>902</v>
      </c>
      <c r="C1074" t="s">
        <v>903</v>
      </c>
      <c r="D1074" t="s">
        <v>32</v>
      </c>
      <c r="E1074">
        <v>22</v>
      </c>
    </row>
    <row r="1075" spans="1:5">
      <c r="A1075" t="s">
        <v>950</v>
      </c>
      <c r="B1075">
        <v>2553095</v>
      </c>
      <c r="C1075" t="s">
        <v>951</v>
      </c>
      <c r="D1075" t="s">
        <v>25</v>
      </c>
      <c r="E1075">
        <v>1.7</v>
      </c>
    </row>
    <row r="1076" spans="1:5">
      <c r="A1076" t="s">
        <v>950</v>
      </c>
      <c r="B1076">
        <v>2553095</v>
      </c>
      <c r="C1076" t="s">
        <v>951</v>
      </c>
      <c r="D1076" t="s">
        <v>24</v>
      </c>
      <c r="E1076">
        <v>0.5</v>
      </c>
    </row>
    <row r="1077" spans="1:5">
      <c r="A1077" t="s">
        <v>950</v>
      </c>
      <c r="B1077">
        <v>2553157</v>
      </c>
      <c r="C1077" t="s">
        <v>952</v>
      </c>
      <c r="D1077" t="s">
        <v>32</v>
      </c>
      <c r="E1077">
        <v>0.5</v>
      </c>
    </row>
    <row r="1078" spans="1:5">
      <c r="A1078" t="s">
        <v>950</v>
      </c>
      <c r="B1078">
        <v>2553157</v>
      </c>
      <c r="C1078" t="s">
        <v>952</v>
      </c>
      <c r="D1078" t="s">
        <v>33</v>
      </c>
      <c r="E1078">
        <v>2</v>
      </c>
    </row>
    <row r="1079" spans="1:5">
      <c r="A1079" t="s">
        <v>950</v>
      </c>
      <c r="B1079">
        <v>2553157</v>
      </c>
      <c r="C1079" t="s">
        <v>952</v>
      </c>
      <c r="D1079" t="s">
        <v>10</v>
      </c>
      <c r="E1079">
        <v>0.5</v>
      </c>
    </row>
    <row r="1080" spans="1:5">
      <c r="A1080" t="s">
        <v>950</v>
      </c>
      <c r="B1080">
        <v>2553157</v>
      </c>
      <c r="C1080" t="s">
        <v>952</v>
      </c>
      <c r="D1080" t="s">
        <v>50</v>
      </c>
      <c r="E1080">
        <v>0</v>
      </c>
    </row>
    <row r="1081" spans="1:5">
      <c r="A1081" t="s">
        <v>950</v>
      </c>
      <c r="B1081" t="s">
        <v>953</v>
      </c>
      <c r="C1081" t="s">
        <v>954</v>
      </c>
      <c r="D1081" t="s">
        <v>29</v>
      </c>
      <c r="E1081">
        <v>0</v>
      </c>
    </row>
    <row r="1082" spans="1:5">
      <c r="A1082" t="s">
        <v>950</v>
      </c>
      <c r="B1082" t="s">
        <v>955</v>
      </c>
      <c r="C1082" t="s">
        <v>956</v>
      </c>
      <c r="D1082" t="s">
        <v>25</v>
      </c>
      <c r="E1082">
        <v>14.3</v>
      </c>
    </row>
    <row r="1083" spans="1:5">
      <c r="A1083" t="s">
        <v>950</v>
      </c>
      <c r="B1083" t="s">
        <v>955</v>
      </c>
      <c r="C1083" t="s">
        <v>956</v>
      </c>
      <c r="D1083" t="s">
        <v>24</v>
      </c>
      <c r="E1083">
        <v>4</v>
      </c>
    </row>
    <row r="1084" spans="1:5">
      <c r="A1084" t="s">
        <v>950</v>
      </c>
      <c r="B1084">
        <v>2553010</v>
      </c>
      <c r="C1084" t="s">
        <v>957</v>
      </c>
      <c r="D1084" t="s">
        <v>29</v>
      </c>
      <c r="E1084">
        <v>0</v>
      </c>
    </row>
    <row r="1085" spans="1:5">
      <c r="A1085" t="s">
        <v>950</v>
      </c>
      <c r="B1085">
        <v>2553010</v>
      </c>
      <c r="C1085" t="s">
        <v>957</v>
      </c>
      <c r="D1085" t="s">
        <v>181</v>
      </c>
      <c r="E1085">
        <v>0</v>
      </c>
    </row>
    <row r="1086" spans="1:5">
      <c r="A1086" t="s">
        <v>904</v>
      </c>
      <c r="B1086">
        <v>26112013</v>
      </c>
      <c r="C1086" t="s">
        <v>905</v>
      </c>
      <c r="D1086" t="s">
        <v>33</v>
      </c>
      <c r="E1086">
        <v>10</v>
      </c>
    </row>
    <row r="1087" spans="1:5">
      <c r="A1087" t="s">
        <v>904</v>
      </c>
      <c r="B1087">
        <v>26112013</v>
      </c>
      <c r="C1087" t="s">
        <v>905</v>
      </c>
      <c r="D1087" t="s">
        <v>32</v>
      </c>
      <c r="E1087">
        <v>8</v>
      </c>
    </row>
    <row r="1088" spans="1:5">
      <c r="A1088" t="s">
        <v>904</v>
      </c>
      <c r="B1088">
        <v>26112013</v>
      </c>
      <c r="C1088" t="s">
        <v>905</v>
      </c>
      <c r="D1088" t="s">
        <v>906</v>
      </c>
      <c r="E1088">
        <v>2</v>
      </c>
    </row>
    <row r="1089" spans="1:5">
      <c r="A1089" t="s">
        <v>904</v>
      </c>
      <c r="B1089">
        <v>26112012</v>
      </c>
      <c r="C1089" t="s">
        <v>907</v>
      </c>
      <c r="D1089" t="s">
        <v>29</v>
      </c>
      <c r="E1089">
        <v>0</v>
      </c>
    </row>
    <row r="1090" spans="1:5">
      <c r="A1090" t="s">
        <v>904</v>
      </c>
      <c r="B1090">
        <v>26112012</v>
      </c>
      <c r="C1090" t="s">
        <v>907</v>
      </c>
      <c r="D1090" t="s">
        <v>181</v>
      </c>
      <c r="E1090">
        <v>0</v>
      </c>
    </row>
    <row r="1091" spans="1:5">
      <c r="A1091" t="s">
        <v>904</v>
      </c>
      <c r="B1091">
        <v>26112012</v>
      </c>
      <c r="C1091" t="s">
        <v>907</v>
      </c>
      <c r="D1091" t="s">
        <v>1019</v>
      </c>
      <c r="E1091">
        <v>0</v>
      </c>
    </row>
    <row r="1092" spans="1:5">
      <c r="A1092" t="s">
        <v>904</v>
      </c>
      <c r="B1092">
        <v>26112012</v>
      </c>
      <c r="C1092" t="s">
        <v>907</v>
      </c>
      <c r="D1092" t="s">
        <v>1044</v>
      </c>
      <c r="E1092">
        <v>0</v>
      </c>
    </row>
    <row r="1093" spans="1:5">
      <c r="A1093" t="s">
        <v>908</v>
      </c>
      <c r="B1093">
        <v>26114005</v>
      </c>
      <c r="C1093" t="s">
        <v>909</v>
      </c>
      <c r="D1093" t="s">
        <v>32</v>
      </c>
      <c r="E1093">
        <v>2</v>
      </c>
    </row>
    <row r="1094" spans="1:5">
      <c r="A1094" t="s">
        <v>908</v>
      </c>
      <c r="B1094">
        <v>26114025</v>
      </c>
      <c r="C1094" t="s">
        <v>910</v>
      </c>
      <c r="D1094" t="s">
        <v>32</v>
      </c>
      <c r="E1094">
        <v>2</v>
      </c>
    </row>
    <row r="1095" spans="1:5">
      <c r="A1095" t="s">
        <v>908</v>
      </c>
      <c r="B1095">
        <v>26114020</v>
      </c>
      <c r="C1095" t="s">
        <v>911</v>
      </c>
      <c r="D1095" t="s">
        <v>906</v>
      </c>
      <c r="E1095">
        <v>3</v>
      </c>
    </row>
    <row r="1096" spans="1:5">
      <c r="A1096" t="s">
        <v>908</v>
      </c>
      <c r="B1096">
        <v>26114020</v>
      </c>
      <c r="C1096" t="s">
        <v>911</v>
      </c>
      <c r="D1096" t="s">
        <v>24</v>
      </c>
      <c r="E1096">
        <v>1</v>
      </c>
    </row>
    <row r="1097" spans="1:5">
      <c r="A1097" t="s">
        <v>908</v>
      </c>
      <c r="B1097">
        <v>26114020</v>
      </c>
      <c r="C1097" t="s">
        <v>911</v>
      </c>
      <c r="D1097" t="s">
        <v>32</v>
      </c>
      <c r="E1097">
        <v>16</v>
      </c>
    </row>
    <row r="1098" spans="1:5">
      <c r="A1098" t="s">
        <v>908</v>
      </c>
      <c r="B1098">
        <v>26114020</v>
      </c>
      <c r="C1098" t="s">
        <v>911</v>
      </c>
      <c r="D1098" t="s">
        <v>33</v>
      </c>
      <c r="E1098">
        <v>13</v>
      </c>
    </row>
    <row r="1099" spans="1:5">
      <c r="A1099" t="s">
        <v>908</v>
      </c>
      <c r="B1099">
        <v>26114020</v>
      </c>
      <c r="C1099" t="s">
        <v>911</v>
      </c>
      <c r="D1099" t="s">
        <v>64</v>
      </c>
      <c r="E1099">
        <v>1</v>
      </c>
    </row>
    <row r="1100" spans="1:5">
      <c r="A1100" t="s">
        <v>908</v>
      </c>
      <c r="B1100">
        <v>26114010</v>
      </c>
      <c r="C1100" t="s">
        <v>912</v>
      </c>
      <c r="D1100" t="s">
        <v>181</v>
      </c>
      <c r="E1100">
        <v>0</v>
      </c>
    </row>
    <row r="1101" spans="1:5">
      <c r="A1101" t="s">
        <v>908</v>
      </c>
      <c r="B1101">
        <v>26114010</v>
      </c>
      <c r="C1101" t="s">
        <v>912</v>
      </c>
      <c r="D1101" t="s">
        <v>29</v>
      </c>
      <c r="E1101">
        <v>0</v>
      </c>
    </row>
    <row r="1102" spans="1:5">
      <c r="A1102" t="s">
        <v>908</v>
      </c>
      <c r="B1102">
        <v>26114015</v>
      </c>
      <c r="C1102" t="s">
        <v>913</v>
      </c>
      <c r="D1102" t="s">
        <v>29</v>
      </c>
      <c r="E1102">
        <v>0</v>
      </c>
    </row>
    <row r="1103" spans="1:5">
      <c r="A1103" t="s">
        <v>1069</v>
      </c>
      <c r="B1103" t="s">
        <v>1070</v>
      </c>
      <c r="C1103" t="s">
        <v>1071</v>
      </c>
      <c r="D1103" t="s">
        <v>32</v>
      </c>
      <c r="E1103">
        <v>21.4</v>
      </c>
    </row>
    <row r="1104" spans="1:5">
      <c r="A1104" t="s">
        <v>1069</v>
      </c>
      <c r="B1104" t="s">
        <v>1070</v>
      </c>
      <c r="C1104" t="s">
        <v>1071</v>
      </c>
      <c r="D1104" t="s">
        <v>248</v>
      </c>
      <c r="E1104">
        <v>27.3</v>
      </c>
    </row>
    <row r="1105" spans="1:5">
      <c r="A1105" t="s">
        <v>1069</v>
      </c>
      <c r="B1105" t="s">
        <v>1070</v>
      </c>
      <c r="C1105" t="s">
        <v>1071</v>
      </c>
      <c r="D1105" t="s">
        <v>10</v>
      </c>
      <c r="E1105">
        <v>2.1</v>
      </c>
    </row>
    <row r="1106" spans="1:5">
      <c r="A1106" t="s">
        <v>1069</v>
      </c>
      <c r="B1106" t="s">
        <v>1070</v>
      </c>
      <c r="C1106" t="s">
        <v>1071</v>
      </c>
      <c r="D1106" t="s">
        <v>937</v>
      </c>
      <c r="E1106">
        <v>18.7</v>
      </c>
    </row>
    <row r="1107" spans="1:5">
      <c r="A1107" t="s">
        <v>1069</v>
      </c>
      <c r="B1107" t="s">
        <v>1070</v>
      </c>
      <c r="C1107" t="s">
        <v>1071</v>
      </c>
      <c r="D1107" t="s">
        <v>906</v>
      </c>
      <c r="E1107">
        <v>21.4</v>
      </c>
    </row>
    <row r="1108" spans="1:5">
      <c r="A1108" t="s">
        <v>1069</v>
      </c>
      <c r="B1108" t="s">
        <v>1070</v>
      </c>
      <c r="C1108" t="s">
        <v>1071</v>
      </c>
      <c r="D1108" t="s">
        <v>24</v>
      </c>
      <c r="E1108">
        <v>5.3</v>
      </c>
    </row>
    <row r="1109" spans="1:5">
      <c r="A1109" t="s">
        <v>1069</v>
      </c>
      <c r="B1109" t="s">
        <v>1070</v>
      </c>
      <c r="C1109" t="s">
        <v>1071</v>
      </c>
      <c r="D1109" t="s">
        <v>50</v>
      </c>
      <c r="E1109">
        <v>0</v>
      </c>
    </row>
    <row r="1110" spans="1:5">
      <c r="A1110" t="s">
        <v>1069</v>
      </c>
      <c r="B1110" t="s">
        <v>1070</v>
      </c>
      <c r="C1110" t="s">
        <v>1071</v>
      </c>
      <c r="D1110" t="s">
        <v>938</v>
      </c>
      <c r="E1110">
        <v>10.7</v>
      </c>
    </row>
    <row r="1111" spans="1:5">
      <c r="A1111" t="s">
        <v>1069</v>
      </c>
      <c r="B1111" t="s">
        <v>1072</v>
      </c>
      <c r="C1111" t="s">
        <v>1073</v>
      </c>
      <c r="D1111" t="s">
        <v>248</v>
      </c>
      <c r="E1111">
        <v>13.1</v>
      </c>
    </row>
    <row r="1112" spans="1:5">
      <c r="A1112" t="s">
        <v>1069</v>
      </c>
      <c r="B1112" t="s">
        <v>1072</v>
      </c>
      <c r="C1112" t="s">
        <v>1073</v>
      </c>
      <c r="D1112" t="s">
        <v>906</v>
      </c>
      <c r="E1112">
        <v>10.3</v>
      </c>
    </row>
    <row r="1113" spans="1:5">
      <c r="A1113" t="s">
        <v>1069</v>
      </c>
      <c r="B1113" t="s">
        <v>1072</v>
      </c>
      <c r="C1113" t="s">
        <v>1073</v>
      </c>
      <c r="D1113" t="s">
        <v>24</v>
      </c>
      <c r="E1113">
        <v>2.6</v>
      </c>
    </row>
    <row r="1114" spans="1:5">
      <c r="A1114" t="s">
        <v>1069</v>
      </c>
      <c r="B1114" t="s">
        <v>1072</v>
      </c>
      <c r="C1114" t="s">
        <v>1073</v>
      </c>
      <c r="D1114" t="s">
        <v>937</v>
      </c>
      <c r="E1114">
        <v>9</v>
      </c>
    </row>
    <row r="1115" spans="1:5">
      <c r="A1115" t="s">
        <v>1069</v>
      </c>
      <c r="B1115" t="s">
        <v>1072</v>
      </c>
      <c r="C1115" t="s">
        <v>1073</v>
      </c>
      <c r="D1115" t="s">
        <v>50</v>
      </c>
      <c r="E1115">
        <v>0</v>
      </c>
    </row>
    <row r="1116" spans="1:5">
      <c r="A1116" t="s">
        <v>1069</v>
      </c>
      <c r="B1116" t="s">
        <v>1072</v>
      </c>
      <c r="C1116" t="s">
        <v>1073</v>
      </c>
      <c r="D1116" t="s">
        <v>938</v>
      </c>
      <c r="E1116">
        <v>5.0999999999999996</v>
      </c>
    </row>
    <row r="1117" spans="1:5">
      <c r="A1117" t="s">
        <v>1069</v>
      </c>
      <c r="B1117" t="s">
        <v>1072</v>
      </c>
      <c r="C1117" t="s">
        <v>1073</v>
      </c>
      <c r="D1117" t="s">
        <v>10</v>
      </c>
      <c r="E1117">
        <v>1</v>
      </c>
    </row>
    <row r="1118" spans="1:5">
      <c r="A1118" t="s">
        <v>1069</v>
      </c>
      <c r="B1118" t="s">
        <v>1072</v>
      </c>
      <c r="C1118" t="s">
        <v>1073</v>
      </c>
      <c r="D1118" t="s">
        <v>32</v>
      </c>
      <c r="E1118">
        <v>10.3</v>
      </c>
    </row>
    <row r="1119" spans="1:5">
      <c r="A1119" t="s">
        <v>945</v>
      </c>
      <c r="B1119">
        <v>2811065</v>
      </c>
      <c r="C1119" t="s">
        <v>946</v>
      </c>
      <c r="D1119" t="s">
        <v>25</v>
      </c>
      <c r="E1119">
        <v>49.8</v>
      </c>
    </row>
    <row r="1120" spans="1:5">
      <c r="A1120" t="s">
        <v>945</v>
      </c>
      <c r="B1120">
        <v>2811065</v>
      </c>
      <c r="C1120" t="s">
        <v>946</v>
      </c>
      <c r="D1120" t="s">
        <v>32</v>
      </c>
      <c r="E1120">
        <v>3</v>
      </c>
    </row>
    <row r="1121" spans="1:5">
      <c r="A1121" t="s">
        <v>945</v>
      </c>
      <c r="B1121">
        <v>2811065</v>
      </c>
      <c r="C1121" t="s">
        <v>946</v>
      </c>
      <c r="D1121" t="s">
        <v>947</v>
      </c>
      <c r="E1121">
        <v>6</v>
      </c>
    </row>
    <row r="1122" spans="1:5">
      <c r="A1122" t="s">
        <v>945</v>
      </c>
      <c r="B1122">
        <v>2811065</v>
      </c>
      <c r="C1122" t="s">
        <v>946</v>
      </c>
      <c r="D1122" t="s">
        <v>10</v>
      </c>
      <c r="E1122">
        <v>9</v>
      </c>
    </row>
    <row r="1123" spans="1:5">
      <c r="A1123" t="s">
        <v>945</v>
      </c>
      <c r="B1123">
        <v>2811065</v>
      </c>
      <c r="C1123" t="s">
        <v>946</v>
      </c>
      <c r="D1123" t="s">
        <v>24</v>
      </c>
      <c r="E1123">
        <v>3</v>
      </c>
    </row>
    <row r="1124" spans="1:5">
      <c r="A1124" t="s">
        <v>945</v>
      </c>
      <c r="B1124">
        <v>2811065</v>
      </c>
      <c r="C1124" t="s">
        <v>946</v>
      </c>
      <c r="D1124" t="s">
        <v>33</v>
      </c>
      <c r="E1124">
        <v>6</v>
      </c>
    </row>
    <row r="1125" spans="1:5">
      <c r="A1125" t="s">
        <v>945</v>
      </c>
      <c r="B1125">
        <v>2811035</v>
      </c>
      <c r="C1125" t="s">
        <v>948</v>
      </c>
      <c r="D1125" t="s">
        <v>24</v>
      </c>
      <c r="E1125">
        <v>2</v>
      </c>
    </row>
    <row r="1126" spans="1:5">
      <c r="A1126" t="s">
        <v>945</v>
      </c>
      <c r="B1126">
        <v>2811035</v>
      </c>
      <c r="C1126" t="s">
        <v>948</v>
      </c>
      <c r="D1126" t="s">
        <v>33</v>
      </c>
      <c r="E1126">
        <v>4</v>
      </c>
    </row>
    <row r="1127" spans="1:5">
      <c r="A1127" t="s">
        <v>945</v>
      </c>
      <c r="B1127">
        <v>2811035</v>
      </c>
      <c r="C1127" t="s">
        <v>948</v>
      </c>
      <c r="D1127" t="s">
        <v>25</v>
      </c>
      <c r="E1127">
        <v>33.200000000000003</v>
      </c>
    </row>
    <row r="1128" spans="1:5">
      <c r="A1128" t="s">
        <v>945</v>
      </c>
      <c r="B1128">
        <v>2811035</v>
      </c>
      <c r="C1128" t="s">
        <v>948</v>
      </c>
      <c r="D1128" t="s">
        <v>32</v>
      </c>
      <c r="E1128">
        <v>2</v>
      </c>
    </row>
    <row r="1129" spans="1:5">
      <c r="A1129" t="s">
        <v>945</v>
      </c>
      <c r="B1129">
        <v>2811035</v>
      </c>
      <c r="C1129" t="s">
        <v>948</v>
      </c>
      <c r="D1129" t="s">
        <v>947</v>
      </c>
      <c r="E1129">
        <v>4</v>
      </c>
    </row>
    <row r="1130" spans="1:5">
      <c r="A1130" t="s">
        <v>945</v>
      </c>
      <c r="B1130">
        <v>2811035</v>
      </c>
      <c r="C1130" t="s">
        <v>948</v>
      </c>
      <c r="D1130" t="s">
        <v>10</v>
      </c>
      <c r="E1130">
        <v>6</v>
      </c>
    </row>
    <row r="1131" spans="1:5">
      <c r="A1131" t="s">
        <v>945</v>
      </c>
      <c r="B1131">
        <v>2811050</v>
      </c>
      <c r="C1131" t="s">
        <v>949</v>
      </c>
      <c r="D1131" t="s">
        <v>24</v>
      </c>
      <c r="E1131">
        <v>1</v>
      </c>
    </row>
    <row r="1132" spans="1:5">
      <c r="A1132" t="s">
        <v>945</v>
      </c>
      <c r="B1132">
        <v>2811050</v>
      </c>
      <c r="C1132" t="s">
        <v>949</v>
      </c>
      <c r="D1132" t="s">
        <v>32</v>
      </c>
      <c r="E1132">
        <v>1</v>
      </c>
    </row>
    <row r="1133" spans="1:5">
      <c r="A1133" t="s">
        <v>945</v>
      </c>
      <c r="B1133">
        <v>2811050</v>
      </c>
      <c r="C1133" t="s">
        <v>949</v>
      </c>
      <c r="D1133" t="s">
        <v>947</v>
      </c>
      <c r="E1133">
        <v>2</v>
      </c>
    </row>
    <row r="1134" spans="1:5">
      <c r="A1134" t="s">
        <v>945</v>
      </c>
      <c r="B1134">
        <v>2811050</v>
      </c>
      <c r="C1134" t="s">
        <v>949</v>
      </c>
      <c r="D1134" t="s">
        <v>33</v>
      </c>
      <c r="E1134">
        <v>2</v>
      </c>
    </row>
    <row r="1135" spans="1:5">
      <c r="A1135" t="s">
        <v>945</v>
      </c>
      <c r="B1135">
        <v>2811050</v>
      </c>
      <c r="C1135" t="s">
        <v>949</v>
      </c>
      <c r="D1135" t="s">
        <v>10</v>
      </c>
      <c r="E1135">
        <v>3</v>
      </c>
    </row>
    <row r="1136" spans="1:5">
      <c r="A1136" t="s">
        <v>945</v>
      </c>
      <c r="B1136">
        <v>2811050</v>
      </c>
      <c r="C1136" t="s">
        <v>949</v>
      </c>
      <c r="D1136" t="s">
        <v>25</v>
      </c>
      <c r="E1136">
        <v>16.600000000000001</v>
      </c>
    </row>
    <row r="1137" spans="1:5">
      <c r="A1137" t="s">
        <v>941</v>
      </c>
      <c r="B1137">
        <v>2812035</v>
      </c>
      <c r="C1137" t="s">
        <v>942</v>
      </c>
      <c r="D1137" t="s">
        <v>32</v>
      </c>
      <c r="E1137">
        <v>1.6</v>
      </c>
    </row>
    <row r="1138" spans="1:5">
      <c r="A1138" t="s">
        <v>941</v>
      </c>
      <c r="B1138">
        <v>2812035</v>
      </c>
      <c r="C1138" t="s">
        <v>942</v>
      </c>
      <c r="D1138" t="s">
        <v>25</v>
      </c>
      <c r="E1138">
        <v>1.6</v>
      </c>
    </row>
    <row r="1139" spans="1:5">
      <c r="A1139" t="s">
        <v>941</v>
      </c>
      <c r="B1139">
        <v>2812035</v>
      </c>
      <c r="C1139" t="s">
        <v>942</v>
      </c>
      <c r="D1139" t="s">
        <v>33</v>
      </c>
      <c r="E1139">
        <v>1.6</v>
      </c>
    </row>
    <row r="1140" spans="1:5">
      <c r="A1140" t="s">
        <v>941</v>
      </c>
      <c r="B1140">
        <v>2812035</v>
      </c>
      <c r="C1140" t="s">
        <v>942</v>
      </c>
      <c r="D1140" t="s">
        <v>24</v>
      </c>
      <c r="E1140">
        <v>1.6</v>
      </c>
    </row>
    <row r="1141" spans="1:5">
      <c r="A1141" t="s">
        <v>941</v>
      </c>
      <c r="B1141">
        <v>2812035</v>
      </c>
      <c r="C1141" t="s">
        <v>942</v>
      </c>
      <c r="D1141" t="s">
        <v>181</v>
      </c>
      <c r="E1141">
        <v>0</v>
      </c>
    </row>
    <row r="1142" spans="1:5">
      <c r="A1142" t="s">
        <v>941</v>
      </c>
      <c r="B1142">
        <v>2812050</v>
      </c>
      <c r="C1142" t="s">
        <v>943</v>
      </c>
      <c r="D1142" t="s">
        <v>32</v>
      </c>
      <c r="E1142">
        <v>4.5999999999999996</v>
      </c>
    </row>
    <row r="1143" spans="1:5">
      <c r="A1143" t="s">
        <v>941</v>
      </c>
      <c r="B1143">
        <v>2812050</v>
      </c>
      <c r="C1143" t="s">
        <v>943</v>
      </c>
      <c r="D1143" t="s">
        <v>24</v>
      </c>
      <c r="E1143">
        <v>4.5999999999999996</v>
      </c>
    </row>
    <row r="1144" spans="1:5">
      <c r="A1144" t="s">
        <v>941</v>
      </c>
      <c r="B1144">
        <v>2812050</v>
      </c>
      <c r="C1144" t="s">
        <v>943</v>
      </c>
      <c r="D1144" t="s">
        <v>25</v>
      </c>
      <c r="E1144">
        <v>4.5999999999999996</v>
      </c>
    </row>
    <row r="1145" spans="1:5">
      <c r="A1145" t="s">
        <v>941</v>
      </c>
      <c r="B1145">
        <v>2812050</v>
      </c>
      <c r="C1145" t="s">
        <v>943</v>
      </c>
      <c r="D1145" t="s">
        <v>181</v>
      </c>
      <c r="E1145">
        <v>0</v>
      </c>
    </row>
    <row r="1146" spans="1:5">
      <c r="A1146" t="s">
        <v>941</v>
      </c>
      <c r="B1146">
        <v>2812050</v>
      </c>
      <c r="C1146" t="s">
        <v>943</v>
      </c>
      <c r="D1146" t="s">
        <v>33</v>
      </c>
      <c r="E1146">
        <v>4.5999999999999996</v>
      </c>
    </row>
    <row r="1147" spans="1:5">
      <c r="A1147" t="s">
        <v>941</v>
      </c>
      <c r="B1147">
        <v>2812020</v>
      </c>
      <c r="C1147" t="s">
        <v>944</v>
      </c>
      <c r="D1147" t="s">
        <v>181</v>
      </c>
      <c r="E1147">
        <v>0</v>
      </c>
    </row>
    <row r="1148" spans="1:5">
      <c r="A1148" t="s">
        <v>941</v>
      </c>
      <c r="B1148">
        <v>2812020</v>
      </c>
      <c r="C1148" t="s">
        <v>944</v>
      </c>
      <c r="D1148" t="s">
        <v>25</v>
      </c>
      <c r="E1148">
        <v>3.1</v>
      </c>
    </row>
    <row r="1149" spans="1:5">
      <c r="A1149" t="s">
        <v>941</v>
      </c>
      <c r="B1149">
        <v>2812020</v>
      </c>
      <c r="C1149" t="s">
        <v>944</v>
      </c>
      <c r="D1149" t="s">
        <v>33</v>
      </c>
      <c r="E1149">
        <v>3.1</v>
      </c>
    </row>
    <row r="1150" spans="1:5">
      <c r="A1150" t="s">
        <v>941</v>
      </c>
      <c r="B1150">
        <v>2812020</v>
      </c>
      <c r="C1150" t="s">
        <v>944</v>
      </c>
      <c r="D1150" t="s">
        <v>24</v>
      </c>
      <c r="E1150">
        <v>3.1</v>
      </c>
    </row>
    <row r="1151" spans="1:5">
      <c r="A1151" t="s">
        <v>941</v>
      </c>
      <c r="B1151">
        <v>2812020</v>
      </c>
      <c r="C1151" t="s">
        <v>944</v>
      </c>
      <c r="D1151" t="s">
        <v>32</v>
      </c>
      <c r="E1151">
        <v>3.1</v>
      </c>
    </row>
    <row r="1152" spans="1:5">
      <c r="A1152" t="s">
        <v>636</v>
      </c>
      <c r="B1152">
        <v>28223040</v>
      </c>
      <c r="C1152" t="s">
        <v>638</v>
      </c>
      <c r="D1152" t="s">
        <v>204</v>
      </c>
      <c r="E1152">
        <v>0</v>
      </c>
    </row>
    <row r="1153" spans="1:5">
      <c r="A1153" t="s">
        <v>636</v>
      </c>
      <c r="B1153">
        <v>28223040</v>
      </c>
      <c r="C1153" t="s">
        <v>638</v>
      </c>
      <c r="D1153" t="s">
        <v>10</v>
      </c>
      <c r="E1153">
        <v>16</v>
      </c>
    </row>
    <row r="1154" spans="1:5">
      <c r="A1154" t="s">
        <v>636</v>
      </c>
      <c r="B1154">
        <v>28223000</v>
      </c>
      <c r="C1154" t="s">
        <v>637</v>
      </c>
      <c r="D1154" t="s">
        <v>10</v>
      </c>
      <c r="E1154">
        <v>8</v>
      </c>
    </row>
    <row r="1155" spans="1:5">
      <c r="A1155" t="s">
        <v>636</v>
      </c>
      <c r="B1155">
        <v>28223000</v>
      </c>
      <c r="C1155" t="s">
        <v>637</v>
      </c>
      <c r="D1155" t="s">
        <v>24</v>
      </c>
      <c r="E1155">
        <v>8</v>
      </c>
    </row>
    <row r="1156" spans="1:5">
      <c r="A1156" t="s">
        <v>636</v>
      </c>
      <c r="B1156">
        <v>28223030</v>
      </c>
      <c r="C1156" t="s">
        <v>932</v>
      </c>
      <c r="D1156" t="s">
        <v>10</v>
      </c>
      <c r="E1156">
        <v>0.7</v>
      </c>
    </row>
    <row r="1157" spans="1:5">
      <c r="A1157" t="s">
        <v>636</v>
      </c>
      <c r="B1157">
        <v>28223030</v>
      </c>
      <c r="C1157" t="s">
        <v>932</v>
      </c>
      <c r="D1157" t="s">
        <v>35</v>
      </c>
      <c r="E1157">
        <v>1.5</v>
      </c>
    </row>
    <row r="1158" spans="1:5">
      <c r="A1158" t="s">
        <v>636</v>
      </c>
      <c r="B1158">
        <v>28223030</v>
      </c>
      <c r="C1158" t="s">
        <v>932</v>
      </c>
      <c r="D1158" t="s">
        <v>103</v>
      </c>
      <c r="E1158">
        <v>0.7</v>
      </c>
    </row>
    <row r="1159" spans="1:5">
      <c r="A1159" t="s">
        <v>636</v>
      </c>
      <c r="B1159">
        <v>28223025</v>
      </c>
      <c r="C1159" t="s">
        <v>933</v>
      </c>
      <c r="D1159" t="s">
        <v>10</v>
      </c>
      <c r="E1159">
        <v>0.9</v>
      </c>
    </row>
    <row r="1160" spans="1:5">
      <c r="A1160" t="s">
        <v>636</v>
      </c>
      <c r="B1160" t="s">
        <v>1061</v>
      </c>
      <c r="C1160" t="s">
        <v>1062</v>
      </c>
      <c r="D1160" t="s">
        <v>10</v>
      </c>
      <c r="E1160">
        <v>11.1</v>
      </c>
    </row>
    <row r="1161" spans="1:5">
      <c r="A1161" t="s">
        <v>636</v>
      </c>
      <c r="B1161" t="s">
        <v>1063</v>
      </c>
      <c r="C1161" t="s">
        <v>1064</v>
      </c>
      <c r="D1161" t="s">
        <v>10</v>
      </c>
      <c r="E1161">
        <v>0.1</v>
      </c>
    </row>
    <row r="1162" spans="1:5">
      <c r="A1162" t="s">
        <v>636</v>
      </c>
      <c r="B1162" t="s">
        <v>1065</v>
      </c>
      <c r="C1162" t="s">
        <v>1066</v>
      </c>
      <c r="D1162" t="s">
        <v>10</v>
      </c>
      <c r="E1162">
        <v>9.6999999999999993</v>
      </c>
    </row>
    <row r="1163" spans="1:5">
      <c r="A1163" t="s">
        <v>636</v>
      </c>
      <c r="B1163" t="s">
        <v>1065</v>
      </c>
      <c r="C1163" t="s">
        <v>1066</v>
      </c>
      <c r="D1163" t="s">
        <v>35</v>
      </c>
      <c r="E1163">
        <v>19.399999999999999</v>
      </c>
    </row>
    <row r="1164" spans="1:5">
      <c r="A1164" t="s">
        <v>636</v>
      </c>
      <c r="B1164" t="s">
        <v>1065</v>
      </c>
      <c r="C1164" t="s">
        <v>1066</v>
      </c>
      <c r="D1164" t="s">
        <v>103</v>
      </c>
      <c r="E1164">
        <v>9.6999999999999993</v>
      </c>
    </row>
    <row r="1165" spans="1:5">
      <c r="A1165" t="s">
        <v>636</v>
      </c>
      <c r="B1165" t="s">
        <v>1067</v>
      </c>
      <c r="C1165" t="s">
        <v>1068</v>
      </c>
      <c r="D1165" t="s">
        <v>10</v>
      </c>
      <c r="E1165">
        <v>0.1</v>
      </c>
    </row>
    <row r="1166" spans="1:5">
      <c r="A1166" t="s">
        <v>636</v>
      </c>
      <c r="B1166" t="s">
        <v>1067</v>
      </c>
      <c r="C1166" t="s">
        <v>1068</v>
      </c>
      <c r="D1166" t="s">
        <v>35</v>
      </c>
      <c r="E1166">
        <v>0.2</v>
      </c>
    </row>
    <row r="1167" spans="1:5">
      <c r="A1167" t="s">
        <v>636</v>
      </c>
      <c r="B1167" t="s">
        <v>1067</v>
      </c>
      <c r="C1167" t="s">
        <v>1068</v>
      </c>
      <c r="D1167" t="s">
        <v>103</v>
      </c>
      <c r="E1167">
        <v>0.1</v>
      </c>
    </row>
    <row r="1168" spans="1:5">
      <c r="A1168" t="s">
        <v>639</v>
      </c>
      <c r="B1168">
        <v>28226005</v>
      </c>
      <c r="C1168" t="s">
        <v>641</v>
      </c>
      <c r="D1168" t="s">
        <v>33</v>
      </c>
      <c r="E1168">
        <v>15</v>
      </c>
    </row>
    <row r="1169" spans="1:5">
      <c r="A1169" t="s">
        <v>639</v>
      </c>
      <c r="B1169">
        <v>28226005</v>
      </c>
      <c r="C1169" t="s">
        <v>641</v>
      </c>
      <c r="D1169" t="s">
        <v>32</v>
      </c>
      <c r="E1169">
        <v>10.9</v>
      </c>
    </row>
    <row r="1170" spans="1:5">
      <c r="A1170" t="s">
        <v>639</v>
      </c>
      <c r="B1170">
        <v>28226005</v>
      </c>
      <c r="C1170" t="s">
        <v>641</v>
      </c>
      <c r="D1170" t="s">
        <v>24</v>
      </c>
      <c r="E1170">
        <v>4</v>
      </c>
    </row>
    <row r="1171" spans="1:5">
      <c r="A1171" t="s">
        <v>639</v>
      </c>
      <c r="B1171">
        <v>28226010</v>
      </c>
      <c r="C1171" t="s">
        <v>642</v>
      </c>
      <c r="D1171" t="s">
        <v>33</v>
      </c>
      <c r="E1171">
        <v>6.9</v>
      </c>
    </row>
    <row r="1172" spans="1:5">
      <c r="A1172" t="s">
        <v>639</v>
      </c>
      <c r="B1172">
        <v>28226010</v>
      </c>
      <c r="C1172" t="s">
        <v>642</v>
      </c>
      <c r="D1172" t="s">
        <v>32</v>
      </c>
      <c r="E1172">
        <v>5.5</v>
      </c>
    </row>
    <row r="1173" spans="1:5">
      <c r="A1173" t="s">
        <v>639</v>
      </c>
      <c r="B1173">
        <v>28226010</v>
      </c>
      <c r="C1173" t="s">
        <v>642</v>
      </c>
      <c r="D1173" t="s">
        <v>24</v>
      </c>
      <c r="E1173">
        <v>2</v>
      </c>
    </row>
    <row r="1174" spans="1:5">
      <c r="A1174" t="s">
        <v>639</v>
      </c>
      <c r="B1174">
        <v>28226015</v>
      </c>
      <c r="C1174" t="s">
        <v>643</v>
      </c>
      <c r="D1174" t="s">
        <v>33</v>
      </c>
      <c r="E1174">
        <v>4</v>
      </c>
    </row>
    <row r="1175" spans="1:5">
      <c r="A1175" t="s">
        <v>639</v>
      </c>
      <c r="B1175">
        <v>28226015</v>
      </c>
      <c r="C1175" t="s">
        <v>643</v>
      </c>
      <c r="D1175" t="s">
        <v>126</v>
      </c>
      <c r="E1175">
        <v>4</v>
      </c>
    </row>
    <row r="1176" spans="1:5">
      <c r="A1176" t="s">
        <v>639</v>
      </c>
      <c r="B1176">
        <v>28226015</v>
      </c>
      <c r="C1176" t="s">
        <v>643</v>
      </c>
      <c r="D1176" t="s">
        <v>10</v>
      </c>
      <c r="E1176">
        <v>4</v>
      </c>
    </row>
    <row r="1177" spans="1:5">
      <c r="A1177" t="s">
        <v>639</v>
      </c>
      <c r="B1177">
        <v>28226025</v>
      </c>
      <c r="C1177" t="s">
        <v>645</v>
      </c>
      <c r="D1177" t="s">
        <v>33</v>
      </c>
      <c r="E1177">
        <v>1.2</v>
      </c>
    </row>
    <row r="1178" spans="1:5">
      <c r="A1178" t="s">
        <v>639</v>
      </c>
      <c r="B1178">
        <v>28226025</v>
      </c>
      <c r="C1178" t="s">
        <v>645</v>
      </c>
      <c r="D1178" t="s">
        <v>32</v>
      </c>
      <c r="E1178">
        <v>1.2</v>
      </c>
    </row>
    <row r="1179" spans="1:5">
      <c r="A1179" t="s">
        <v>639</v>
      </c>
      <c r="B1179">
        <v>28226000</v>
      </c>
      <c r="C1179" t="s">
        <v>640</v>
      </c>
      <c r="D1179" t="s">
        <v>32</v>
      </c>
      <c r="E1179">
        <v>2</v>
      </c>
    </row>
    <row r="1180" spans="1:5">
      <c r="A1180" t="s">
        <v>639</v>
      </c>
      <c r="B1180">
        <v>28226000</v>
      </c>
      <c r="C1180" t="s">
        <v>640</v>
      </c>
      <c r="D1180" t="s">
        <v>33</v>
      </c>
      <c r="E1180">
        <v>2</v>
      </c>
    </row>
    <row r="1181" spans="1:5">
      <c r="A1181" t="s">
        <v>639</v>
      </c>
      <c r="B1181">
        <v>28226000</v>
      </c>
      <c r="C1181" t="s">
        <v>640</v>
      </c>
      <c r="D1181" t="s">
        <v>25</v>
      </c>
      <c r="E1181">
        <v>2</v>
      </c>
    </row>
    <row r="1182" spans="1:5">
      <c r="A1182" t="s">
        <v>639</v>
      </c>
      <c r="B1182">
        <v>28226020</v>
      </c>
      <c r="C1182" t="s">
        <v>644</v>
      </c>
      <c r="D1182" t="s">
        <v>32</v>
      </c>
      <c r="E1182">
        <v>1.8</v>
      </c>
    </row>
    <row r="1183" spans="1:5">
      <c r="A1183" t="s">
        <v>639</v>
      </c>
      <c r="B1183">
        <v>28226020</v>
      </c>
      <c r="C1183" t="s">
        <v>644</v>
      </c>
      <c r="D1183" t="s">
        <v>33</v>
      </c>
      <c r="E1183">
        <v>1.8</v>
      </c>
    </row>
    <row r="1184" spans="1:5">
      <c r="A1184" t="s">
        <v>646</v>
      </c>
      <c r="B1184" t="s">
        <v>647</v>
      </c>
      <c r="C1184" t="s">
        <v>648</v>
      </c>
      <c r="D1184" t="s">
        <v>32</v>
      </c>
      <c r="E1184">
        <v>4.2</v>
      </c>
    </row>
    <row r="1185" spans="1:5">
      <c r="A1185" t="s">
        <v>646</v>
      </c>
      <c r="B1185" t="s">
        <v>647</v>
      </c>
      <c r="C1185" t="s">
        <v>648</v>
      </c>
      <c r="D1185" t="s">
        <v>126</v>
      </c>
      <c r="E1185">
        <v>25.2</v>
      </c>
    </row>
    <row r="1186" spans="1:5">
      <c r="A1186" t="s">
        <v>646</v>
      </c>
      <c r="B1186" t="s">
        <v>647</v>
      </c>
      <c r="C1186" t="s">
        <v>648</v>
      </c>
      <c r="D1186" t="s">
        <v>35</v>
      </c>
      <c r="E1186">
        <v>33.6</v>
      </c>
    </row>
    <row r="1187" spans="1:5">
      <c r="A1187" t="s">
        <v>646</v>
      </c>
      <c r="B1187" t="s">
        <v>647</v>
      </c>
      <c r="C1187" t="s">
        <v>648</v>
      </c>
      <c r="D1187" t="s">
        <v>10</v>
      </c>
      <c r="E1187">
        <v>19.600000000000001</v>
      </c>
    </row>
    <row r="1188" spans="1:5">
      <c r="A1188" t="s">
        <v>646</v>
      </c>
      <c r="B1188" t="s">
        <v>647</v>
      </c>
      <c r="C1188" t="s">
        <v>648</v>
      </c>
      <c r="D1188" t="s">
        <v>33</v>
      </c>
      <c r="E1188">
        <v>1.4</v>
      </c>
    </row>
    <row r="1189" spans="1:5">
      <c r="A1189" t="s">
        <v>914</v>
      </c>
      <c r="B1189">
        <v>28231000</v>
      </c>
      <c r="C1189" t="s">
        <v>915</v>
      </c>
      <c r="D1189" t="s">
        <v>64</v>
      </c>
      <c r="E1189">
        <v>1</v>
      </c>
    </row>
    <row r="1190" spans="1:5">
      <c r="A1190" t="s">
        <v>914</v>
      </c>
      <c r="B1190">
        <v>28231000</v>
      </c>
      <c r="C1190" t="s">
        <v>915</v>
      </c>
      <c r="D1190" t="s">
        <v>32</v>
      </c>
      <c r="E1190">
        <v>4</v>
      </c>
    </row>
    <row r="1191" spans="1:5">
      <c r="A1191" t="s">
        <v>914</v>
      </c>
      <c r="B1191">
        <v>28231000</v>
      </c>
      <c r="C1191" t="s">
        <v>915</v>
      </c>
      <c r="D1191" t="s">
        <v>33</v>
      </c>
      <c r="E1191">
        <v>6</v>
      </c>
    </row>
    <row r="1192" spans="1:5">
      <c r="A1192" t="s">
        <v>914</v>
      </c>
      <c r="B1192">
        <v>28231010</v>
      </c>
      <c r="C1192" t="s">
        <v>916</v>
      </c>
      <c r="D1192" t="s">
        <v>33</v>
      </c>
      <c r="E1192">
        <v>0.5</v>
      </c>
    </row>
    <row r="1193" spans="1:5">
      <c r="A1193" t="s">
        <v>914</v>
      </c>
      <c r="B1193">
        <v>28231010</v>
      </c>
      <c r="C1193" t="s">
        <v>916</v>
      </c>
      <c r="D1193" t="s">
        <v>32</v>
      </c>
      <c r="E1193">
        <v>1</v>
      </c>
    </row>
    <row r="1194" spans="1:5">
      <c r="A1194" t="s">
        <v>914</v>
      </c>
      <c r="B1194">
        <v>28231005</v>
      </c>
      <c r="C1194" t="s">
        <v>917</v>
      </c>
      <c r="D1194" t="s">
        <v>64</v>
      </c>
      <c r="E1194">
        <v>1</v>
      </c>
    </row>
    <row r="1195" spans="1:5">
      <c r="A1195" t="s">
        <v>914</v>
      </c>
      <c r="B1195">
        <v>28231005</v>
      </c>
      <c r="C1195" t="s">
        <v>917</v>
      </c>
      <c r="D1195" t="s">
        <v>32</v>
      </c>
      <c r="E1195">
        <v>4</v>
      </c>
    </row>
    <row r="1196" spans="1:5">
      <c r="A1196" t="s">
        <v>914</v>
      </c>
      <c r="B1196">
        <v>28231005</v>
      </c>
      <c r="C1196" t="s">
        <v>917</v>
      </c>
      <c r="D1196" t="s">
        <v>33</v>
      </c>
      <c r="E1196">
        <v>6</v>
      </c>
    </row>
    <row r="1197" spans="1:5">
      <c r="A1197" t="s">
        <v>918</v>
      </c>
      <c r="B1197">
        <v>28236000</v>
      </c>
      <c r="C1197" t="s">
        <v>919</v>
      </c>
      <c r="D1197" t="s">
        <v>33</v>
      </c>
      <c r="E1197">
        <v>2.5</v>
      </c>
    </row>
    <row r="1198" spans="1:5">
      <c r="A1198" t="s">
        <v>918</v>
      </c>
      <c r="B1198">
        <v>28236000</v>
      </c>
      <c r="C1198" t="s">
        <v>919</v>
      </c>
      <c r="D1198" t="s">
        <v>64</v>
      </c>
      <c r="E1198">
        <v>2.5</v>
      </c>
    </row>
    <row r="1199" spans="1:5">
      <c r="A1199" t="s">
        <v>918</v>
      </c>
      <c r="B1199">
        <v>28236000</v>
      </c>
      <c r="C1199" t="s">
        <v>919</v>
      </c>
      <c r="D1199" t="s">
        <v>32</v>
      </c>
      <c r="E1199">
        <v>1</v>
      </c>
    </row>
    <row r="1200" spans="1:5">
      <c r="A1200" t="s">
        <v>918</v>
      </c>
      <c r="B1200">
        <v>28236005</v>
      </c>
      <c r="C1200" t="s">
        <v>920</v>
      </c>
      <c r="D1200" t="s">
        <v>33</v>
      </c>
      <c r="E1200">
        <v>2</v>
      </c>
    </row>
    <row r="1201" spans="1:5">
      <c r="A1201" t="s">
        <v>918</v>
      </c>
      <c r="B1201">
        <v>28236005</v>
      </c>
      <c r="C1201" t="s">
        <v>920</v>
      </c>
      <c r="D1201" t="s">
        <v>32</v>
      </c>
      <c r="E1201">
        <v>2</v>
      </c>
    </row>
    <row r="1202" spans="1:5">
      <c r="A1202" t="s">
        <v>918</v>
      </c>
      <c r="B1202">
        <v>28236030</v>
      </c>
      <c r="C1202" t="s">
        <v>921</v>
      </c>
      <c r="D1202" t="s">
        <v>24</v>
      </c>
      <c r="E1202">
        <v>2</v>
      </c>
    </row>
    <row r="1203" spans="1:5">
      <c r="A1203" t="s">
        <v>918</v>
      </c>
      <c r="B1203">
        <v>28236030</v>
      </c>
      <c r="C1203" t="s">
        <v>921</v>
      </c>
      <c r="D1203" t="s">
        <v>32</v>
      </c>
      <c r="E1203">
        <v>2</v>
      </c>
    </row>
    <row r="1204" spans="1:5">
      <c r="A1204" t="s">
        <v>918</v>
      </c>
      <c r="B1204">
        <v>28236030</v>
      </c>
      <c r="C1204" t="s">
        <v>921</v>
      </c>
      <c r="D1204" t="s">
        <v>33</v>
      </c>
      <c r="E1204">
        <v>6</v>
      </c>
    </row>
    <row r="1205" spans="1:5">
      <c r="A1205" t="s">
        <v>918</v>
      </c>
      <c r="B1205">
        <v>28236015</v>
      </c>
      <c r="C1205" t="s">
        <v>922</v>
      </c>
      <c r="D1205" t="s">
        <v>33</v>
      </c>
      <c r="E1205">
        <v>1.4</v>
      </c>
    </row>
    <row r="1206" spans="1:5">
      <c r="A1206" t="s">
        <v>918</v>
      </c>
      <c r="B1206">
        <v>28236015</v>
      </c>
      <c r="C1206" t="s">
        <v>922</v>
      </c>
      <c r="D1206" t="s">
        <v>32</v>
      </c>
      <c r="E1206">
        <v>2</v>
      </c>
    </row>
    <row r="1207" spans="1:5">
      <c r="A1207" t="s">
        <v>918</v>
      </c>
      <c r="B1207">
        <v>28236025</v>
      </c>
      <c r="C1207" t="s">
        <v>923</v>
      </c>
      <c r="D1207" t="s">
        <v>33</v>
      </c>
      <c r="E1207">
        <v>1.4</v>
      </c>
    </row>
    <row r="1208" spans="1:5">
      <c r="A1208" t="s">
        <v>918</v>
      </c>
      <c r="B1208">
        <v>28236025</v>
      </c>
      <c r="C1208" t="s">
        <v>923</v>
      </c>
      <c r="D1208" t="s">
        <v>32</v>
      </c>
      <c r="E1208">
        <v>2</v>
      </c>
    </row>
    <row r="1209" spans="1:5">
      <c r="A1209" t="s">
        <v>918</v>
      </c>
      <c r="B1209">
        <v>28236010</v>
      </c>
      <c r="C1209" t="s">
        <v>924</v>
      </c>
      <c r="D1209" t="s">
        <v>64</v>
      </c>
      <c r="E1209">
        <v>1</v>
      </c>
    </row>
    <row r="1210" spans="1:5">
      <c r="A1210" t="s">
        <v>918</v>
      </c>
      <c r="B1210">
        <v>28236010</v>
      </c>
      <c r="C1210" t="s">
        <v>924</v>
      </c>
      <c r="D1210" t="s">
        <v>32</v>
      </c>
      <c r="E1210">
        <v>4</v>
      </c>
    </row>
    <row r="1211" spans="1:5">
      <c r="A1211" t="s">
        <v>918</v>
      </c>
      <c r="B1211">
        <v>28236010</v>
      </c>
      <c r="C1211" t="s">
        <v>924</v>
      </c>
      <c r="D1211" t="s">
        <v>33</v>
      </c>
      <c r="E1211">
        <v>6</v>
      </c>
    </row>
    <row r="1212" spans="1:5">
      <c r="A1212" t="s">
        <v>918</v>
      </c>
      <c r="B1212">
        <v>28236020</v>
      </c>
      <c r="C1212" t="s">
        <v>925</v>
      </c>
      <c r="D1212" t="s">
        <v>64</v>
      </c>
      <c r="E1212">
        <v>1</v>
      </c>
    </row>
    <row r="1213" spans="1:5">
      <c r="A1213" t="s">
        <v>918</v>
      </c>
      <c r="B1213">
        <v>28236020</v>
      </c>
      <c r="C1213" t="s">
        <v>925</v>
      </c>
      <c r="D1213" t="s">
        <v>32</v>
      </c>
      <c r="E1213">
        <v>4</v>
      </c>
    </row>
    <row r="1214" spans="1:5">
      <c r="A1214" t="s">
        <v>918</v>
      </c>
      <c r="B1214">
        <v>28236020</v>
      </c>
      <c r="C1214" t="s">
        <v>925</v>
      </c>
      <c r="D1214" t="s">
        <v>33</v>
      </c>
      <c r="E1214">
        <v>6</v>
      </c>
    </row>
    <row r="1215" spans="1:5">
      <c r="A1215" t="s">
        <v>926</v>
      </c>
      <c r="B1215" t="s">
        <v>927</v>
      </c>
      <c r="C1215" t="s">
        <v>928</v>
      </c>
      <c r="D1215" t="s">
        <v>32</v>
      </c>
      <c r="E1215">
        <v>2.1</v>
      </c>
    </row>
    <row r="1216" spans="1:5">
      <c r="A1216" t="s">
        <v>926</v>
      </c>
      <c r="B1216" t="s">
        <v>927</v>
      </c>
      <c r="C1216" t="s">
        <v>928</v>
      </c>
      <c r="D1216" t="s">
        <v>126</v>
      </c>
      <c r="E1216">
        <v>12.6</v>
      </c>
    </row>
    <row r="1217" spans="1:5">
      <c r="A1217" t="s">
        <v>926</v>
      </c>
      <c r="B1217" t="s">
        <v>927</v>
      </c>
      <c r="C1217" t="s">
        <v>928</v>
      </c>
      <c r="D1217" t="s">
        <v>33</v>
      </c>
      <c r="E1217">
        <v>0.7</v>
      </c>
    </row>
    <row r="1218" spans="1:5">
      <c r="A1218" t="s">
        <v>926</v>
      </c>
      <c r="B1218" t="s">
        <v>927</v>
      </c>
      <c r="C1218" t="s">
        <v>928</v>
      </c>
      <c r="D1218" t="s">
        <v>35</v>
      </c>
      <c r="E1218">
        <v>8.4</v>
      </c>
    </row>
    <row r="1219" spans="1:5">
      <c r="A1219" t="s">
        <v>926</v>
      </c>
      <c r="B1219" t="s">
        <v>927</v>
      </c>
      <c r="C1219" t="s">
        <v>928</v>
      </c>
      <c r="D1219" t="s">
        <v>10</v>
      </c>
      <c r="E1219">
        <v>9.8000000000000007</v>
      </c>
    </row>
    <row r="1220" spans="1:5">
      <c r="A1220" t="s">
        <v>929</v>
      </c>
      <c r="B1220" t="s">
        <v>930</v>
      </c>
      <c r="C1220" t="s">
        <v>931</v>
      </c>
      <c r="D1220" t="s">
        <v>126</v>
      </c>
      <c r="E1220">
        <v>36</v>
      </c>
    </row>
    <row r="1221" spans="1:5">
      <c r="A1221" t="s">
        <v>929</v>
      </c>
      <c r="B1221" t="s">
        <v>930</v>
      </c>
      <c r="C1221" t="s">
        <v>931</v>
      </c>
      <c r="D1221" t="s">
        <v>33</v>
      </c>
      <c r="E1221">
        <v>4</v>
      </c>
    </row>
    <row r="1222" spans="1:5">
      <c r="A1222" t="s">
        <v>929</v>
      </c>
      <c r="B1222" t="s">
        <v>930</v>
      </c>
      <c r="C1222" t="s">
        <v>931</v>
      </c>
      <c r="D1222" t="s">
        <v>35</v>
      </c>
      <c r="E1222">
        <v>24</v>
      </c>
    </row>
    <row r="1223" spans="1:5">
      <c r="A1223" t="s">
        <v>929</v>
      </c>
      <c r="B1223" t="s">
        <v>930</v>
      </c>
      <c r="C1223" t="s">
        <v>931</v>
      </c>
      <c r="D1223" t="s">
        <v>10</v>
      </c>
      <c r="E1223">
        <v>36</v>
      </c>
    </row>
    <row r="1224" spans="1:5">
      <c r="A1224" t="s">
        <v>929</v>
      </c>
      <c r="B1224" t="s">
        <v>930</v>
      </c>
      <c r="C1224" t="s">
        <v>931</v>
      </c>
      <c r="D1224" t="s">
        <v>32</v>
      </c>
      <c r="E1224">
        <v>6.8</v>
      </c>
    </row>
    <row r="1225" spans="1:5">
      <c r="A1225" t="s">
        <v>934</v>
      </c>
      <c r="B1225" t="s">
        <v>935</v>
      </c>
      <c r="C1225" t="s">
        <v>936</v>
      </c>
      <c r="D1225" t="s">
        <v>32</v>
      </c>
      <c r="E1225">
        <v>66.599999999999994</v>
      </c>
    </row>
    <row r="1226" spans="1:5">
      <c r="A1226" t="s">
        <v>934</v>
      </c>
      <c r="B1226" t="s">
        <v>935</v>
      </c>
      <c r="C1226" t="s">
        <v>936</v>
      </c>
      <c r="D1226" t="s">
        <v>248</v>
      </c>
      <c r="E1226">
        <v>84.9</v>
      </c>
    </row>
    <row r="1227" spans="1:5">
      <c r="A1227" t="s">
        <v>934</v>
      </c>
      <c r="B1227" t="s">
        <v>935</v>
      </c>
      <c r="C1227" t="s">
        <v>936</v>
      </c>
      <c r="D1227" t="s">
        <v>10</v>
      </c>
      <c r="E1227">
        <v>6.7</v>
      </c>
    </row>
    <row r="1228" spans="1:5">
      <c r="A1228" t="s">
        <v>934</v>
      </c>
      <c r="B1228" t="s">
        <v>935</v>
      </c>
      <c r="C1228" t="s">
        <v>936</v>
      </c>
      <c r="D1228" t="s">
        <v>937</v>
      </c>
      <c r="E1228">
        <v>58.3</v>
      </c>
    </row>
    <row r="1229" spans="1:5">
      <c r="A1229" t="s">
        <v>934</v>
      </c>
      <c r="B1229" t="s">
        <v>935</v>
      </c>
      <c r="C1229" t="s">
        <v>936</v>
      </c>
      <c r="D1229" t="s">
        <v>906</v>
      </c>
      <c r="E1229">
        <v>66.599999999999994</v>
      </c>
    </row>
    <row r="1230" spans="1:5">
      <c r="A1230" t="s">
        <v>934</v>
      </c>
      <c r="B1230" t="s">
        <v>935</v>
      </c>
      <c r="C1230" t="s">
        <v>936</v>
      </c>
      <c r="D1230" t="s">
        <v>24</v>
      </c>
      <c r="E1230">
        <v>16.7</v>
      </c>
    </row>
    <row r="1231" spans="1:5">
      <c r="A1231" t="s">
        <v>934</v>
      </c>
      <c r="B1231" t="s">
        <v>935</v>
      </c>
      <c r="C1231" t="s">
        <v>936</v>
      </c>
      <c r="D1231" t="s">
        <v>50</v>
      </c>
      <c r="E1231">
        <v>0</v>
      </c>
    </row>
    <row r="1232" spans="1:5">
      <c r="A1232" t="s">
        <v>934</v>
      </c>
      <c r="B1232" t="s">
        <v>935</v>
      </c>
      <c r="C1232" t="s">
        <v>936</v>
      </c>
      <c r="D1232" t="s">
        <v>938</v>
      </c>
      <c r="E1232">
        <v>33.299999999999997</v>
      </c>
    </row>
    <row r="1233" spans="1:5">
      <c r="A1233" t="s">
        <v>934</v>
      </c>
      <c r="B1233" t="s">
        <v>939</v>
      </c>
      <c r="C1233" t="s">
        <v>940</v>
      </c>
      <c r="D1233" t="s">
        <v>32</v>
      </c>
      <c r="E1233">
        <v>55.7</v>
      </c>
    </row>
    <row r="1234" spans="1:5">
      <c r="A1234" t="s">
        <v>934</v>
      </c>
      <c r="B1234" t="s">
        <v>939</v>
      </c>
      <c r="C1234" t="s">
        <v>940</v>
      </c>
      <c r="D1234" t="s">
        <v>248</v>
      </c>
      <c r="E1234">
        <v>71</v>
      </c>
    </row>
    <row r="1235" spans="1:5">
      <c r="A1235" t="s">
        <v>934</v>
      </c>
      <c r="B1235" t="s">
        <v>939</v>
      </c>
      <c r="C1235" t="s">
        <v>940</v>
      </c>
      <c r="D1235" t="s">
        <v>906</v>
      </c>
      <c r="E1235">
        <v>55.7</v>
      </c>
    </row>
    <row r="1236" spans="1:5">
      <c r="A1236" t="s">
        <v>934</v>
      </c>
      <c r="B1236" t="s">
        <v>939</v>
      </c>
      <c r="C1236" t="s">
        <v>940</v>
      </c>
      <c r="D1236" t="s">
        <v>24</v>
      </c>
      <c r="E1236">
        <v>13.9</v>
      </c>
    </row>
    <row r="1237" spans="1:5">
      <c r="A1237" t="s">
        <v>934</v>
      </c>
      <c r="B1237" t="s">
        <v>939</v>
      </c>
      <c r="C1237" t="s">
        <v>940</v>
      </c>
      <c r="D1237" t="s">
        <v>937</v>
      </c>
      <c r="E1237">
        <v>48.8</v>
      </c>
    </row>
    <row r="1238" spans="1:5">
      <c r="A1238" t="s">
        <v>934</v>
      </c>
      <c r="B1238" t="s">
        <v>939</v>
      </c>
      <c r="C1238" t="s">
        <v>940</v>
      </c>
      <c r="D1238" t="s">
        <v>50</v>
      </c>
      <c r="E1238">
        <v>0</v>
      </c>
    </row>
    <row r="1239" spans="1:5">
      <c r="A1239" t="s">
        <v>934</v>
      </c>
      <c r="B1239" t="s">
        <v>939</v>
      </c>
      <c r="C1239" t="s">
        <v>940</v>
      </c>
      <c r="D1239" t="s">
        <v>938</v>
      </c>
      <c r="E1239">
        <v>27.9</v>
      </c>
    </row>
    <row r="1240" spans="1:5">
      <c r="A1240" t="s">
        <v>934</v>
      </c>
      <c r="B1240" t="s">
        <v>939</v>
      </c>
      <c r="C1240" t="s">
        <v>940</v>
      </c>
      <c r="D1240" t="s">
        <v>10</v>
      </c>
      <c r="E1240">
        <v>5.6</v>
      </c>
    </row>
    <row r="1241" spans="1:5">
      <c r="A1241" t="s">
        <v>829</v>
      </c>
      <c r="B1241" t="s">
        <v>1047</v>
      </c>
      <c r="C1241" t="s">
        <v>1048</v>
      </c>
      <c r="D1241" t="s">
        <v>75</v>
      </c>
      <c r="E1241">
        <v>0</v>
      </c>
    </row>
    <row r="1242" spans="1:5">
      <c r="A1242" t="s">
        <v>829</v>
      </c>
      <c r="B1242" t="s">
        <v>1049</v>
      </c>
      <c r="C1242" t="s">
        <v>1050</v>
      </c>
      <c r="D1242" t="s">
        <v>50</v>
      </c>
      <c r="E1242">
        <v>0</v>
      </c>
    </row>
    <row r="1243" spans="1:5">
      <c r="A1243" t="s">
        <v>829</v>
      </c>
      <c r="B1243" t="s">
        <v>1049</v>
      </c>
      <c r="C1243" t="s">
        <v>1050</v>
      </c>
      <c r="D1243" t="s">
        <v>64</v>
      </c>
      <c r="E1243">
        <v>0</v>
      </c>
    </row>
    <row r="1244" spans="1:5">
      <c r="A1244" t="s">
        <v>840</v>
      </c>
      <c r="B1244" t="s">
        <v>1051</v>
      </c>
      <c r="C1244" t="s">
        <v>1052</v>
      </c>
      <c r="D1244" t="s">
        <v>64</v>
      </c>
      <c r="E1244">
        <v>0.31</v>
      </c>
    </row>
    <row r="1245" spans="1:5">
      <c r="A1245" t="s">
        <v>840</v>
      </c>
      <c r="B1245" t="s">
        <v>1051</v>
      </c>
      <c r="C1245" t="s">
        <v>1052</v>
      </c>
      <c r="D1245" t="s">
        <v>32</v>
      </c>
      <c r="E1245">
        <v>0.08</v>
      </c>
    </row>
    <row r="1246" spans="1:5">
      <c r="A1246" t="s">
        <v>856</v>
      </c>
      <c r="B1246" t="s">
        <v>1057</v>
      </c>
      <c r="C1246" t="s">
        <v>1058</v>
      </c>
      <c r="D1246" t="s">
        <v>24</v>
      </c>
      <c r="E1246">
        <v>0.4</v>
      </c>
    </row>
    <row r="1247" spans="1:5">
      <c r="A1247" t="s">
        <v>856</v>
      </c>
      <c r="B1247" t="s">
        <v>1057</v>
      </c>
      <c r="C1247" t="s">
        <v>1058</v>
      </c>
      <c r="D1247" t="s">
        <v>50</v>
      </c>
      <c r="E1247">
        <v>0</v>
      </c>
    </row>
    <row r="1248" spans="1:5">
      <c r="A1248" t="s">
        <v>856</v>
      </c>
      <c r="B1248" t="s">
        <v>1057</v>
      </c>
      <c r="C1248" t="s">
        <v>1058</v>
      </c>
      <c r="D1248" t="s">
        <v>32</v>
      </c>
      <c r="E1248">
        <v>0.4</v>
      </c>
    </row>
    <row r="1249" spans="1:5">
      <c r="A1249" t="s">
        <v>856</v>
      </c>
      <c r="B1249" t="s">
        <v>1057</v>
      </c>
      <c r="C1249" t="s">
        <v>1058</v>
      </c>
      <c r="D1249" t="s">
        <v>33</v>
      </c>
      <c r="E1249">
        <v>5.63</v>
      </c>
    </row>
    <row r="1250" spans="1:5">
      <c r="A1250" t="s">
        <v>856</v>
      </c>
      <c r="B1250" t="s">
        <v>1057</v>
      </c>
      <c r="C1250" t="s">
        <v>1058</v>
      </c>
      <c r="D1250" t="s">
        <v>64</v>
      </c>
      <c r="E1250">
        <v>0.54</v>
      </c>
    </row>
    <row r="1251" spans="1:5">
      <c r="A1251" t="s">
        <v>856</v>
      </c>
      <c r="B1251" t="s">
        <v>1059</v>
      </c>
      <c r="C1251" t="s">
        <v>1060</v>
      </c>
      <c r="D1251" t="s">
        <v>25</v>
      </c>
      <c r="E1251">
        <v>14.43</v>
      </c>
    </row>
    <row r="1252" spans="1:5">
      <c r="A1252" t="s">
        <v>856</v>
      </c>
      <c r="B1252" t="s">
        <v>1059</v>
      </c>
      <c r="C1252" t="s">
        <v>1060</v>
      </c>
      <c r="D1252" t="s">
        <v>10</v>
      </c>
      <c r="E1252">
        <v>7.22</v>
      </c>
    </row>
    <row r="1253" spans="1:5">
      <c r="A1253" t="s">
        <v>856</v>
      </c>
      <c r="B1253">
        <v>24368445</v>
      </c>
      <c r="C1253" t="s">
        <v>887</v>
      </c>
      <c r="D1253" t="s">
        <v>1019</v>
      </c>
      <c r="E1253">
        <v>0</v>
      </c>
    </row>
    <row r="1254" spans="1:5">
      <c r="A1254" t="s">
        <v>904</v>
      </c>
      <c r="B1254">
        <v>26112012</v>
      </c>
      <c r="C1254" t="s">
        <v>907</v>
      </c>
      <c r="D1254" t="s">
        <v>1019</v>
      </c>
      <c r="E1254">
        <v>0</v>
      </c>
    </row>
    <row r="1255" spans="1:5">
      <c r="A1255" t="s">
        <v>904</v>
      </c>
      <c r="B1255">
        <v>26112012</v>
      </c>
      <c r="C1255" t="s">
        <v>907</v>
      </c>
      <c r="D1255" t="s">
        <v>1044</v>
      </c>
      <c r="E1255">
        <v>0</v>
      </c>
    </row>
    <row r="1256" spans="1:5">
      <c r="A1256" t="s">
        <v>636</v>
      </c>
      <c r="B1256" t="s">
        <v>1061</v>
      </c>
      <c r="C1256" t="s">
        <v>1062</v>
      </c>
      <c r="D1256" t="s">
        <v>10</v>
      </c>
      <c r="E1256">
        <v>11.06</v>
      </c>
    </row>
    <row r="1257" spans="1:5">
      <c r="A1257" t="s">
        <v>636</v>
      </c>
      <c r="B1257" t="s">
        <v>1063</v>
      </c>
      <c r="C1257" t="s">
        <v>1064</v>
      </c>
      <c r="D1257" t="s">
        <v>10</v>
      </c>
      <c r="E1257">
        <v>0.09</v>
      </c>
    </row>
    <row r="1258" spans="1:5">
      <c r="A1258" t="s">
        <v>636</v>
      </c>
      <c r="B1258" t="s">
        <v>1065</v>
      </c>
      <c r="C1258" t="s">
        <v>1066</v>
      </c>
      <c r="D1258" t="s">
        <v>10</v>
      </c>
      <c r="E1258">
        <v>9.69</v>
      </c>
    </row>
    <row r="1259" spans="1:5">
      <c r="A1259" t="s">
        <v>636</v>
      </c>
      <c r="B1259" t="s">
        <v>1065</v>
      </c>
      <c r="C1259" t="s">
        <v>1066</v>
      </c>
      <c r="D1259" t="s">
        <v>35</v>
      </c>
      <c r="E1259">
        <v>19.37</v>
      </c>
    </row>
    <row r="1260" spans="1:5">
      <c r="A1260" t="s">
        <v>636</v>
      </c>
      <c r="B1260" t="s">
        <v>1065</v>
      </c>
      <c r="C1260" t="s">
        <v>1066</v>
      </c>
      <c r="D1260" t="s">
        <v>103</v>
      </c>
      <c r="E1260">
        <v>9.69</v>
      </c>
    </row>
    <row r="1261" spans="1:5">
      <c r="A1261" t="s">
        <v>636</v>
      </c>
      <c r="B1261" t="s">
        <v>1067</v>
      </c>
      <c r="C1261" t="s">
        <v>1068</v>
      </c>
      <c r="D1261" t="s">
        <v>10</v>
      </c>
      <c r="E1261">
        <v>0.08</v>
      </c>
    </row>
    <row r="1262" spans="1:5">
      <c r="A1262" t="s">
        <v>636</v>
      </c>
      <c r="B1262" t="s">
        <v>1067</v>
      </c>
      <c r="C1262" t="s">
        <v>1068</v>
      </c>
      <c r="D1262" t="s">
        <v>35</v>
      </c>
      <c r="E1262">
        <v>0.16</v>
      </c>
    </row>
    <row r="1263" spans="1:5">
      <c r="A1263" t="s">
        <v>636</v>
      </c>
      <c r="B1263" t="s">
        <v>1067</v>
      </c>
      <c r="C1263" t="s">
        <v>1068</v>
      </c>
      <c r="D1263" t="s">
        <v>103</v>
      </c>
      <c r="E1263">
        <v>0.08</v>
      </c>
    </row>
    <row r="1264" spans="1:5">
      <c r="A1264" t="s">
        <v>1069</v>
      </c>
      <c r="B1264" t="s">
        <v>1070</v>
      </c>
      <c r="C1264" t="s">
        <v>1071</v>
      </c>
      <c r="D1264" t="s">
        <v>32</v>
      </c>
      <c r="E1264">
        <v>21.39</v>
      </c>
    </row>
    <row r="1265" spans="1:5">
      <c r="A1265" t="s">
        <v>1069</v>
      </c>
      <c r="B1265" t="s">
        <v>1070</v>
      </c>
      <c r="C1265" t="s">
        <v>1071</v>
      </c>
      <c r="D1265" t="s">
        <v>248</v>
      </c>
      <c r="E1265">
        <v>27.27</v>
      </c>
    </row>
    <row r="1266" spans="1:5">
      <c r="A1266" t="s">
        <v>1069</v>
      </c>
      <c r="B1266" t="s">
        <v>1070</v>
      </c>
      <c r="C1266" t="s">
        <v>1071</v>
      </c>
      <c r="D1266" t="s">
        <v>10</v>
      </c>
      <c r="E1266">
        <v>2.14</v>
      </c>
    </row>
    <row r="1267" spans="1:5">
      <c r="A1267" t="s">
        <v>1069</v>
      </c>
      <c r="B1267" t="s">
        <v>1070</v>
      </c>
      <c r="C1267" t="s">
        <v>1071</v>
      </c>
      <c r="D1267" t="s">
        <v>937</v>
      </c>
      <c r="E1267">
        <v>18.71</v>
      </c>
    </row>
    <row r="1268" spans="1:5">
      <c r="A1268" t="s">
        <v>1069</v>
      </c>
      <c r="B1268" t="s">
        <v>1070</v>
      </c>
      <c r="C1268" t="s">
        <v>1071</v>
      </c>
      <c r="D1268" t="s">
        <v>906</v>
      </c>
      <c r="E1268">
        <v>21.39</v>
      </c>
    </row>
    <row r="1269" spans="1:5">
      <c r="A1269" t="s">
        <v>1069</v>
      </c>
      <c r="B1269" t="s">
        <v>1070</v>
      </c>
      <c r="C1269" t="s">
        <v>1071</v>
      </c>
      <c r="D1269" t="s">
        <v>24</v>
      </c>
      <c r="E1269">
        <v>5.35</v>
      </c>
    </row>
    <row r="1270" spans="1:5">
      <c r="A1270" t="s">
        <v>1069</v>
      </c>
      <c r="B1270" t="s">
        <v>1070</v>
      </c>
      <c r="C1270" t="s">
        <v>1071</v>
      </c>
      <c r="D1270" t="s">
        <v>50</v>
      </c>
      <c r="E1270">
        <v>0</v>
      </c>
    </row>
    <row r="1271" spans="1:5">
      <c r="A1271" t="s">
        <v>1069</v>
      </c>
      <c r="B1271" t="s">
        <v>1070</v>
      </c>
      <c r="C1271" t="s">
        <v>1071</v>
      </c>
      <c r="D1271" t="s">
        <v>938</v>
      </c>
      <c r="E1271">
        <v>10.69</v>
      </c>
    </row>
    <row r="1272" spans="1:5">
      <c r="A1272" t="s">
        <v>1069</v>
      </c>
      <c r="B1272" t="s">
        <v>1072</v>
      </c>
      <c r="C1272" t="s">
        <v>1073</v>
      </c>
      <c r="D1272" t="s">
        <v>248</v>
      </c>
      <c r="E1272">
        <v>13.11</v>
      </c>
    </row>
    <row r="1273" spans="1:5">
      <c r="A1273" t="s">
        <v>1069</v>
      </c>
      <c r="B1273" t="s">
        <v>1072</v>
      </c>
      <c r="C1273" t="s">
        <v>1073</v>
      </c>
      <c r="D1273" t="s">
        <v>906</v>
      </c>
      <c r="E1273">
        <v>10.28</v>
      </c>
    </row>
    <row r="1274" spans="1:5">
      <c r="A1274" t="s">
        <v>1069</v>
      </c>
      <c r="B1274" t="s">
        <v>1072</v>
      </c>
      <c r="C1274" t="s">
        <v>1073</v>
      </c>
      <c r="D1274" t="s">
        <v>24</v>
      </c>
      <c r="E1274">
        <v>2.57</v>
      </c>
    </row>
    <row r="1275" spans="1:5">
      <c r="A1275" t="s">
        <v>1069</v>
      </c>
      <c r="B1275" t="s">
        <v>1072</v>
      </c>
      <c r="C1275" t="s">
        <v>1073</v>
      </c>
      <c r="D1275" t="s">
        <v>937</v>
      </c>
      <c r="E1275">
        <v>9</v>
      </c>
    </row>
    <row r="1276" spans="1:5">
      <c r="A1276" t="s">
        <v>1069</v>
      </c>
      <c r="B1276" t="s">
        <v>1072</v>
      </c>
      <c r="C1276" t="s">
        <v>1073</v>
      </c>
      <c r="D1276" t="s">
        <v>50</v>
      </c>
      <c r="E1276">
        <v>0</v>
      </c>
    </row>
    <row r="1277" spans="1:5">
      <c r="A1277" t="s">
        <v>1069</v>
      </c>
      <c r="B1277" t="s">
        <v>1072</v>
      </c>
      <c r="C1277" t="s">
        <v>1073</v>
      </c>
      <c r="D1277" t="s">
        <v>938</v>
      </c>
      <c r="E1277">
        <v>5.14</v>
      </c>
    </row>
    <row r="1278" spans="1:5">
      <c r="A1278" t="s">
        <v>1069</v>
      </c>
      <c r="B1278" t="s">
        <v>1072</v>
      </c>
      <c r="C1278" t="s">
        <v>1073</v>
      </c>
      <c r="D1278" t="s">
        <v>10</v>
      </c>
      <c r="E1278">
        <v>1.03</v>
      </c>
    </row>
    <row r="1279" spans="1:5">
      <c r="A1279" t="s">
        <v>1069</v>
      </c>
      <c r="B1279" t="s">
        <v>1072</v>
      </c>
      <c r="C1279" t="s">
        <v>1073</v>
      </c>
      <c r="D1279" t="s">
        <v>32</v>
      </c>
      <c r="E1279">
        <v>10.28</v>
      </c>
    </row>
    <row r="1280" spans="1:5">
      <c r="A1280" t="s">
        <v>218</v>
      </c>
      <c r="B1280">
        <v>24254015</v>
      </c>
      <c r="C1280" t="s">
        <v>222</v>
      </c>
      <c r="D1280" t="s">
        <v>1019</v>
      </c>
      <c r="E1280">
        <v>0</v>
      </c>
    </row>
    <row r="1281" spans="1:5">
      <c r="A1281" t="s">
        <v>218</v>
      </c>
      <c r="B1281">
        <v>24254030</v>
      </c>
      <c r="C1281" t="s">
        <v>225</v>
      </c>
      <c r="D1281" t="s">
        <v>1019</v>
      </c>
      <c r="E1281">
        <v>0</v>
      </c>
    </row>
    <row r="1282" spans="1:5">
      <c r="A1282" t="s">
        <v>218</v>
      </c>
      <c r="B1282">
        <v>24254030</v>
      </c>
      <c r="C1282" t="s">
        <v>225</v>
      </c>
      <c r="D1282" t="s">
        <v>1044</v>
      </c>
      <c r="E1282">
        <v>0</v>
      </c>
    </row>
    <row r="1283" spans="1:5">
      <c r="A1283" t="s">
        <v>218</v>
      </c>
      <c r="B1283">
        <v>24254110</v>
      </c>
      <c r="C1283" t="s">
        <v>241</v>
      </c>
      <c r="D1283" t="s">
        <v>1019</v>
      </c>
      <c r="E1283">
        <v>0</v>
      </c>
    </row>
    <row r="1284" spans="1:5">
      <c r="A1284" t="s">
        <v>218</v>
      </c>
      <c r="B1284">
        <v>24254110</v>
      </c>
      <c r="C1284" t="s">
        <v>241</v>
      </c>
      <c r="D1284" t="s">
        <v>1044</v>
      </c>
      <c r="E1284">
        <v>0</v>
      </c>
    </row>
    <row r="1285" spans="1:5">
      <c r="A1285" t="s">
        <v>218</v>
      </c>
      <c r="B1285">
        <v>24254120</v>
      </c>
      <c r="C1285" t="s">
        <v>243</v>
      </c>
      <c r="D1285" t="s">
        <v>1019</v>
      </c>
      <c r="E1285">
        <v>0</v>
      </c>
    </row>
    <row r="1286" spans="1:5">
      <c r="A1286" t="s">
        <v>416</v>
      </c>
      <c r="B1286" t="s">
        <v>717</v>
      </c>
      <c r="C1286" t="s">
        <v>718</v>
      </c>
      <c r="D1286" t="s">
        <v>14</v>
      </c>
      <c r="E128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5"/>
  <sheetViews>
    <sheetView workbookViewId="0">
      <selection activeCell="H1" sqref="H1:H1048576"/>
    </sheetView>
  </sheetViews>
  <sheetFormatPr baseColWidth="10" defaultColWidth="8.83203125" defaultRowHeight="14" x14ac:dyDescent="0"/>
  <cols>
    <col min="1" max="1" width="13.5" bestFit="1" customWidth="1"/>
    <col min="2" max="2" width="21.5" bestFit="1" customWidth="1"/>
    <col min="3" max="3" width="103" bestFit="1" customWidth="1"/>
    <col min="4" max="4" width="14.83203125" bestFit="1" customWidth="1"/>
    <col min="5" max="5" width="22" customWidth="1"/>
    <col min="6" max="6" width="19.5" bestFit="1" customWidth="1"/>
    <col min="7" max="7" width="22.33203125" bestFit="1" customWidth="1"/>
    <col min="8" max="8" width="23.1640625" bestFit="1" customWidth="1"/>
    <col min="9" max="9" width="19.1640625" bestFit="1" customWidth="1"/>
  </cols>
  <sheetData>
    <row r="1" spans="1:9">
      <c r="A1" t="s">
        <v>1</v>
      </c>
      <c r="B1" t="s">
        <v>660</v>
      </c>
      <c r="C1" t="s">
        <v>2</v>
      </c>
      <c r="D1" t="s">
        <v>654</v>
      </c>
      <c r="E1" t="s">
        <v>655</v>
      </c>
      <c r="F1" t="s">
        <v>661</v>
      </c>
      <c r="G1" t="s">
        <v>663</v>
      </c>
      <c r="H1" t="s">
        <v>664</v>
      </c>
      <c r="I1" t="s">
        <v>662</v>
      </c>
    </row>
    <row r="2" spans="1:9">
      <c r="A2" t="s">
        <v>1074</v>
      </c>
      <c r="B2" t="s">
        <v>1075</v>
      </c>
      <c r="C2" t="s">
        <v>1076</v>
      </c>
      <c r="D2" s="5"/>
      <c r="E2" s="5" t="s">
        <v>1077</v>
      </c>
      <c r="F2" s="6">
        <v>1</v>
      </c>
      <c r="G2" s="7">
        <v>0</v>
      </c>
      <c r="H2" s="7">
        <v>0</v>
      </c>
      <c r="I2" s="7">
        <v>0</v>
      </c>
    </row>
    <row r="3" spans="1:9">
      <c r="A3" t="s">
        <v>1078</v>
      </c>
      <c r="B3" t="s">
        <v>1075</v>
      </c>
      <c r="C3" t="s">
        <v>1079</v>
      </c>
      <c r="D3" s="5"/>
      <c r="E3" s="5" t="s">
        <v>1080</v>
      </c>
      <c r="F3" s="6">
        <v>0</v>
      </c>
      <c r="G3" s="7">
        <v>0</v>
      </c>
      <c r="H3" s="7">
        <v>0</v>
      </c>
      <c r="I3" s="7">
        <v>0</v>
      </c>
    </row>
    <row r="4" spans="1:9">
      <c r="A4" t="s">
        <v>1081</v>
      </c>
      <c r="B4" t="s">
        <v>1075</v>
      </c>
      <c r="C4" t="s">
        <v>1082</v>
      </c>
      <c r="D4" s="5"/>
      <c r="E4" s="5" t="s">
        <v>1083</v>
      </c>
      <c r="F4" s="8">
        <v>1</v>
      </c>
      <c r="G4" s="7">
        <v>0</v>
      </c>
      <c r="H4" s="7">
        <v>0</v>
      </c>
      <c r="I4" s="7">
        <v>0</v>
      </c>
    </row>
    <row r="5" spans="1:9">
      <c r="A5" t="s">
        <v>1084</v>
      </c>
      <c r="B5" t="s">
        <v>1075</v>
      </c>
      <c r="C5" t="s">
        <v>1085</v>
      </c>
      <c r="D5" s="5"/>
      <c r="E5" s="5" t="s">
        <v>1086</v>
      </c>
      <c r="F5" s="8">
        <v>1</v>
      </c>
      <c r="G5" s="7">
        <v>0</v>
      </c>
      <c r="H5" s="7">
        <v>0</v>
      </c>
      <c r="I5" s="7">
        <v>0</v>
      </c>
    </row>
    <row r="6" spans="1:9">
      <c r="A6" t="s">
        <v>1087</v>
      </c>
      <c r="B6" t="s">
        <v>1075</v>
      </c>
      <c r="C6" t="s">
        <v>1088</v>
      </c>
      <c r="D6" s="5"/>
      <c r="E6" s="5" t="s">
        <v>1089</v>
      </c>
      <c r="F6" s="8">
        <v>1</v>
      </c>
      <c r="G6" s="7">
        <v>0</v>
      </c>
      <c r="H6" s="7">
        <v>0</v>
      </c>
      <c r="I6" s="7">
        <v>0</v>
      </c>
    </row>
    <row r="7" spans="1:9">
      <c r="A7" t="s">
        <v>1090</v>
      </c>
      <c r="B7" t="s">
        <v>1075</v>
      </c>
      <c r="C7" t="s">
        <v>1091</v>
      </c>
      <c r="D7" s="5"/>
      <c r="E7" s="5">
        <v>41943.333333333336</v>
      </c>
      <c r="F7" s="8">
        <v>1</v>
      </c>
      <c r="G7" s="7">
        <v>0</v>
      </c>
      <c r="H7" s="7">
        <v>0</v>
      </c>
      <c r="I7" s="7">
        <v>0</v>
      </c>
    </row>
    <row r="8" spans="1:9">
      <c r="A8" t="s">
        <v>1092</v>
      </c>
      <c r="B8" t="s">
        <v>1075</v>
      </c>
      <c r="C8" t="s">
        <v>1093</v>
      </c>
      <c r="D8" s="5"/>
      <c r="E8" s="5" t="s">
        <v>1094</v>
      </c>
      <c r="F8" s="8">
        <v>0</v>
      </c>
      <c r="G8" s="7">
        <v>0</v>
      </c>
      <c r="H8" s="7">
        <v>0</v>
      </c>
      <c r="I8" s="7">
        <v>0</v>
      </c>
    </row>
    <row r="9" spans="1:9">
      <c r="A9" t="s">
        <v>1095</v>
      </c>
      <c r="B9" t="s">
        <v>1075</v>
      </c>
      <c r="C9" t="s">
        <v>1096</v>
      </c>
      <c r="D9" s="5"/>
      <c r="E9" s="5">
        <v>41897.333333333336</v>
      </c>
      <c r="F9" s="8">
        <v>1</v>
      </c>
      <c r="G9" s="7">
        <v>0</v>
      </c>
      <c r="H9" s="7">
        <v>0</v>
      </c>
      <c r="I9" s="7">
        <v>0</v>
      </c>
    </row>
    <row r="10" spans="1:9">
      <c r="A10" t="s">
        <v>1097</v>
      </c>
      <c r="B10" t="s">
        <v>1075</v>
      </c>
      <c r="C10" t="s">
        <v>1098</v>
      </c>
      <c r="D10" s="5"/>
      <c r="E10" s="5" t="s">
        <v>1099</v>
      </c>
      <c r="F10" s="8">
        <v>1</v>
      </c>
      <c r="G10" s="7">
        <v>0</v>
      </c>
      <c r="H10" s="7">
        <v>0</v>
      </c>
      <c r="I10" s="7">
        <v>0</v>
      </c>
    </row>
    <row r="11" spans="1:9">
      <c r="A11" t="s">
        <v>1100</v>
      </c>
      <c r="B11" t="s">
        <v>1075</v>
      </c>
      <c r="C11" t="s">
        <v>1101</v>
      </c>
      <c r="D11" s="5"/>
      <c r="E11" s="5" t="s">
        <v>1102</v>
      </c>
      <c r="F11" s="8">
        <v>0</v>
      </c>
      <c r="G11" s="7">
        <v>0</v>
      </c>
      <c r="H11" s="7">
        <v>0</v>
      </c>
      <c r="I11" s="7">
        <v>0</v>
      </c>
    </row>
    <row r="12" spans="1:9">
      <c r="A12" t="s">
        <v>1103</v>
      </c>
      <c r="B12" t="s">
        <v>1075</v>
      </c>
      <c r="C12" t="s">
        <v>1104</v>
      </c>
      <c r="D12" s="5"/>
      <c r="E12" s="5" t="s">
        <v>1105</v>
      </c>
      <c r="F12" s="8">
        <v>0</v>
      </c>
      <c r="G12" s="7">
        <v>0</v>
      </c>
      <c r="H12" s="7">
        <v>0</v>
      </c>
      <c r="I12" s="7">
        <v>0</v>
      </c>
    </row>
    <row r="13" spans="1:9">
      <c r="A13" t="s">
        <v>1106</v>
      </c>
      <c r="B13" t="s">
        <v>1075</v>
      </c>
      <c r="C13" t="s">
        <v>1107</v>
      </c>
      <c r="D13" s="5"/>
      <c r="E13" s="5" t="s">
        <v>1108</v>
      </c>
      <c r="F13" s="8">
        <v>0</v>
      </c>
      <c r="G13" s="7">
        <v>0</v>
      </c>
      <c r="H13" s="7">
        <v>0</v>
      </c>
      <c r="I13" s="7">
        <v>0</v>
      </c>
    </row>
    <row r="14" spans="1:9">
      <c r="A14" t="s">
        <v>1109</v>
      </c>
      <c r="B14" t="s">
        <v>1075</v>
      </c>
      <c r="C14" t="s">
        <v>1110</v>
      </c>
      <c r="D14" s="5"/>
      <c r="E14" s="5" t="s">
        <v>1111</v>
      </c>
      <c r="F14" s="8">
        <v>0</v>
      </c>
      <c r="G14" s="7">
        <v>0</v>
      </c>
      <c r="H14" s="7">
        <v>0</v>
      </c>
      <c r="I14" s="7">
        <v>0</v>
      </c>
    </row>
    <row r="15" spans="1:9">
      <c r="A15" t="s">
        <v>1112</v>
      </c>
      <c r="B15" t="s">
        <v>1075</v>
      </c>
      <c r="C15" t="s">
        <v>1113</v>
      </c>
      <c r="D15" s="5"/>
      <c r="E15" s="5" t="s">
        <v>1114</v>
      </c>
      <c r="F15" s="8">
        <v>0</v>
      </c>
      <c r="G15" s="7">
        <v>0</v>
      </c>
      <c r="H15" s="7">
        <v>0</v>
      </c>
      <c r="I15" s="7">
        <v>0</v>
      </c>
    </row>
    <row r="16" spans="1:9">
      <c r="A16" t="s">
        <v>1115</v>
      </c>
      <c r="B16" t="s">
        <v>1075</v>
      </c>
      <c r="C16" t="s">
        <v>1116</v>
      </c>
      <c r="D16" s="5"/>
      <c r="E16" s="5" t="s">
        <v>1117</v>
      </c>
      <c r="F16" s="8">
        <v>0</v>
      </c>
      <c r="G16" s="7">
        <v>0</v>
      </c>
      <c r="H16" s="7">
        <v>0</v>
      </c>
      <c r="I16" s="7">
        <v>0</v>
      </c>
    </row>
    <row r="17" spans="1:9">
      <c r="A17" t="s">
        <v>1118</v>
      </c>
      <c r="B17" t="s">
        <v>1075</v>
      </c>
      <c r="C17" t="s">
        <v>1119</v>
      </c>
      <c r="D17" s="5"/>
      <c r="E17" s="5" t="s">
        <v>1120</v>
      </c>
      <c r="F17" s="8">
        <v>0</v>
      </c>
      <c r="G17" s="7">
        <v>0</v>
      </c>
      <c r="H17" s="7">
        <v>0</v>
      </c>
      <c r="I17" s="7">
        <v>0</v>
      </c>
    </row>
    <row r="18" spans="1:9">
      <c r="A18" t="s">
        <v>1121</v>
      </c>
      <c r="B18" t="s">
        <v>1075</v>
      </c>
      <c r="C18" t="s">
        <v>1122</v>
      </c>
      <c r="D18" s="5"/>
      <c r="E18" s="5" t="s">
        <v>3399</v>
      </c>
      <c r="F18" s="8">
        <v>0</v>
      </c>
      <c r="G18" s="7">
        <v>0</v>
      </c>
      <c r="H18" s="7">
        <v>0</v>
      </c>
      <c r="I18" s="7">
        <v>0</v>
      </c>
    </row>
    <row r="19" spans="1:9">
      <c r="A19" t="s">
        <v>1123</v>
      </c>
      <c r="B19" t="s">
        <v>1075</v>
      </c>
      <c r="C19" t="s">
        <v>1124</v>
      </c>
      <c r="D19" s="5"/>
      <c r="E19" s="5" t="s">
        <v>3400</v>
      </c>
      <c r="F19" s="8">
        <v>0</v>
      </c>
      <c r="G19" s="7">
        <v>0</v>
      </c>
      <c r="H19" s="7">
        <v>0</v>
      </c>
      <c r="I19" s="7">
        <v>0</v>
      </c>
    </row>
    <row r="20" spans="1:9">
      <c r="A20" t="s">
        <v>1125</v>
      </c>
      <c r="B20" t="s">
        <v>1075</v>
      </c>
      <c r="C20" t="s">
        <v>1126</v>
      </c>
      <c r="D20" s="5"/>
      <c r="E20" s="5" t="s">
        <v>3401</v>
      </c>
      <c r="F20" s="8">
        <v>0</v>
      </c>
      <c r="G20" s="7">
        <v>0</v>
      </c>
      <c r="H20" s="7">
        <v>0</v>
      </c>
      <c r="I20" s="7">
        <v>0</v>
      </c>
    </row>
    <row r="21" spans="1:9">
      <c r="A21" t="s">
        <v>1127</v>
      </c>
      <c r="B21" t="s">
        <v>1075</v>
      </c>
      <c r="C21" t="s">
        <v>1128</v>
      </c>
      <c r="D21" s="5"/>
      <c r="E21" s="5" t="s">
        <v>3402</v>
      </c>
      <c r="F21" s="8">
        <v>0</v>
      </c>
      <c r="G21" s="7">
        <v>0</v>
      </c>
      <c r="H21" s="7">
        <v>0</v>
      </c>
      <c r="I21" s="7">
        <v>0</v>
      </c>
    </row>
    <row r="22" spans="1:9">
      <c r="A22" t="s">
        <v>1129</v>
      </c>
      <c r="B22" t="s">
        <v>1075</v>
      </c>
      <c r="C22" t="s">
        <v>1130</v>
      </c>
      <c r="D22" s="5"/>
      <c r="E22" s="5" t="s">
        <v>1131</v>
      </c>
      <c r="F22" s="6">
        <v>0</v>
      </c>
      <c r="G22" s="7">
        <v>0</v>
      </c>
      <c r="H22" s="7">
        <v>0</v>
      </c>
      <c r="I22" s="7">
        <v>0</v>
      </c>
    </row>
    <row r="23" spans="1:9">
      <c r="A23" t="s">
        <v>1132</v>
      </c>
      <c r="B23" t="s">
        <v>665</v>
      </c>
      <c r="C23" t="s">
        <v>1133</v>
      </c>
      <c r="D23" s="5">
        <v>41520.333333333336</v>
      </c>
      <c r="E23" s="5" t="s">
        <v>1134</v>
      </c>
      <c r="F23" s="8">
        <v>1</v>
      </c>
      <c r="G23" s="7">
        <v>0</v>
      </c>
      <c r="H23" s="7">
        <v>0</v>
      </c>
      <c r="I23" s="7">
        <v>1881</v>
      </c>
    </row>
    <row r="24" spans="1:9">
      <c r="A24">
        <v>232113125</v>
      </c>
      <c r="B24" t="s">
        <v>669</v>
      </c>
      <c r="C24" t="s">
        <v>1135</v>
      </c>
      <c r="D24" s="5">
        <v>41520.333333333336</v>
      </c>
      <c r="E24" s="5" t="s">
        <v>1136</v>
      </c>
      <c r="F24" s="8">
        <v>1</v>
      </c>
      <c r="G24" s="7">
        <v>0</v>
      </c>
      <c r="H24" s="7">
        <v>0</v>
      </c>
      <c r="I24" s="7">
        <v>763</v>
      </c>
    </row>
    <row r="25" spans="1:9">
      <c r="A25" t="s">
        <v>1137</v>
      </c>
      <c r="B25" t="s">
        <v>1075</v>
      </c>
      <c r="C25" t="s">
        <v>1138</v>
      </c>
      <c r="D25" s="5"/>
      <c r="E25" s="5" t="s">
        <v>1139</v>
      </c>
      <c r="F25" s="8">
        <v>1</v>
      </c>
      <c r="G25" s="7">
        <v>0</v>
      </c>
      <c r="H25" s="7">
        <v>0</v>
      </c>
      <c r="I25" s="7">
        <v>0</v>
      </c>
    </row>
    <row r="26" spans="1:9">
      <c r="A26" t="s">
        <v>1140</v>
      </c>
      <c r="B26" t="s">
        <v>665</v>
      </c>
      <c r="C26" t="s">
        <v>1141</v>
      </c>
      <c r="D26" s="5">
        <v>41520.333333333336</v>
      </c>
      <c r="E26" s="5" t="s">
        <v>1134</v>
      </c>
      <c r="F26" s="6">
        <v>1</v>
      </c>
      <c r="G26" s="7">
        <v>0</v>
      </c>
      <c r="H26" s="7">
        <v>1342</v>
      </c>
      <c r="I26" s="7">
        <v>3687</v>
      </c>
    </row>
    <row r="27" spans="1:9">
      <c r="A27" t="s">
        <v>1142</v>
      </c>
      <c r="B27" t="s">
        <v>665</v>
      </c>
      <c r="C27" t="s">
        <v>1143</v>
      </c>
      <c r="D27" s="5">
        <v>41548.333333333336</v>
      </c>
      <c r="E27" s="5" t="s">
        <v>1144</v>
      </c>
      <c r="F27" s="8">
        <v>1</v>
      </c>
      <c r="G27" s="7">
        <v>0</v>
      </c>
      <c r="H27" s="7">
        <v>6191</v>
      </c>
      <c r="I27" s="7">
        <v>18212</v>
      </c>
    </row>
    <row r="28" spans="1:9">
      <c r="A28" t="s">
        <v>1145</v>
      </c>
      <c r="B28" t="s">
        <v>666</v>
      </c>
      <c r="C28" t="s">
        <v>1146</v>
      </c>
      <c r="D28" s="5">
        <v>41520.333333333336</v>
      </c>
      <c r="E28" s="5" t="s">
        <v>1086</v>
      </c>
      <c r="F28" s="8">
        <v>1</v>
      </c>
      <c r="G28" s="7">
        <v>290775</v>
      </c>
      <c r="H28" s="7">
        <v>0</v>
      </c>
      <c r="I28" s="7">
        <v>290775</v>
      </c>
    </row>
    <row r="29" spans="1:9">
      <c r="A29" t="s">
        <v>1147</v>
      </c>
      <c r="B29" t="s">
        <v>666</v>
      </c>
      <c r="C29" t="s">
        <v>1148</v>
      </c>
      <c r="D29" s="5">
        <v>41520.333333333336</v>
      </c>
      <c r="E29" s="5" t="s">
        <v>1086</v>
      </c>
      <c r="F29" s="8">
        <v>1</v>
      </c>
      <c r="G29" s="7">
        <v>80000</v>
      </c>
      <c r="H29" s="7">
        <v>0</v>
      </c>
      <c r="I29" s="7">
        <v>80000</v>
      </c>
    </row>
    <row r="30" spans="1:9">
      <c r="A30" t="s">
        <v>1149</v>
      </c>
      <c r="B30" t="s">
        <v>666</v>
      </c>
      <c r="C30" t="s">
        <v>1150</v>
      </c>
      <c r="D30" s="5">
        <v>41596.333333333336</v>
      </c>
      <c r="E30" s="5" t="s">
        <v>1086</v>
      </c>
      <c r="F30" s="8">
        <v>1</v>
      </c>
      <c r="G30" s="7">
        <v>-80000</v>
      </c>
      <c r="H30" s="7">
        <v>0</v>
      </c>
      <c r="I30" s="7">
        <v>-80000</v>
      </c>
    </row>
    <row r="31" spans="1:9">
      <c r="A31" t="s">
        <v>1151</v>
      </c>
      <c r="B31" t="s">
        <v>666</v>
      </c>
      <c r="C31" t="s">
        <v>1152</v>
      </c>
      <c r="D31" s="5">
        <v>41520.333333333336</v>
      </c>
      <c r="E31" s="5" t="s">
        <v>1153</v>
      </c>
      <c r="F31" s="8">
        <v>1</v>
      </c>
      <c r="G31" s="7">
        <v>377630</v>
      </c>
      <c r="H31" s="7">
        <v>0</v>
      </c>
      <c r="I31" s="7">
        <v>377630</v>
      </c>
    </row>
    <row r="32" spans="1:9">
      <c r="A32" t="s">
        <v>1154</v>
      </c>
      <c r="B32" t="s">
        <v>666</v>
      </c>
      <c r="C32" t="s">
        <v>1155</v>
      </c>
      <c r="D32" s="5">
        <v>41520.333333333336</v>
      </c>
      <c r="E32" s="5" t="s">
        <v>1139</v>
      </c>
      <c r="F32" s="8">
        <v>1</v>
      </c>
      <c r="G32" s="7">
        <v>80000</v>
      </c>
      <c r="H32" s="7">
        <v>0</v>
      </c>
      <c r="I32" s="7">
        <v>80000</v>
      </c>
    </row>
    <row r="33" spans="1:9">
      <c r="A33" t="s">
        <v>1156</v>
      </c>
      <c r="B33" t="s">
        <v>666</v>
      </c>
      <c r="C33" t="s">
        <v>1157</v>
      </c>
      <c r="D33" s="5">
        <v>41659.333333333336</v>
      </c>
      <c r="E33" s="5" t="s">
        <v>1158</v>
      </c>
      <c r="F33" s="8">
        <v>1</v>
      </c>
      <c r="G33" s="7">
        <v>-40000</v>
      </c>
      <c r="H33" s="7">
        <v>0</v>
      </c>
      <c r="I33" s="7">
        <v>-40000</v>
      </c>
    </row>
    <row r="34" spans="1:9">
      <c r="A34" t="s">
        <v>1159</v>
      </c>
      <c r="B34" t="s">
        <v>666</v>
      </c>
      <c r="C34" t="s">
        <v>1160</v>
      </c>
      <c r="D34" s="5">
        <v>41520.333333333336</v>
      </c>
      <c r="E34" s="5" t="s">
        <v>1161</v>
      </c>
      <c r="F34" s="8">
        <v>1</v>
      </c>
      <c r="G34" s="7">
        <v>104565</v>
      </c>
      <c r="H34" s="7">
        <v>0</v>
      </c>
      <c r="I34" s="7">
        <v>104565</v>
      </c>
    </row>
    <row r="35" spans="1:9">
      <c r="A35" t="s">
        <v>1162</v>
      </c>
      <c r="B35" t="s">
        <v>666</v>
      </c>
      <c r="C35" t="s">
        <v>1163</v>
      </c>
      <c r="D35" s="5">
        <v>41520.333333333336</v>
      </c>
      <c r="E35" s="5">
        <v>41715</v>
      </c>
      <c r="F35" s="8">
        <v>1</v>
      </c>
      <c r="G35" s="7">
        <v>40000</v>
      </c>
      <c r="H35" s="7">
        <v>0</v>
      </c>
      <c r="I35" s="7">
        <v>40000</v>
      </c>
    </row>
    <row r="36" spans="1:9">
      <c r="A36" t="s">
        <v>1164</v>
      </c>
      <c r="B36" t="s">
        <v>666</v>
      </c>
      <c r="C36" t="s">
        <v>1165</v>
      </c>
      <c r="D36" s="5">
        <v>41520.333333333336</v>
      </c>
      <c r="E36" s="5" t="s">
        <v>1166</v>
      </c>
      <c r="F36" s="8">
        <v>1</v>
      </c>
      <c r="G36" s="7">
        <v>384488</v>
      </c>
      <c r="H36" s="7">
        <v>0</v>
      </c>
      <c r="I36" s="7">
        <v>384488</v>
      </c>
    </row>
    <row r="37" spans="1:9">
      <c r="A37" t="s">
        <v>1167</v>
      </c>
      <c r="B37" t="s">
        <v>666</v>
      </c>
      <c r="C37" t="s">
        <v>1168</v>
      </c>
      <c r="D37" s="5">
        <v>41520.333333333336</v>
      </c>
      <c r="E37" s="5" t="s">
        <v>1169</v>
      </c>
      <c r="F37" s="6">
        <v>1</v>
      </c>
      <c r="G37" s="7">
        <v>53800</v>
      </c>
      <c r="H37" s="7">
        <v>0</v>
      </c>
      <c r="I37" s="7">
        <v>53800</v>
      </c>
    </row>
    <row r="38" spans="1:9">
      <c r="A38">
        <v>23221024</v>
      </c>
      <c r="B38" t="s">
        <v>667</v>
      </c>
      <c r="C38" t="s">
        <v>1170</v>
      </c>
      <c r="D38" s="5">
        <v>41520.333333333336</v>
      </c>
      <c r="E38" s="5">
        <v>41596.363194444442</v>
      </c>
      <c r="F38" s="8">
        <v>1</v>
      </c>
      <c r="G38" s="7">
        <v>0</v>
      </c>
      <c r="H38" s="7">
        <v>0</v>
      </c>
      <c r="I38" s="7">
        <v>486</v>
      </c>
    </row>
    <row r="39" spans="1:9">
      <c r="A39" t="s">
        <v>1171</v>
      </c>
      <c r="B39" t="s">
        <v>667</v>
      </c>
      <c r="C39" t="s">
        <v>1172</v>
      </c>
      <c r="D39" s="5">
        <v>41596.333333333336</v>
      </c>
      <c r="E39" s="5" t="s">
        <v>1153</v>
      </c>
      <c r="F39" s="8">
        <v>1</v>
      </c>
      <c r="G39" s="7">
        <v>0</v>
      </c>
      <c r="H39" s="7">
        <v>0</v>
      </c>
      <c r="I39" s="7">
        <v>2794</v>
      </c>
    </row>
    <row r="40" spans="1:9">
      <c r="A40" t="s">
        <v>1173</v>
      </c>
      <c r="B40" t="s">
        <v>667</v>
      </c>
      <c r="C40" t="s">
        <v>1174</v>
      </c>
      <c r="D40" s="5">
        <v>41520.333333333336</v>
      </c>
      <c r="E40" s="5" t="s">
        <v>1086</v>
      </c>
      <c r="F40" s="8">
        <v>1</v>
      </c>
      <c r="G40" s="7">
        <v>435</v>
      </c>
      <c r="H40" s="7">
        <v>0</v>
      </c>
      <c r="I40" s="7">
        <v>435</v>
      </c>
    </row>
    <row r="41" spans="1:9">
      <c r="A41" t="s">
        <v>1175</v>
      </c>
      <c r="B41" t="s">
        <v>667</v>
      </c>
      <c r="C41" t="s">
        <v>1176</v>
      </c>
      <c r="D41" s="5">
        <v>41596.333333333336</v>
      </c>
      <c r="E41" s="5" t="s">
        <v>1177</v>
      </c>
      <c r="F41" s="6">
        <v>1</v>
      </c>
      <c r="G41" s="7">
        <v>0</v>
      </c>
      <c r="H41" s="7">
        <v>7764</v>
      </c>
      <c r="I41" s="7">
        <v>90524</v>
      </c>
    </row>
    <row r="42" spans="1:9">
      <c r="A42" t="s">
        <v>1178</v>
      </c>
      <c r="B42" t="s">
        <v>667</v>
      </c>
      <c r="C42" t="s">
        <v>1179</v>
      </c>
      <c r="D42" s="5">
        <v>41520.333333333336</v>
      </c>
      <c r="E42" s="5" t="s">
        <v>1180</v>
      </c>
      <c r="F42" s="8">
        <v>1</v>
      </c>
      <c r="G42" s="7">
        <v>0</v>
      </c>
      <c r="H42" s="7">
        <v>1256</v>
      </c>
      <c r="I42" s="7">
        <v>15142</v>
      </c>
    </row>
    <row r="43" spans="1:9">
      <c r="A43" t="s">
        <v>1181</v>
      </c>
      <c r="B43" t="s">
        <v>667</v>
      </c>
      <c r="C43" t="s">
        <v>1182</v>
      </c>
      <c r="D43" s="5">
        <v>41520.333333333336</v>
      </c>
      <c r="E43" s="5" t="s">
        <v>1180</v>
      </c>
      <c r="F43" s="8">
        <v>1</v>
      </c>
      <c r="G43" s="7">
        <v>0</v>
      </c>
      <c r="H43" s="7">
        <v>2721</v>
      </c>
      <c r="I43" s="7">
        <v>32810</v>
      </c>
    </row>
    <row r="44" spans="1:9">
      <c r="A44">
        <v>23221029</v>
      </c>
      <c r="B44" t="s">
        <v>667</v>
      </c>
      <c r="C44" t="s">
        <v>1183</v>
      </c>
      <c r="D44" s="5">
        <v>41520.333333333336</v>
      </c>
      <c r="E44" s="5" t="s">
        <v>1086</v>
      </c>
      <c r="F44" s="8">
        <v>1</v>
      </c>
      <c r="G44" s="7">
        <v>0</v>
      </c>
      <c r="H44" s="7">
        <v>0</v>
      </c>
      <c r="I44" s="7">
        <v>1054</v>
      </c>
    </row>
    <row r="45" spans="1:9">
      <c r="A45">
        <v>23221127</v>
      </c>
      <c r="B45" t="s">
        <v>667</v>
      </c>
      <c r="C45" t="s">
        <v>1184</v>
      </c>
      <c r="D45" s="5">
        <v>41520.333333333336</v>
      </c>
      <c r="E45" s="5" t="s">
        <v>1185</v>
      </c>
      <c r="F45" s="8">
        <v>1</v>
      </c>
      <c r="G45" s="7">
        <v>70875</v>
      </c>
      <c r="H45" s="7">
        <v>0</v>
      </c>
      <c r="I45" s="7">
        <v>70875</v>
      </c>
    </row>
    <row r="46" spans="1:9">
      <c r="A46">
        <v>23221133</v>
      </c>
      <c r="B46" t="s">
        <v>667</v>
      </c>
      <c r="C46" t="s">
        <v>1186</v>
      </c>
      <c r="D46" s="5">
        <v>41520.333333333336</v>
      </c>
      <c r="E46" s="5" t="s">
        <v>1086</v>
      </c>
      <c r="F46" s="8">
        <v>1</v>
      </c>
      <c r="G46" s="7">
        <v>0</v>
      </c>
      <c r="H46" s="7">
        <v>0</v>
      </c>
      <c r="I46" s="7">
        <v>1703</v>
      </c>
    </row>
    <row r="47" spans="1:9">
      <c r="A47" t="s">
        <v>1187</v>
      </c>
      <c r="B47" t="s">
        <v>667</v>
      </c>
      <c r="C47" t="s">
        <v>1188</v>
      </c>
      <c r="D47" s="5">
        <v>41520.333333333336</v>
      </c>
      <c r="E47" s="5" t="s">
        <v>1086</v>
      </c>
      <c r="F47" s="8">
        <v>1</v>
      </c>
      <c r="G47" s="7">
        <v>0</v>
      </c>
      <c r="H47" s="7">
        <v>0</v>
      </c>
      <c r="I47" s="7">
        <v>3427</v>
      </c>
    </row>
    <row r="48" spans="1:9">
      <c r="A48" t="s">
        <v>1189</v>
      </c>
      <c r="B48" t="s">
        <v>665</v>
      </c>
      <c r="C48" t="s">
        <v>1190</v>
      </c>
      <c r="D48" s="5">
        <v>41548.333333333336</v>
      </c>
      <c r="E48" s="5" t="s">
        <v>1191</v>
      </c>
      <c r="F48" s="8">
        <v>1</v>
      </c>
      <c r="G48" s="7">
        <v>0</v>
      </c>
      <c r="H48" s="7">
        <v>0</v>
      </c>
      <c r="I48" s="7">
        <v>9002</v>
      </c>
    </row>
    <row r="49" spans="1:9">
      <c r="A49" t="s">
        <v>1192</v>
      </c>
      <c r="B49" t="s">
        <v>665</v>
      </c>
      <c r="C49" t="s">
        <v>1193</v>
      </c>
      <c r="D49" s="5">
        <v>41610</v>
      </c>
      <c r="E49" s="5" t="s">
        <v>1194</v>
      </c>
      <c r="F49" s="8">
        <v>1</v>
      </c>
      <c r="G49" s="7">
        <v>0</v>
      </c>
      <c r="H49" s="7">
        <v>0</v>
      </c>
      <c r="I49" s="7">
        <v>37349</v>
      </c>
    </row>
    <row r="50" spans="1:9">
      <c r="A50">
        <v>23222030</v>
      </c>
      <c r="B50" t="s">
        <v>667</v>
      </c>
      <c r="C50" t="s">
        <v>1195</v>
      </c>
      <c r="D50" s="5">
        <v>41520.333333333336</v>
      </c>
      <c r="E50" s="5" t="s">
        <v>1196</v>
      </c>
      <c r="F50" s="8">
        <v>1</v>
      </c>
      <c r="G50" s="7">
        <v>0</v>
      </c>
      <c r="H50" s="7">
        <v>0</v>
      </c>
      <c r="I50" s="7">
        <v>414</v>
      </c>
    </row>
    <row r="51" spans="1:9">
      <c r="A51" t="s">
        <v>1197</v>
      </c>
      <c r="B51" t="s">
        <v>667</v>
      </c>
      <c r="C51" t="s">
        <v>1198</v>
      </c>
      <c r="D51" s="5">
        <v>41520.333333333336</v>
      </c>
      <c r="E51" s="5" t="s">
        <v>1196</v>
      </c>
      <c r="F51" s="8">
        <v>1</v>
      </c>
      <c r="G51" s="7">
        <v>0</v>
      </c>
      <c r="H51" s="7">
        <v>0</v>
      </c>
      <c r="I51" s="7">
        <v>513</v>
      </c>
    </row>
    <row r="52" spans="1:9">
      <c r="A52">
        <v>23222035</v>
      </c>
      <c r="B52" t="s">
        <v>669</v>
      </c>
      <c r="C52" t="s">
        <v>1199</v>
      </c>
      <c r="D52" s="5">
        <v>41520.333333333336</v>
      </c>
      <c r="E52" s="5" t="s">
        <v>1196</v>
      </c>
      <c r="F52" s="8">
        <v>1</v>
      </c>
      <c r="G52" s="7">
        <v>0</v>
      </c>
      <c r="H52" s="7">
        <v>0</v>
      </c>
      <c r="I52" s="7">
        <v>109</v>
      </c>
    </row>
    <row r="53" spans="1:9">
      <c r="A53" t="s">
        <v>1200</v>
      </c>
      <c r="B53" t="s">
        <v>669</v>
      </c>
      <c r="C53" t="s">
        <v>1201</v>
      </c>
      <c r="D53" s="5">
        <v>41520.333333333336</v>
      </c>
      <c r="E53" s="5" t="s">
        <v>1196</v>
      </c>
      <c r="F53" s="8">
        <v>1</v>
      </c>
      <c r="G53" s="7">
        <v>0</v>
      </c>
      <c r="H53" s="7">
        <v>0</v>
      </c>
      <c r="I53" s="7">
        <v>135</v>
      </c>
    </row>
    <row r="54" spans="1:9">
      <c r="A54">
        <v>23222064</v>
      </c>
      <c r="B54" t="s">
        <v>667</v>
      </c>
      <c r="C54" t="s">
        <v>1202</v>
      </c>
      <c r="D54" s="5">
        <v>41520.333333333336</v>
      </c>
      <c r="E54" s="5" t="s">
        <v>1196</v>
      </c>
      <c r="F54" s="8">
        <v>1</v>
      </c>
      <c r="G54" s="7">
        <v>0</v>
      </c>
      <c r="H54" s="7">
        <v>0</v>
      </c>
      <c r="I54" s="7">
        <v>260</v>
      </c>
    </row>
    <row r="55" spans="1:9">
      <c r="A55" t="s">
        <v>1203</v>
      </c>
      <c r="B55" t="s">
        <v>667</v>
      </c>
      <c r="C55" t="s">
        <v>1204</v>
      </c>
      <c r="D55" s="5">
        <v>41730.333333333336</v>
      </c>
      <c r="E55" s="5" t="s">
        <v>1169</v>
      </c>
      <c r="F55" s="8">
        <v>1</v>
      </c>
      <c r="G55" s="7">
        <v>0</v>
      </c>
      <c r="H55" s="7">
        <v>0</v>
      </c>
      <c r="I55" s="7">
        <v>411</v>
      </c>
    </row>
    <row r="56" spans="1:9">
      <c r="A56">
        <v>23222065</v>
      </c>
      <c r="B56" t="s">
        <v>667</v>
      </c>
      <c r="C56" t="s">
        <v>1205</v>
      </c>
      <c r="D56" s="5">
        <v>41520.333333333336</v>
      </c>
      <c r="E56" s="5" t="s">
        <v>1196</v>
      </c>
      <c r="F56" s="8">
        <v>1</v>
      </c>
      <c r="G56" s="7">
        <v>0</v>
      </c>
      <c r="H56" s="7">
        <v>0</v>
      </c>
      <c r="I56" s="7">
        <v>564</v>
      </c>
    </row>
    <row r="57" spans="1:9">
      <c r="A57">
        <v>23222067</v>
      </c>
      <c r="B57" t="s">
        <v>669</v>
      </c>
      <c r="C57" t="s">
        <v>1206</v>
      </c>
      <c r="D57" s="5">
        <v>41520.333333333336</v>
      </c>
      <c r="E57" s="5" t="s">
        <v>1196</v>
      </c>
      <c r="F57" s="8">
        <v>1</v>
      </c>
      <c r="G57" s="7">
        <v>0</v>
      </c>
      <c r="H57" s="7">
        <v>0</v>
      </c>
      <c r="I57" s="7">
        <v>223</v>
      </c>
    </row>
    <row r="58" spans="1:9">
      <c r="A58" t="s">
        <v>1207</v>
      </c>
      <c r="B58" t="s">
        <v>669</v>
      </c>
      <c r="C58" t="s">
        <v>1208</v>
      </c>
      <c r="D58" s="5">
        <v>41610.333333333336</v>
      </c>
      <c r="E58" s="5" t="s">
        <v>1180</v>
      </c>
      <c r="F58" s="8">
        <v>1</v>
      </c>
      <c r="G58" s="7">
        <v>0</v>
      </c>
      <c r="H58" s="7">
        <v>0</v>
      </c>
      <c r="I58" s="7">
        <v>352</v>
      </c>
    </row>
    <row r="59" spans="1:9">
      <c r="A59">
        <v>23222068</v>
      </c>
      <c r="B59" t="s">
        <v>669</v>
      </c>
      <c r="C59" t="s">
        <v>1209</v>
      </c>
      <c r="D59" s="5">
        <v>41520.333333333336</v>
      </c>
      <c r="E59" s="5" t="s">
        <v>1196</v>
      </c>
      <c r="F59" s="8">
        <v>1</v>
      </c>
      <c r="G59" s="7">
        <v>0</v>
      </c>
      <c r="H59" s="7">
        <v>0</v>
      </c>
      <c r="I59" s="7">
        <v>483</v>
      </c>
    </row>
    <row r="60" spans="1:9">
      <c r="A60" t="s">
        <v>1210</v>
      </c>
      <c r="B60" t="s">
        <v>669</v>
      </c>
      <c r="C60" t="s">
        <v>1211</v>
      </c>
      <c r="D60" s="5">
        <v>41778.333333333336</v>
      </c>
      <c r="E60" s="5" t="s">
        <v>1166</v>
      </c>
      <c r="F60" s="8">
        <v>1</v>
      </c>
      <c r="G60" s="7">
        <v>0</v>
      </c>
      <c r="H60" s="7">
        <v>0</v>
      </c>
      <c r="I60" s="7">
        <v>631</v>
      </c>
    </row>
    <row r="61" spans="1:9">
      <c r="A61" t="s">
        <v>1212</v>
      </c>
      <c r="B61" t="s">
        <v>669</v>
      </c>
      <c r="C61" t="s">
        <v>1213</v>
      </c>
      <c r="D61" s="5">
        <v>41778.333333333336</v>
      </c>
      <c r="E61" s="5" t="s">
        <v>1214</v>
      </c>
      <c r="F61" s="8">
        <v>1</v>
      </c>
      <c r="G61" s="7">
        <v>0</v>
      </c>
      <c r="H61" s="7">
        <v>0</v>
      </c>
      <c r="I61" s="7">
        <v>1023</v>
      </c>
    </row>
    <row r="62" spans="1:9">
      <c r="A62" t="s">
        <v>1215</v>
      </c>
      <c r="B62" t="s">
        <v>669</v>
      </c>
      <c r="C62" t="s">
        <v>1216</v>
      </c>
      <c r="D62" s="5">
        <v>41778.333333333336</v>
      </c>
      <c r="E62" s="5" t="s">
        <v>1166</v>
      </c>
      <c r="F62" s="8">
        <v>1</v>
      </c>
      <c r="G62" s="7">
        <v>0</v>
      </c>
      <c r="H62" s="7">
        <v>0</v>
      </c>
      <c r="I62" s="7">
        <v>1367</v>
      </c>
    </row>
    <row r="63" spans="1:9">
      <c r="A63" t="s">
        <v>1217</v>
      </c>
      <c r="B63" t="s">
        <v>669</v>
      </c>
      <c r="C63" t="s">
        <v>1218</v>
      </c>
      <c r="D63" s="5">
        <v>41778.333333333336</v>
      </c>
      <c r="E63" s="5" t="s">
        <v>1166</v>
      </c>
      <c r="F63" s="8">
        <v>1</v>
      </c>
      <c r="G63" s="7">
        <v>0</v>
      </c>
      <c r="H63" s="7">
        <v>0</v>
      </c>
      <c r="I63" s="7">
        <v>588</v>
      </c>
    </row>
    <row r="64" spans="1:9">
      <c r="A64" t="s">
        <v>1219</v>
      </c>
      <c r="B64" t="s">
        <v>669</v>
      </c>
      <c r="C64" t="s">
        <v>1218</v>
      </c>
      <c r="D64" s="5">
        <v>41778.333333333336</v>
      </c>
      <c r="E64" s="5" t="s">
        <v>1220</v>
      </c>
      <c r="F64" s="8">
        <v>1</v>
      </c>
      <c r="G64" s="7">
        <v>0</v>
      </c>
      <c r="H64" s="7">
        <v>0</v>
      </c>
      <c r="I64" s="7">
        <v>954</v>
      </c>
    </row>
    <row r="65" spans="1:9">
      <c r="A65" t="s">
        <v>1221</v>
      </c>
      <c r="B65" t="s">
        <v>665</v>
      </c>
      <c r="C65" t="s">
        <v>1222</v>
      </c>
      <c r="D65" s="5">
        <v>41548.333333333336</v>
      </c>
      <c r="E65" s="5" t="s">
        <v>1191</v>
      </c>
      <c r="F65" s="8">
        <v>1</v>
      </c>
      <c r="G65" s="7">
        <v>0</v>
      </c>
      <c r="H65" s="7">
        <v>0</v>
      </c>
      <c r="I65" s="7">
        <v>1275</v>
      </c>
    </row>
    <row r="66" spans="1:9">
      <c r="A66" t="s">
        <v>1223</v>
      </c>
      <c r="B66" t="s">
        <v>666</v>
      </c>
      <c r="C66" t="s">
        <v>1224</v>
      </c>
      <c r="D66" s="5">
        <v>41520.333333333336</v>
      </c>
      <c r="E66" s="5" t="s">
        <v>1185</v>
      </c>
      <c r="F66" s="8">
        <v>1</v>
      </c>
      <c r="G66" s="7">
        <v>12</v>
      </c>
      <c r="H66" s="7">
        <v>0</v>
      </c>
      <c r="I66" s="7">
        <v>12</v>
      </c>
    </row>
    <row r="67" spans="1:9">
      <c r="A67" t="s">
        <v>1225</v>
      </c>
      <c r="B67" t="s">
        <v>666</v>
      </c>
      <c r="C67" t="s">
        <v>1226</v>
      </c>
      <c r="D67" s="5">
        <v>41778.333333333336</v>
      </c>
      <c r="E67" s="5" t="s">
        <v>1166</v>
      </c>
      <c r="F67" s="8">
        <v>1</v>
      </c>
      <c r="G67" s="7">
        <v>0</v>
      </c>
      <c r="H67" s="7">
        <v>465</v>
      </c>
      <c r="I67" s="7">
        <v>465</v>
      </c>
    </row>
    <row r="68" spans="1:9">
      <c r="A68" t="s">
        <v>1227</v>
      </c>
      <c r="B68" t="s">
        <v>666</v>
      </c>
      <c r="C68" t="s">
        <v>1228</v>
      </c>
      <c r="D68" s="5">
        <v>41520.333333333336</v>
      </c>
      <c r="E68" s="5" t="s">
        <v>1166</v>
      </c>
      <c r="F68" s="8">
        <v>1</v>
      </c>
      <c r="G68" s="7">
        <v>0</v>
      </c>
      <c r="H68" s="7">
        <v>287</v>
      </c>
      <c r="I68" s="7">
        <v>287</v>
      </c>
    </row>
    <row r="69" spans="1:9">
      <c r="A69" t="s">
        <v>1229</v>
      </c>
      <c r="B69" t="s">
        <v>666</v>
      </c>
      <c r="C69" t="s">
        <v>1230</v>
      </c>
      <c r="D69" s="5">
        <v>41520.333333333336</v>
      </c>
      <c r="E69" s="5" t="s">
        <v>1166</v>
      </c>
      <c r="F69" s="8">
        <v>1</v>
      </c>
      <c r="G69" s="7">
        <v>0</v>
      </c>
      <c r="H69" s="7">
        <v>621</v>
      </c>
      <c r="I69" s="7">
        <v>621</v>
      </c>
    </row>
    <row r="70" spans="1:9">
      <c r="A70" t="s">
        <v>1231</v>
      </c>
      <c r="B70" t="s">
        <v>668</v>
      </c>
      <c r="C70" t="s">
        <v>1232</v>
      </c>
      <c r="D70" s="5">
        <v>41520.333333333336</v>
      </c>
      <c r="E70" s="5">
        <v>41778.46875</v>
      </c>
      <c r="F70" s="8">
        <v>1</v>
      </c>
      <c r="G70" s="7">
        <v>0</v>
      </c>
      <c r="H70" s="7">
        <v>0</v>
      </c>
      <c r="I70" s="7">
        <v>2024</v>
      </c>
    </row>
    <row r="71" spans="1:9">
      <c r="A71" t="s">
        <v>1233</v>
      </c>
      <c r="B71" t="s">
        <v>668</v>
      </c>
      <c r="C71" t="s">
        <v>1234</v>
      </c>
      <c r="D71" s="5">
        <v>41778.333333333336</v>
      </c>
      <c r="E71" s="5" t="s">
        <v>1220</v>
      </c>
      <c r="F71" s="8">
        <v>1</v>
      </c>
      <c r="G71" s="7">
        <v>0</v>
      </c>
      <c r="H71" s="7">
        <v>0</v>
      </c>
      <c r="I71" s="7">
        <v>3284</v>
      </c>
    </row>
    <row r="72" spans="1:9">
      <c r="A72" t="s">
        <v>1235</v>
      </c>
      <c r="B72" t="s">
        <v>668</v>
      </c>
      <c r="C72" t="s">
        <v>1236</v>
      </c>
      <c r="D72" s="5">
        <v>41520.333333333336</v>
      </c>
      <c r="E72" s="5" t="s">
        <v>1177</v>
      </c>
      <c r="F72" s="8">
        <v>1</v>
      </c>
      <c r="G72" s="7">
        <v>0</v>
      </c>
      <c r="H72" s="7">
        <v>0</v>
      </c>
      <c r="I72" s="7">
        <v>4386</v>
      </c>
    </row>
    <row r="73" spans="1:9">
      <c r="A73">
        <v>23222095</v>
      </c>
      <c r="B73" t="s">
        <v>668</v>
      </c>
      <c r="C73" t="s">
        <v>1237</v>
      </c>
      <c r="D73" s="5">
        <v>41778.333333333336</v>
      </c>
      <c r="E73" s="5" t="s">
        <v>1238</v>
      </c>
      <c r="F73" s="8">
        <v>1</v>
      </c>
      <c r="G73" s="7">
        <v>0</v>
      </c>
      <c r="H73" s="7">
        <v>0</v>
      </c>
      <c r="I73" s="7">
        <v>8304</v>
      </c>
    </row>
    <row r="74" spans="1:9">
      <c r="A74" t="s">
        <v>1239</v>
      </c>
      <c r="B74" t="s">
        <v>669</v>
      </c>
      <c r="C74" t="s">
        <v>1240</v>
      </c>
      <c r="D74" s="5">
        <v>41778.333333333336</v>
      </c>
      <c r="E74" s="5" t="s">
        <v>1238</v>
      </c>
      <c r="F74" s="8">
        <v>1</v>
      </c>
      <c r="G74" s="7">
        <v>0</v>
      </c>
      <c r="H74" s="7">
        <v>0</v>
      </c>
      <c r="I74" s="7">
        <v>3426</v>
      </c>
    </row>
    <row r="75" spans="1:9">
      <c r="A75">
        <v>23222142</v>
      </c>
      <c r="B75" t="s">
        <v>669</v>
      </c>
      <c r="C75" t="s">
        <v>1241</v>
      </c>
      <c r="D75" s="5">
        <v>41778.333333333336</v>
      </c>
      <c r="E75" s="5" t="s">
        <v>1238</v>
      </c>
      <c r="F75" s="8">
        <v>1</v>
      </c>
      <c r="G75" s="7">
        <v>0</v>
      </c>
      <c r="H75" s="7">
        <v>0</v>
      </c>
      <c r="I75" s="7">
        <v>366</v>
      </c>
    </row>
    <row r="76" spans="1:9">
      <c r="A76">
        <v>23222170</v>
      </c>
      <c r="B76" t="s">
        <v>667</v>
      </c>
      <c r="C76" t="s">
        <v>1242</v>
      </c>
      <c r="D76" s="5">
        <v>41520.333333333336</v>
      </c>
      <c r="E76" s="5" t="s">
        <v>1243</v>
      </c>
      <c r="F76" s="8">
        <v>1</v>
      </c>
      <c r="G76" s="7">
        <v>0</v>
      </c>
      <c r="H76" s="7">
        <v>0</v>
      </c>
      <c r="I76" s="7">
        <v>2318</v>
      </c>
    </row>
    <row r="77" spans="1:9">
      <c r="A77" t="s">
        <v>1244</v>
      </c>
      <c r="B77" t="s">
        <v>667</v>
      </c>
      <c r="C77" t="s">
        <v>1245</v>
      </c>
      <c r="D77" s="5">
        <v>41520.333333333336</v>
      </c>
      <c r="E77" s="5" t="s">
        <v>1139</v>
      </c>
      <c r="F77" s="8">
        <v>1</v>
      </c>
      <c r="G77" s="7">
        <v>0</v>
      </c>
      <c r="H77" s="7">
        <v>0</v>
      </c>
      <c r="I77" s="7">
        <v>2871</v>
      </c>
    </row>
    <row r="78" spans="1:9">
      <c r="A78">
        <v>23222175</v>
      </c>
      <c r="B78" t="s">
        <v>667</v>
      </c>
      <c r="C78" t="s">
        <v>1246</v>
      </c>
      <c r="D78" s="5">
        <v>41520.333333333336</v>
      </c>
      <c r="E78" s="5" t="s">
        <v>1139</v>
      </c>
      <c r="F78" s="8">
        <v>1</v>
      </c>
      <c r="G78" s="7">
        <v>0</v>
      </c>
      <c r="H78" s="7">
        <v>0</v>
      </c>
      <c r="I78" s="7">
        <v>3974</v>
      </c>
    </row>
    <row r="79" spans="1:9">
      <c r="A79" t="s">
        <v>1247</v>
      </c>
      <c r="B79" t="s">
        <v>667</v>
      </c>
      <c r="C79" t="s">
        <v>1248</v>
      </c>
      <c r="D79" s="5">
        <v>41520.333333333336</v>
      </c>
      <c r="E79" s="5" t="s">
        <v>1139</v>
      </c>
      <c r="F79" s="8">
        <v>1</v>
      </c>
      <c r="G79" s="7">
        <v>0</v>
      </c>
      <c r="H79" s="7">
        <v>0</v>
      </c>
      <c r="I79" s="7">
        <v>4921</v>
      </c>
    </row>
    <row r="80" spans="1:9">
      <c r="A80">
        <v>23222180</v>
      </c>
      <c r="B80" t="s">
        <v>667</v>
      </c>
      <c r="C80" t="s">
        <v>1249</v>
      </c>
      <c r="D80" s="5">
        <v>41520.333333333336</v>
      </c>
      <c r="E80" s="5">
        <v>41568.493750000001</v>
      </c>
      <c r="F80" s="8">
        <v>1</v>
      </c>
      <c r="G80" s="7">
        <v>0</v>
      </c>
      <c r="H80" s="7">
        <v>0</v>
      </c>
      <c r="I80" s="7">
        <v>663</v>
      </c>
    </row>
    <row r="81" spans="1:9">
      <c r="A81" t="s">
        <v>1250</v>
      </c>
      <c r="B81" t="s">
        <v>667</v>
      </c>
      <c r="C81" t="s">
        <v>1251</v>
      </c>
      <c r="D81" s="5">
        <v>41520.333333333336</v>
      </c>
      <c r="E81" s="5" t="s">
        <v>1185</v>
      </c>
      <c r="F81" s="8">
        <v>1</v>
      </c>
      <c r="G81" s="7">
        <v>0</v>
      </c>
      <c r="H81" s="7">
        <v>0</v>
      </c>
      <c r="I81" s="7">
        <v>820</v>
      </c>
    </row>
    <row r="82" spans="1:9">
      <c r="A82">
        <v>23222185</v>
      </c>
      <c r="B82" t="s">
        <v>669</v>
      </c>
      <c r="C82" t="s">
        <v>1252</v>
      </c>
      <c r="D82" s="5">
        <v>41520.333333333336</v>
      </c>
      <c r="E82" s="5">
        <v>41628.344444444447</v>
      </c>
      <c r="F82" s="8">
        <v>1</v>
      </c>
      <c r="G82" s="7">
        <v>0</v>
      </c>
      <c r="H82" s="7">
        <v>0</v>
      </c>
      <c r="I82" s="7">
        <v>1231</v>
      </c>
    </row>
    <row r="83" spans="1:9">
      <c r="A83" t="s">
        <v>1253</v>
      </c>
      <c r="B83" t="s">
        <v>669</v>
      </c>
      <c r="C83" t="s">
        <v>1254</v>
      </c>
      <c r="D83" s="5">
        <v>41520.333333333336</v>
      </c>
      <c r="E83" s="5" t="s">
        <v>1180</v>
      </c>
      <c r="F83" s="8">
        <v>1</v>
      </c>
      <c r="G83" s="7">
        <v>0</v>
      </c>
      <c r="H83" s="7">
        <v>0</v>
      </c>
      <c r="I83" s="7">
        <v>1525</v>
      </c>
    </row>
    <row r="84" spans="1:9">
      <c r="A84">
        <v>23222190</v>
      </c>
      <c r="B84" t="s">
        <v>667</v>
      </c>
      <c r="C84" t="s">
        <v>1255</v>
      </c>
      <c r="D84" s="5">
        <v>41520.333333333336</v>
      </c>
      <c r="E84" s="5">
        <v>41778.491666666669</v>
      </c>
      <c r="F84" s="8">
        <v>1</v>
      </c>
      <c r="G84" s="7">
        <v>0</v>
      </c>
      <c r="H84" s="7">
        <v>0</v>
      </c>
      <c r="I84" s="7">
        <v>3312</v>
      </c>
    </row>
    <row r="85" spans="1:9">
      <c r="A85" t="s">
        <v>1256</v>
      </c>
      <c r="B85" t="s">
        <v>667</v>
      </c>
      <c r="C85" t="s">
        <v>1257</v>
      </c>
      <c r="D85" s="5">
        <v>41520.333333333336</v>
      </c>
      <c r="E85" s="5" t="s">
        <v>1177</v>
      </c>
      <c r="F85" s="8">
        <v>1</v>
      </c>
      <c r="G85" s="7">
        <v>0</v>
      </c>
      <c r="H85" s="7">
        <v>0</v>
      </c>
      <c r="I85" s="7">
        <v>4101</v>
      </c>
    </row>
    <row r="86" spans="1:9">
      <c r="A86">
        <v>23222195</v>
      </c>
      <c r="B86" t="s">
        <v>669</v>
      </c>
      <c r="C86" t="s">
        <v>1258</v>
      </c>
      <c r="D86" s="5">
        <v>41520.333333333336</v>
      </c>
      <c r="E86" s="5">
        <v>41659.455555555556</v>
      </c>
      <c r="F86" s="6">
        <v>1</v>
      </c>
      <c r="G86" s="7">
        <v>0</v>
      </c>
      <c r="H86" s="7">
        <v>0</v>
      </c>
      <c r="I86" s="7">
        <v>1609</v>
      </c>
    </row>
    <row r="87" spans="1:9">
      <c r="A87" t="s">
        <v>1259</v>
      </c>
      <c r="B87" t="s">
        <v>669</v>
      </c>
      <c r="C87" t="s">
        <v>1260</v>
      </c>
      <c r="D87" s="5">
        <v>41520.333333333336</v>
      </c>
      <c r="E87" s="5" t="s">
        <v>1139</v>
      </c>
      <c r="F87" s="8">
        <v>1</v>
      </c>
      <c r="G87" s="7">
        <v>0</v>
      </c>
      <c r="H87" s="7">
        <v>0</v>
      </c>
      <c r="I87" s="7">
        <v>1993</v>
      </c>
    </row>
    <row r="88" spans="1:9">
      <c r="A88">
        <v>23222220</v>
      </c>
      <c r="B88" t="s">
        <v>667</v>
      </c>
      <c r="C88" t="s">
        <v>1261</v>
      </c>
      <c r="D88" s="5">
        <v>41548.333333333336</v>
      </c>
      <c r="E88" s="5" t="s">
        <v>1153</v>
      </c>
      <c r="F88" s="8">
        <v>1</v>
      </c>
      <c r="G88" s="7">
        <v>0</v>
      </c>
      <c r="H88" s="7">
        <v>0</v>
      </c>
      <c r="I88" s="7">
        <v>2152</v>
      </c>
    </row>
    <row r="89" spans="1:9">
      <c r="A89" t="s">
        <v>1262</v>
      </c>
      <c r="B89" t="s">
        <v>667</v>
      </c>
      <c r="C89" t="s">
        <v>1263</v>
      </c>
      <c r="D89" s="5">
        <v>41548.333333333336</v>
      </c>
      <c r="E89" s="5" t="s">
        <v>1153</v>
      </c>
      <c r="F89" s="8">
        <v>1</v>
      </c>
      <c r="G89" s="7">
        <v>0</v>
      </c>
      <c r="H89" s="7">
        <v>0</v>
      </c>
      <c r="I89" s="7">
        <v>2665</v>
      </c>
    </row>
    <row r="90" spans="1:9">
      <c r="A90">
        <v>23222230</v>
      </c>
      <c r="B90" t="s">
        <v>669</v>
      </c>
      <c r="C90" t="s">
        <v>1264</v>
      </c>
      <c r="D90" s="5">
        <v>41520.333333333336</v>
      </c>
      <c r="E90" s="5">
        <v>41778.038888888892</v>
      </c>
      <c r="F90" s="8">
        <v>1</v>
      </c>
      <c r="G90" s="7">
        <v>0</v>
      </c>
      <c r="H90" s="7">
        <v>0</v>
      </c>
      <c r="I90" s="7">
        <v>2160</v>
      </c>
    </row>
    <row r="91" spans="1:9">
      <c r="A91" t="s">
        <v>1265</v>
      </c>
      <c r="B91" t="s">
        <v>669</v>
      </c>
      <c r="C91" t="s">
        <v>1266</v>
      </c>
      <c r="D91" s="5">
        <v>41520.333333333336</v>
      </c>
      <c r="E91" s="5" t="s">
        <v>1177</v>
      </c>
      <c r="F91" s="8">
        <v>1</v>
      </c>
      <c r="G91" s="7">
        <v>0</v>
      </c>
      <c r="H91" s="7">
        <v>0</v>
      </c>
      <c r="I91" s="7">
        <v>2675</v>
      </c>
    </row>
    <row r="92" spans="1:9">
      <c r="A92">
        <v>23223015</v>
      </c>
      <c r="B92" t="s">
        <v>667</v>
      </c>
      <c r="C92" t="s">
        <v>1267</v>
      </c>
      <c r="D92" s="5">
        <v>41540.333333333336</v>
      </c>
      <c r="E92" s="5" t="s">
        <v>1139</v>
      </c>
      <c r="F92" s="8">
        <v>1</v>
      </c>
      <c r="G92" s="7">
        <v>0</v>
      </c>
      <c r="H92" s="7">
        <v>0</v>
      </c>
      <c r="I92" s="7">
        <v>1513</v>
      </c>
    </row>
    <row r="93" spans="1:9">
      <c r="A93" t="s">
        <v>1268</v>
      </c>
      <c r="B93" t="s">
        <v>667</v>
      </c>
      <c r="C93" t="s">
        <v>1269</v>
      </c>
      <c r="D93" s="5">
        <v>41540.333333333336</v>
      </c>
      <c r="E93" s="5" t="s">
        <v>1139</v>
      </c>
      <c r="F93" s="8">
        <v>1</v>
      </c>
      <c r="G93" s="7">
        <v>0</v>
      </c>
      <c r="H93" s="7">
        <v>0</v>
      </c>
      <c r="I93" s="7">
        <v>1483</v>
      </c>
    </row>
    <row r="94" spans="1:9">
      <c r="A94">
        <v>23223025</v>
      </c>
      <c r="B94" t="s">
        <v>667</v>
      </c>
      <c r="C94" t="s">
        <v>1270</v>
      </c>
      <c r="D94" s="5">
        <v>41520.333333333336</v>
      </c>
      <c r="E94" s="5" t="s">
        <v>1158</v>
      </c>
      <c r="F94" s="8">
        <v>1</v>
      </c>
      <c r="G94" s="7">
        <v>0</v>
      </c>
      <c r="H94" s="7">
        <v>0</v>
      </c>
      <c r="I94" s="7">
        <v>6619</v>
      </c>
    </row>
    <row r="95" spans="1:9">
      <c r="A95" t="s">
        <v>1271</v>
      </c>
      <c r="B95" t="s">
        <v>667</v>
      </c>
      <c r="C95" t="s">
        <v>1272</v>
      </c>
      <c r="D95" s="5">
        <v>41520.333333333336</v>
      </c>
      <c r="E95" s="5" t="s">
        <v>1139</v>
      </c>
      <c r="F95" s="8">
        <v>1</v>
      </c>
      <c r="G95" s="7">
        <v>0</v>
      </c>
      <c r="H95" s="7">
        <v>0</v>
      </c>
      <c r="I95" s="7">
        <v>6488</v>
      </c>
    </row>
    <row r="96" spans="1:9">
      <c r="A96" t="s">
        <v>1273</v>
      </c>
      <c r="B96" t="s">
        <v>666</v>
      </c>
      <c r="C96" t="s">
        <v>1274</v>
      </c>
      <c r="D96" s="5">
        <v>41520.333333333336</v>
      </c>
      <c r="E96" s="5" t="s">
        <v>1196</v>
      </c>
      <c r="F96" s="8">
        <v>1</v>
      </c>
      <c r="G96" s="7">
        <v>77162</v>
      </c>
      <c r="H96" s="7">
        <v>0</v>
      </c>
      <c r="I96" s="7">
        <v>77162</v>
      </c>
    </row>
    <row r="97" spans="1:9">
      <c r="A97" t="s">
        <v>1275</v>
      </c>
      <c r="B97" t="s">
        <v>666</v>
      </c>
      <c r="C97" t="s">
        <v>1276</v>
      </c>
      <c r="D97" s="5">
        <v>41520.333333333336</v>
      </c>
      <c r="E97" s="5" t="s">
        <v>1180</v>
      </c>
      <c r="F97" s="8">
        <v>1</v>
      </c>
      <c r="G97" s="7">
        <v>77162</v>
      </c>
      <c r="H97" s="7">
        <v>0</v>
      </c>
      <c r="I97" s="7">
        <v>77162</v>
      </c>
    </row>
    <row r="98" spans="1:9">
      <c r="A98" t="s">
        <v>1277</v>
      </c>
      <c r="B98" t="s">
        <v>666</v>
      </c>
      <c r="C98" t="s">
        <v>1278</v>
      </c>
      <c r="D98" s="5">
        <v>41520.333333333336</v>
      </c>
      <c r="E98" s="5" t="s">
        <v>1139</v>
      </c>
      <c r="F98" s="8">
        <v>1</v>
      </c>
      <c r="G98" s="7">
        <v>77162</v>
      </c>
      <c r="H98" s="7">
        <v>0</v>
      </c>
      <c r="I98" s="7">
        <v>77162</v>
      </c>
    </row>
    <row r="99" spans="1:9">
      <c r="A99" t="s">
        <v>1279</v>
      </c>
      <c r="B99" t="s">
        <v>666</v>
      </c>
      <c r="C99" t="s">
        <v>1280</v>
      </c>
      <c r="D99" s="5">
        <v>41520.333333333336</v>
      </c>
      <c r="E99" s="5" t="s">
        <v>1139</v>
      </c>
      <c r="F99" s="8">
        <v>1</v>
      </c>
      <c r="G99" s="7">
        <v>77162</v>
      </c>
      <c r="H99" s="7">
        <v>0</v>
      </c>
      <c r="I99" s="7">
        <v>77162</v>
      </c>
    </row>
    <row r="100" spans="1:9">
      <c r="A100" t="s">
        <v>1281</v>
      </c>
      <c r="B100" t="s">
        <v>666</v>
      </c>
      <c r="C100" t="s">
        <v>1282</v>
      </c>
      <c r="D100" s="5">
        <v>41520.333333333336</v>
      </c>
      <c r="E100" s="5" t="s">
        <v>1161</v>
      </c>
      <c r="F100" s="8">
        <v>1</v>
      </c>
      <c r="G100" s="7">
        <v>51441</v>
      </c>
      <c r="H100" s="7">
        <v>0</v>
      </c>
      <c r="I100" s="7">
        <v>51441</v>
      </c>
    </row>
    <row r="101" spans="1:9">
      <c r="A101" t="s">
        <v>1283</v>
      </c>
      <c r="B101" t="s">
        <v>666</v>
      </c>
      <c r="C101" t="s">
        <v>1284</v>
      </c>
      <c r="D101" s="5">
        <v>41520.333333333336</v>
      </c>
      <c r="E101" s="5" t="s">
        <v>1161</v>
      </c>
      <c r="F101" s="8">
        <v>1</v>
      </c>
      <c r="G101" s="7">
        <v>30776</v>
      </c>
      <c r="H101" s="7">
        <v>0</v>
      </c>
      <c r="I101" s="7">
        <v>30776</v>
      </c>
    </row>
    <row r="102" spans="1:9">
      <c r="A102" t="s">
        <v>1285</v>
      </c>
      <c r="B102" t="s">
        <v>667</v>
      </c>
      <c r="C102" t="s">
        <v>1286</v>
      </c>
      <c r="D102" s="5">
        <v>41520.333333333336</v>
      </c>
      <c r="E102" s="5" t="s">
        <v>1134</v>
      </c>
      <c r="F102" s="8">
        <v>1</v>
      </c>
      <c r="G102" s="7">
        <v>0</v>
      </c>
      <c r="H102" s="7">
        <v>136</v>
      </c>
      <c r="I102" s="7">
        <v>730</v>
      </c>
    </row>
    <row r="103" spans="1:9">
      <c r="A103" t="s">
        <v>1287</v>
      </c>
      <c r="B103" t="s">
        <v>667</v>
      </c>
      <c r="C103" t="s">
        <v>1288</v>
      </c>
      <c r="D103" s="5">
        <v>41520.333333333336</v>
      </c>
      <c r="E103" s="5" t="s">
        <v>1134</v>
      </c>
      <c r="F103" s="8">
        <v>1</v>
      </c>
      <c r="G103" s="7">
        <v>0</v>
      </c>
      <c r="H103" s="7">
        <v>7</v>
      </c>
      <c r="I103" s="7">
        <v>38</v>
      </c>
    </row>
    <row r="104" spans="1:9">
      <c r="A104">
        <v>23223053</v>
      </c>
      <c r="B104" t="s">
        <v>667</v>
      </c>
      <c r="C104" t="s">
        <v>1289</v>
      </c>
      <c r="D104" s="5">
        <v>41520.333333333336</v>
      </c>
      <c r="E104" s="5" t="s">
        <v>1180</v>
      </c>
      <c r="F104" s="8">
        <v>1</v>
      </c>
      <c r="G104" s="7">
        <v>1155</v>
      </c>
      <c r="H104" s="7">
        <v>0</v>
      </c>
      <c r="I104" s="7">
        <v>1155</v>
      </c>
    </row>
    <row r="105" spans="1:9">
      <c r="A105" t="s">
        <v>1290</v>
      </c>
      <c r="B105" t="s">
        <v>667</v>
      </c>
      <c r="C105" t="s">
        <v>1291</v>
      </c>
      <c r="D105" s="5">
        <v>41610.333333333336</v>
      </c>
      <c r="E105" s="5" t="s">
        <v>1180</v>
      </c>
      <c r="F105" s="8">
        <v>1</v>
      </c>
      <c r="G105" s="7">
        <v>0</v>
      </c>
      <c r="H105" s="7">
        <v>591</v>
      </c>
      <c r="I105" s="7">
        <v>1555</v>
      </c>
    </row>
    <row r="106" spans="1:9">
      <c r="A106">
        <v>23223054</v>
      </c>
      <c r="B106" t="s">
        <v>667</v>
      </c>
      <c r="C106" t="s">
        <v>1292</v>
      </c>
      <c r="D106" s="5">
        <v>41520.333333333336</v>
      </c>
      <c r="E106" s="5" t="s">
        <v>1166</v>
      </c>
      <c r="F106" s="8">
        <v>1</v>
      </c>
      <c r="G106" s="7">
        <v>0</v>
      </c>
      <c r="H106" s="7">
        <v>562</v>
      </c>
      <c r="I106" s="7">
        <v>1833</v>
      </c>
    </row>
    <row r="107" spans="1:9">
      <c r="A107" t="s">
        <v>1293</v>
      </c>
      <c r="B107" t="s">
        <v>667</v>
      </c>
      <c r="C107" t="s">
        <v>1294</v>
      </c>
      <c r="D107" s="5">
        <v>41520.333333333336</v>
      </c>
      <c r="E107" s="5" t="s">
        <v>1166</v>
      </c>
      <c r="F107" s="8">
        <v>1</v>
      </c>
      <c r="G107" s="7">
        <v>0</v>
      </c>
      <c r="H107" s="7">
        <v>1217</v>
      </c>
      <c r="I107" s="7">
        <v>3970</v>
      </c>
    </row>
    <row r="108" spans="1:9">
      <c r="A108">
        <v>23223055</v>
      </c>
      <c r="B108" t="s">
        <v>667</v>
      </c>
      <c r="C108" t="s">
        <v>1295</v>
      </c>
      <c r="D108" s="5">
        <v>41520.333333333336</v>
      </c>
      <c r="E108" s="5" t="s">
        <v>1196</v>
      </c>
      <c r="F108" s="8">
        <v>1</v>
      </c>
      <c r="G108" s="7">
        <v>0</v>
      </c>
      <c r="H108" s="7">
        <v>0</v>
      </c>
      <c r="I108" s="7">
        <v>1851</v>
      </c>
    </row>
    <row r="109" spans="1:9">
      <c r="A109" t="s">
        <v>1296</v>
      </c>
      <c r="B109" t="s">
        <v>667</v>
      </c>
      <c r="C109" t="s">
        <v>1297</v>
      </c>
      <c r="D109" s="5">
        <v>41617.333333333336</v>
      </c>
      <c r="E109" s="5" t="s">
        <v>1166</v>
      </c>
      <c r="F109" s="8">
        <v>1</v>
      </c>
      <c r="G109" s="7">
        <v>0</v>
      </c>
      <c r="H109" s="7">
        <v>0</v>
      </c>
      <c r="I109" s="7">
        <v>9586</v>
      </c>
    </row>
    <row r="110" spans="1:9">
      <c r="A110" t="s">
        <v>1298</v>
      </c>
      <c r="B110" t="s">
        <v>667</v>
      </c>
      <c r="C110" t="s">
        <v>1299</v>
      </c>
      <c r="D110" s="5">
        <v>41520.333333333336</v>
      </c>
      <c r="E110" s="5" t="s">
        <v>1196</v>
      </c>
      <c r="F110" s="8">
        <v>1</v>
      </c>
      <c r="G110" s="7">
        <v>0</v>
      </c>
      <c r="H110" s="7">
        <v>0</v>
      </c>
      <c r="I110" s="7">
        <v>1050</v>
      </c>
    </row>
    <row r="111" spans="1:9">
      <c r="A111">
        <v>23223060</v>
      </c>
      <c r="B111" t="s">
        <v>667</v>
      </c>
      <c r="C111" t="s">
        <v>1300</v>
      </c>
      <c r="D111" s="5">
        <v>41548.333333333336</v>
      </c>
      <c r="E111" s="5" t="s">
        <v>1180</v>
      </c>
      <c r="F111" s="8">
        <v>1</v>
      </c>
      <c r="G111" s="7">
        <v>0</v>
      </c>
      <c r="H111" s="7">
        <v>1838</v>
      </c>
      <c r="I111" s="7">
        <v>11472</v>
      </c>
    </row>
    <row r="112" spans="1:9">
      <c r="A112" t="s">
        <v>1301</v>
      </c>
      <c r="B112" t="s">
        <v>667</v>
      </c>
      <c r="C112" t="s">
        <v>1302</v>
      </c>
      <c r="D112" s="5">
        <v>41627.333333333336</v>
      </c>
      <c r="E112" s="5" t="s">
        <v>1166</v>
      </c>
      <c r="F112" s="8">
        <v>1</v>
      </c>
      <c r="G112" s="7">
        <v>0</v>
      </c>
      <c r="H112" s="7">
        <v>1410</v>
      </c>
      <c r="I112" s="7">
        <v>8800</v>
      </c>
    </row>
    <row r="113" spans="1:9">
      <c r="A113">
        <v>23223110</v>
      </c>
      <c r="B113" t="s">
        <v>666</v>
      </c>
      <c r="C113" t="s">
        <v>1303</v>
      </c>
      <c r="D113" s="5">
        <v>41520.333333333336</v>
      </c>
      <c r="E113" s="5" t="s">
        <v>1161</v>
      </c>
      <c r="F113" s="8">
        <v>1</v>
      </c>
      <c r="G113" s="7">
        <v>15380</v>
      </c>
      <c r="H113" s="7">
        <v>0</v>
      </c>
      <c r="I113" s="7">
        <v>15380</v>
      </c>
    </row>
    <row r="114" spans="1:9">
      <c r="A114">
        <v>23223125</v>
      </c>
      <c r="B114" t="s">
        <v>668</v>
      </c>
      <c r="C114" t="s">
        <v>1304</v>
      </c>
      <c r="D114" s="5">
        <v>41778.333333333336</v>
      </c>
      <c r="E114" s="5" t="s">
        <v>1214</v>
      </c>
      <c r="F114" s="8">
        <v>1</v>
      </c>
      <c r="G114" s="7">
        <v>0</v>
      </c>
      <c r="H114" s="7">
        <v>0</v>
      </c>
      <c r="I114" s="7">
        <v>2765</v>
      </c>
    </row>
    <row r="115" spans="1:9">
      <c r="A115" t="s">
        <v>1305</v>
      </c>
      <c r="B115" t="s">
        <v>668</v>
      </c>
      <c r="C115" t="s">
        <v>1306</v>
      </c>
      <c r="D115" s="5">
        <v>41778.333333333336</v>
      </c>
      <c r="E115" s="5" t="s">
        <v>1214</v>
      </c>
      <c r="F115" s="8">
        <v>1</v>
      </c>
      <c r="G115" s="7">
        <v>0</v>
      </c>
      <c r="H115" s="7">
        <v>0</v>
      </c>
      <c r="I115" s="7">
        <v>606</v>
      </c>
    </row>
    <row r="116" spans="1:9">
      <c r="A116" t="s">
        <v>1307</v>
      </c>
      <c r="B116" t="s">
        <v>668</v>
      </c>
      <c r="C116" t="s">
        <v>1308</v>
      </c>
      <c r="D116" s="5">
        <v>41778.333333333336</v>
      </c>
      <c r="E116" s="5">
        <v>41841.333333333336</v>
      </c>
      <c r="F116" s="8">
        <v>1</v>
      </c>
      <c r="G116" s="7">
        <v>0</v>
      </c>
      <c r="H116" s="7">
        <v>0</v>
      </c>
      <c r="I116" s="7">
        <v>5992</v>
      </c>
    </row>
    <row r="117" spans="1:9">
      <c r="A117" t="s">
        <v>1309</v>
      </c>
      <c r="B117" t="s">
        <v>665</v>
      </c>
      <c r="C117" t="s">
        <v>1310</v>
      </c>
      <c r="D117" s="5">
        <v>41520.333333333336</v>
      </c>
      <c r="E117" s="5" t="s">
        <v>1134</v>
      </c>
      <c r="F117" s="8">
        <v>1</v>
      </c>
      <c r="G117" s="7">
        <v>0</v>
      </c>
      <c r="H117" s="7">
        <v>0</v>
      </c>
      <c r="I117" s="7">
        <v>2348</v>
      </c>
    </row>
    <row r="118" spans="1:9">
      <c r="A118" t="s">
        <v>1311</v>
      </c>
      <c r="B118" t="s">
        <v>667</v>
      </c>
      <c r="C118" t="s">
        <v>1312</v>
      </c>
      <c r="D118" s="5">
        <v>41520.333333333336</v>
      </c>
      <c r="E118" s="5" t="s">
        <v>1185</v>
      </c>
      <c r="F118" s="8">
        <v>1</v>
      </c>
      <c r="G118" s="7">
        <v>74</v>
      </c>
      <c r="H118" s="7">
        <v>0</v>
      </c>
      <c r="I118" s="7">
        <v>74</v>
      </c>
    </row>
    <row r="119" spans="1:9">
      <c r="A119" t="s">
        <v>1313</v>
      </c>
      <c r="B119" t="s">
        <v>667</v>
      </c>
      <c r="C119" t="s">
        <v>1314</v>
      </c>
      <c r="D119" s="5">
        <v>41520.333333333336</v>
      </c>
      <c r="E119" s="5" t="s">
        <v>1086</v>
      </c>
      <c r="F119" s="8">
        <v>1</v>
      </c>
      <c r="G119" s="7">
        <v>0</v>
      </c>
      <c r="H119" s="7">
        <v>213</v>
      </c>
      <c r="I119" s="7">
        <v>1087</v>
      </c>
    </row>
    <row r="120" spans="1:9">
      <c r="A120" t="s">
        <v>1315</v>
      </c>
      <c r="B120" t="s">
        <v>667</v>
      </c>
      <c r="C120" t="s">
        <v>1316</v>
      </c>
      <c r="D120" s="5">
        <v>41520.333333333336</v>
      </c>
      <c r="E120" s="5" t="s">
        <v>1086</v>
      </c>
      <c r="F120" s="8">
        <v>1</v>
      </c>
      <c r="G120" s="7">
        <v>0</v>
      </c>
      <c r="H120" s="7">
        <v>296</v>
      </c>
      <c r="I120" s="7">
        <v>1514</v>
      </c>
    </row>
    <row r="121" spans="1:9">
      <c r="A121">
        <v>23224055</v>
      </c>
      <c r="B121" t="s">
        <v>667</v>
      </c>
      <c r="C121" t="s">
        <v>1317</v>
      </c>
      <c r="D121" s="5">
        <v>41520.333333333336</v>
      </c>
      <c r="E121" s="5" t="s">
        <v>1086</v>
      </c>
      <c r="F121" s="8">
        <v>1</v>
      </c>
      <c r="G121" s="7">
        <v>0</v>
      </c>
      <c r="H121" s="7">
        <v>0</v>
      </c>
      <c r="I121" s="7">
        <v>2651</v>
      </c>
    </row>
    <row r="122" spans="1:9">
      <c r="A122" t="s">
        <v>1318</v>
      </c>
      <c r="B122" t="s">
        <v>667</v>
      </c>
      <c r="C122" t="s">
        <v>1319</v>
      </c>
      <c r="D122" s="5">
        <v>41520.333333333336</v>
      </c>
      <c r="E122" s="5" t="s">
        <v>1086</v>
      </c>
      <c r="F122" s="8">
        <v>1</v>
      </c>
      <c r="G122" s="7">
        <v>0</v>
      </c>
      <c r="H122" s="7">
        <v>0</v>
      </c>
      <c r="I122" s="7">
        <v>3692</v>
      </c>
    </row>
    <row r="123" spans="1:9">
      <c r="A123" t="s">
        <v>1320</v>
      </c>
      <c r="B123" t="s">
        <v>667</v>
      </c>
      <c r="C123" t="s">
        <v>1321</v>
      </c>
      <c r="D123" s="5">
        <v>41520.333333333336</v>
      </c>
      <c r="E123" s="5" t="s">
        <v>1196</v>
      </c>
      <c r="F123" s="8">
        <v>1</v>
      </c>
      <c r="G123" s="7">
        <v>0</v>
      </c>
      <c r="H123" s="7">
        <v>0</v>
      </c>
      <c r="I123" s="7">
        <v>2082</v>
      </c>
    </row>
    <row r="124" spans="1:9">
      <c r="A124" t="s">
        <v>1322</v>
      </c>
      <c r="B124" t="s">
        <v>667</v>
      </c>
      <c r="C124" t="s">
        <v>1323</v>
      </c>
      <c r="D124" s="5">
        <v>41520.333333333336</v>
      </c>
      <c r="E124" s="5" t="s">
        <v>1196</v>
      </c>
      <c r="F124" s="8">
        <v>1</v>
      </c>
      <c r="G124" s="7">
        <v>0</v>
      </c>
      <c r="H124" s="7">
        <v>0</v>
      </c>
      <c r="I124" s="7">
        <v>2363</v>
      </c>
    </row>
    <row r="125" spans="1:9">
      <c r="A125">
        <v>23224087</v>
      </c>
      <c r="B125" t="s">
        <v>668</v>
      </c>
      <c r="C125" t="s">
        <v>1324</v>
      </c>
      <c r="D125" s="5">
        <v>41520.333333333336</v>
      </c>
      <c r="E125" s="5">
        <v>41712.422222222223</v>
      </c>
      <c r="F125" s="8">
        <v>1</v>
      </c>
      <c r="G125" s="7">
        <v>0</v>
      </c>
      <c r="H125" s="7">
        <v>3571</v>
      </c>
      <c r="I125" s="7">
        <v>9721</v>
      </c>
    </row>
    <row r="126" spans="1:9">
      <c r="A126" t="s">
        <v>1325</v>
      </c>
      <c r="B126" t="s">
        <v>668</v>
      </c>
      <c r="C126" t="s">
        <v>1326</v>
      </c>
      <c r="D126" s="5">
        <v>41520.333333333336</v>
      </c>
      <c r="E126" s="5" t="s">
        <v>1327</v>
      </c>
      <c r="F126" s="8">
        <v>1</v>
      </c>
      <c r="G126" s="7">
        <v>0</v>
      </c>
      <c r="H126" s="7">
        <v>4054</v>
      </c>
      <c r="I126" s="7">
        <v>11034</v>
      </c>
    </row>
    <row r="127" spans="1:9">
      <c r="A127">
        <v>23224100</v>
      </c>
      <c r="B127" t="s">
        <v>668</v>
      </c>
      <c r="C127" t="s">
        <v>1328</v>
      </c>
      <c r="D127" s="5">
        <v>41520.333333333336</v>
      </c>
      <c r="E127" s="5" t="s">
        <v>1139</v>
      </c>
      <c r="F127" s="8">
        <v>1</v>
      </c>
      <c r="G127" s="7">
        <v>0</v>
      </c>
      <c r="H127" s="7">
        <v>0</v>
      </c>
      <c r="I127" s="7">
        <v>6356</v>
      </c>
    </row>
    <row r="128" spans="1:9">
      <c r="A128" t="s">
        <v>1329</v>
      </c>
      <c r="B128" t="s">
        <v>668</v>
      </c>
      <c r="C128" t="s">
        <v>1330</v>
      </c>
      <c r="D128" s="5">
        <v>41520.333333333336</v>
      </c>
      <c r="E128" s="5" t="s">
        <v>1139</v>
      </c>
      <c r="F128" s="8">
        <v>1</v>
      </c>
      <c r="G128" s="7">
        <v>0</v>
      </c>
      <c r="H128" s="7">
        <v>0</v>
      </c>
      <c r="I128" s="7">
        <v>8199</v>
      </c>
    </row>
    <row r="129" spans="1:9">
      <c r="A129">
        <v>2331.1005</v>
      </c>
      <c r="B129" t="s">
        <v>669</v>
      </c>
      <c r="C129" t="s">
        <v>1331</v>
      </c>
      <c r="D129" s="5">
        <v>41520.333333333336</v>
      </c>
      <c r="E129" s="5" t="s">
        <v>1134</v>
      </c>
      <c r="F129" s="8">
        <v>1</v>
      </c>
      <c r="G129" s="7">
        <v>1734</v>
      </c>
      <c r="H129" s="7">
        <v>3066</v>
      </c>
      <c r="I129" s="7">
        <v>4800</v>
      </c>
    </row>
    <row r="130" spans="1:9">
      <c r="A130" t="s">
        <v>1332</v>
      </c>
      <c r="B130" t="s">
        <v>666</v>
      </c>
      <c r="C130" t="s">
        <v>1333</v>
      </c>
      <c r="D130" s="5">
        <v>41520.333333333336</v>
      </c>
      <c r="E130" s="5">
        <v>41596</v>
      </c>
      <c r="F130" s="8">
        <v>1</v>
      </c>
      <c r="G130" s="7">
        <v>21500</v>
      </c>
      <c r="H130" s="7">
        <v>0</v>
      </c>
      <c r="I130" s="7">
        <v>21500</v>
      </c>
    </row>
    <row r="131" spans="1:9">
      <c r="A131" t="s">
        <v>1334</v>
      </c>
      <c r="B131" t="s">
        <v>666</v>
      </c>
      <c r="C131" t="s">
        <v>1335</v>
      </c>
      <c r="D131" s="5">
        <v>41520.333333333336</v>
      </c>
      <c r="E131" s="5">
        <v>41596</v>
      </c>
      <c r="F131" s="8">
        <v>1</v>
      </c>
      <c r="G131" s="7">
        <v>34500</v>
      </c>
      <c r="H131" s="7">
        <v>0</v>
      </c>
      <c r="I131" s="7">
        <v>34500</v>
      </c>
    </row>
    <row r="132" spans="1:9">
      <c r="A132" t="s">
        <v>1336</v>
      </c>
      <c r="B132" t="s">
        <v>1075</v>
      </c>
      <c r="C132" t="s">
        <v>1337</v>
      </c>
      <c r="D132" s="5"/>
      <c r="E132" s="5">
        <v>41596</v>
      </c>
      <c r="F132" s="8">
        <v>1</v>
      </c>
      <c r="G132" s="7">
        <v>0</v>
      </c>
      <c r="H132" s="7">
        <v>0</v>
      </c>
      <c r="I132" s="7">
        <v>0</v>
      </c>
    </row>
    <row r="133" spans="1:9">
      <c r="A133">
        <v>23411145</v>
      </c>
      <c r="B133" t="s">
        <v>669</v>
      </c>
      <c r="C133" t="s">
        <v>1338</v>
      </c>
      <c r="D133" s="5">
        <v>41520.333333333336</v>
      </c>
      <c r="E133" s="5" t="s">
        <v>1196</v>
      </c>
      <c r="F133" s="8">
        <v>1</v>
      </c>
      <c r="G133" s="7">
        <v>0</v>
      </c>
      <c r="H133" s="7">
        <v>0</v>
      </c>
      <c r="I133" s="7">
        <v>3308</v>
      </c>
    </row>
    <row r="134" spans="1:9">
      <c r="A134" t="s">
        <v>1339</v>
      </c>
      <c r="B134" t="s">
        <v>669</v>
      </c>
      <c r="C134" t="s">
        <v>1340</v>
      </c>
      <c r="D134" s="5">
        <v>41520.333333333336</v>
      </c>
      <c r="E134" s="5" t="s">
        <v>1196</v>
      </c>
      <c r="F134" s="8">
        <v>1</v>
      </c>
      <c r="G134" s="7">
        <v>0</v>
      </c>
      <c r="H134" s="7">
        <v>0</v>
      </c>
      <c r="I134" s="7">
        <v>4172</v>
      </c>
    </row>
    <row r="135" spans="1:9">
      <c r="A135">
        <v>23417065</v>
      </c>
      <c r="B135" t="s">
        <v>669</v>
      </c>
      <c r="C135" t="s">
        <v>1341</v>
      </c>
      <c r="D135" s="5">
        <v>41520.333333333336</v>
      </c>
      <c r="E135" s="5" t="s">
        <v>1196</v>
      </c>
      <c r="F135" s="8">
        <v>1</v>
      </c>
      <c r="G135" s="7">
        <v>0</v>
      </c>
      <c r="H135" s="7">
        <v>0</v>
      </c>
      <c r="I135" s="7">
        <v>7471</v>
      </c>
    </row>
    <row r="136" spans="1:9">
      <c r="A136">
        <v>23417115</v>
      </c>
      <c r="B136" t="s">
        <v>669</v>
      </c>
      <c r="C136" t="s">
        <v>1342</v>
      </c>
      <c r="D136" s="5">
        <v>41520.333333333336</v>
      </c>
      <c r="E136" s="5" t="s">
        <v>1196</v>
      </c>
      <c r="F136" s="8">
        <v>1</v>
      </c>
      <c r="G136" s="7">
        <v>0</v>
      </c>
      <c r="H136" s="7">
        <v>0</v>
      </c>
      <c r="I136" s="7">
        <v>9625</v>
      </c>
    </row>
    <row r="137" spans="1:9">
      <c r="A137">
        <v>23417120</v>
      </c>
      <c r="B137" t="s">
        <v>668</v>
      </c>
      <c r="C137" t="s">
        <v>1343</v>
      </c>
      <c r="D137" s="5">
        <v>41520.333333333336</v>
      </c>
      <c r="E137" s="5" t="s">
        <v>1196</v>
      </c>
      <c r="F137" s="8">
        <v>1</v>
      </c>
      <c r="G137" s="7">
        <v>0</v>
      </c>
      <c r="H137" s="7">
        <v>0</v>
      </c>
      <c r="I137" s="7">
        <v>13506</v>
      </c>
    </row>
    <row r="138" spans="1:9">
      <c r="A138">
        <v>23417130</v>
      </c>
      <c r="B138" t="s">
        <v>668</v>
      </c>
      <c r="C138" t="s">
        <v>1344</v>
      </c>
      <c r="D138" s="5">
        <v>41520.333333333336</v>
      </c>
      <c r="E138" s="5">
        <v>41596</v>
      </c>
      <c r="F138" s="8">
        <v>1</v>
      </c>
      <c r="G138" s="7">
        <v>0</v>
      </c>
      <c r="H138" s="7">
        <v>0</v>
      </c>
      <c r="I138" s="7">
        <v>17957</v>
      </c>
    </row>
    <row r="139" spans="1:9">
      <c r="A139">
        <v>23417140</v>
      </c>
      <c r="B139" t="s">
        <v>668</v>
      </c>
      <c r="C139" t="s">
        <v>1345</v>
      </c>
      <c r="D139" s="5">
        <v>41520.333333333336</v>
      </c>
      <c r="E139" s="5" t="s">
        <v>1161</v>
      </c>
      <c r="F139" s="8">
        <v>1</v>
      </c>
      <c r="G139" s="7">
        <v>0</v>
      </c>
      <c r="H139" s="7">
        <v>0</v>
      </c>
      <c r="I139" s="7">
        <v>39032</v>
      </c>
    </row>
    <row r="140" spans="1:9">
      <c r="A140" t="s">
        <v>1346</v>
      </c>
      <c r="B140" t="s">
        <v>668</v>
      </c>
      <c r="C140" t="s">
        <v>1347</v>
      </c>
      <c r="D140" s="5">
        <v>41520.333333333336</v>
      </c>
      <c r="E140" s="5" t="s">
        <v>1161</v>
      </c>
      <c r="F140" s="8">
        <v>1</v>
      </c>
      <c r="G140" s="7">
        <v>0</v>
      </c>
      <c r="H140" s="7">
        <v>0</v>
      </c>
      <c r="I140" s="7">
        <v>2014</v>
      </c>
    </row>
    <row r="141" spans="1:9">
      <c r="A141">
        <v>23417145</v>
      </c>
      <c r="B141" t="s">
        <v>668</v>
      </c>
      <c r="C141" t="s">
        <v>1348</v>
      </c>
      <c r="D141" s="5">
        <v>41568.333333333336</v>
      </c>
      <c r="E141" s="5">
        <v>41596</v>
      </c>
      <c r="F141" s="8">
        <v>1</v>
      </c>
      <c r="G141" s="7">
        <v>0</v>
      </c>
      <c r="H141" s="7">
        <v>0</v>
      </c>
      <c r="I141" s="7">
        <v>581</v>
      </c>
    </row>
    <row r="142" spans="1:9">
      <c r="A142" t="s">
        <v>1349</v>
      </c>
      <c r="B142" t="s">
        <v>668</v>
      </c>
      <c r="C142" t="s">
        <v>1350</v>
      </c>
      <c r="D142" s="5">
        <v>41568.333333333336</v>
      </c>
      <c r="E142" s="5">
        <v>41596</v>
      </c>
      <c r="F142" s="8">
        <v>1</v>
      </c>
      <c r="G142" s="7">
        <v>0</v>
      </c>
      <c r="H142" s="7">
        <v>0</v>
      </c>
      <c r="I142" s="7">
        <v>12598</v>
      </c>
    </row>
    <row r="143" spans="1:9">
      <c r="A143">
        <v>23417150</v>
      </c>
      <c r="B143" t="s">
        <v>669</v>
      </c>
      <c r="C143" t="s">
        <v>1351</v>
      </c>
      <c r="D143" s="5">
        <v>41589</v>
      </c>
      <c r="E143" s="5">
        <v>41596</v>
      </c>
      <c r="F143" s="8">
        <v>1</v>
      </c>
      <c r="G143" s="7">
        <v>0</v>
      </c>
      <c r="H143" s="7">
        <v>0</v>
      </c>
      <c r="I143" s="7">
        <v>4223</v>
      </c>
    </row>
    <row r="144" spans="1:9">
      <c r="A144">
        <v>23417165</v>
      </c>
      <c r="B144" t="s">
        <v>666</v>
      </c>
      <c r="C144" t="s">
        <v>1352</v>
      </c>
      <c r="D144" s="5">
        <v>41520.333333333336</v>
      </c>
      <c r="E144" s="5" t="s">
        <v>1185</v>
      </c>
      <c r="F144" s="8">
        <v>1</v>
      </c>
      <c r="G144" s="7">
        <v>0</v>
      </c>
      <c r="H144" s="7">
        <v>12255</v>
      </c>
      <c r="I144" s="7">
        <v>12255</v>
      </c>
    </row>
    <row r="145" spans="1:9">
      <c r="A145">
        <v>23417170</v>
      </c>
      <c r="B145" t="s">
        <v>666</v>
      </c>
      <c r="C145" t="s">
        <v>1353</v>
      </c>
      <c r="D145" s="5">
        <v>41520.333333333336</v>
      </c>
      <c r="E145" s="5" t="s">
        <v>1196</v>
      </c>
      <c r="F145" s="8">
        <v>1</v>
      </c>
      <c r="G145" s="7">
        <v>9831</v>
      </c>
      <c r="H145" s="7">
        <v>0</v>
      </c>
      <c r="I145" s="7">
        <v>9831</v>
      </c>
    </row>
    <row r="146" spans="1:9">
      <c r="A146" t="s">
        <v>1354</v>
      </c>
      <c r="B146" t="s">
        <v>665</v>
      </c>
      <c r="C146" t="s">
        <v>1355</v>
      </c>
      <c r="D146" s="5">
        <v>41520.333333333336</v>
      </c>
      <c r="E146" s="5" t="s">
        <v>1134</v>
      </c>
      <c r="F146" s="8">
        <v>1</v>
      </c>
      <c r="G146" s="7">
        <v>0</v>
      </c>
      <c r="H146" s="7">
        <v>0</v>
      </c>
      <c r="I146" s="7">
        <v>9073</v>
      </c>
    </row>
    <row r="147" spans="1:9">
      <c r="A147" t="s">
        <v>1356</v>
      </c>
      <c r="B147" t="s">
        <v>665</v>
      </c>
      <c r="C147" t="s">
        <v>1357</v>
      </c>
      <c r="D147" s="5">
        <v>41548.333333333336</v>
      </c>
      <c r="E147" s="5" t="s">
        <v>1358</v>
      </c>
      <c r="F147" s="8">
        <v>1</v>
      </c>
      <c r="G147" s="7">
        <v>0</v>
      </c>
      <c r="H147" s="7">
        <v>0</v>
      </c>
      <c r="I147" s="7">
        <v>15918</v>
      </c>
    </row>
    <row r="148" spans="1:9">
      <c r="A148">
        <v>23427040</v>
      </c>
      <c r="B148" t="s">
        <v>668</v>
      </c>
      <c r="C148" t="s">
        <v>1359</v>
      </c>
      <c r="D148" s="5">
        <v>41520.333333333336</v>
      </c>
      <c r="E148" s="5" t="s">
        <v>1360</v>
      </c>
      <c r="F148" s="8">
        <v>1</v>
      </c>
      <c r="G148" s="7">
        <v>0</v>
      </c>
      <c r="H148" s="7">
        <v>0</v>
      </c>
      <c r="I148" s="7">
        <v>13196</v>
      </c>
    </row>
    <row r="149" spans="1:9">
      <c r="A149" t="s">
        <v>1361</v>
      </c>
      <c r="B149" t="s">
        <v>668</v>
      </c>
      <c r="C149" t="s">
        <v>1362</v>
      </c>
      <c r="D149" s="5">
        <v>41520.333333333336</v>
      </c>
      <c r="E149" s="5" t="s">
        <v>1139</v>
      </c>
      <c r="F149" s="8">
        <v>1</v>
      </c>
      <c r="G149" s="7">
        <v>0</v>
      </c>
      <c r="H149" s="7">
        <v>0</v>
      </c>
      <c r="I149" s="7">
        <v>6127</v>
      </c>
    </row>
    <row r="150" spans="1:9">
      <c r="A150">
        <v>23427047</v>
      </c>
      <c r="B150" t="s">
        <v>668</v>
      </c>
      <c r="C150" t="s">
        <v>1363</v>
      </c>
      <c r="D150" s="5">
        <v>41548.333333333336</v>
      </c>
      <c r="E150" s="5">
        <v>41715</v>
      </c>
      <c r="F150" s="8">
        <v>1</v>
      </c>
      <c r="G150" s="7">
        <v>0</v>
      </c>
      <c r="H150" s="7">
        <v>0</v>
      </c>
      <c r="I150" s="7">
        <v>16808</v>
      </c>
    </row>
    <row r="151" spans="1:9">
      <c r="A151" t="s">
        <v>1364</v>
      </c>
      <c r="B151" t="s">
        <v>668</v>
      </c>
      <c r="C151" t="s">
        <v>1365</v>
      </c>
      <c r="D151" s="5">
        <v>41548.333333333336</v>
      </c>
      <c r="E151" s="5">
        <v>41715</v>
      </c>
      <c r="F151" s="8">
        <v>1</v>
      </c>
      <c r="G151" s="7">
        <v>0</v>
      </c>
      <c r="H151" s="7">
        <v>0</v>
      </c>
      <c r="I151" s="7">
        <v>26015</v>
      </c>
    </row>
    <row r="152" spans="1:9">
      <c r="A152">
        <v>23427052</v>
      </c>
      <c r="B152" t="s">
        <v>668</v>
      </c>
      <c r="C152" t="s">
        <v>1366</v>
      </c>
      <c r="D152" s="5">
        <v>41520.333333333336</v>
      </c>
      <c r="E152" s="5">
        <v>41659.012499999997</v>
      </c>
      <c r="F152" s="8">
        <v>1</v>
      </c>
      <c r="G152" s="7">
        <v>0</v>
      </c>
      <c r="H152" s="7">
        <v>0</v>
      </c>
      <c r="I152" s="7">
        <v>7560</v>
      </c>
    </row>
    <row r="153" spans="1:9">
      <c r="A153" t="s">
        <v>1367</v>
      </c>
      <c r="B153" t="s">
        <v>668</v>
      </c>
      <c r="C153" t="s">
        <v>1368</v>
      </c>
      <c r="D153" s="5">
        <v>41520.333333333336</v>
      </c>
      <c r="E153" s="5" t="s">
        <v>1139</v>
      </c>
      <c r="F153" s="8">
        <v>1</v>
      </c>
      <c r="G153" s="7">
        <v>0</v>
      </c>
      <c r="H153" s="7">
        <v>0</v>
      </c>
      <c r="I153" s="7">
        <v>2730</v>
      </c>
    </row>
    <row r="154" spans="1:9">
      <c r="A154">
        <v>23427057</v>
      </c>
      <c r="B154" t="s">
        <v>668</v>
      </c>
      <c r="C154" t="s">
        <v>1369</v>
      </c>
      <c r="D154" s="5">
        <v>41548.333333333336</v>
      </c>
      <c r="E154" s="5" t="s">
        <v>1161</v>
      </c>
      <c r="F154" s="8">
        <v>1</v>
      </c>
      <c r="G154" s="7">
        <v>0</v>
      </c>
      <c r="H154" s="7">
        <v>0</v>
      </c>
      <c r="I154" s="7">
        <v>35693</v>
      </c>
    </row>
    <row r="155" spans="1:9">
      <c r="A155">
        <v>23427062</v>
      </c>
      <c r="B155" t="s">
        <v>668</v>
      </c>
      <c r="C155" t="s">
        <v>1370</v>
      </c>
      <c r="D155" s="5">
        <v>41520.333333333336</v>
      </c>
      <c r="E155" s="5">
        <v>41596</v>
      </c>
      <c r="F155" s="8">
        <v>1</v>
      </c>
      <c r="G155" s="7">
        <v>18239</v>
      </c>
      <c r="H155" s="7">
        <v>0</v>
      </c>
      <c r="I155" s="7">
        <v>18239</v>
      </c>
    </row>
    <row r="156" spans="1:9">
      <c r="A156">
        <v>23427067</v>
      </c>
      <c r="B156" t="s">
        <v>666</v>
      </c>
      <c r="C156" t="s">
        <v>1371</v>
      </c>
      <c r="D156" s="5">
        <v>41568.333333333336</v>
      </c>
      <c r="E156" s="5" t="s">
        <v>1372</v>
      </c>
      <c r="F156" s="6">
        <v>1</v>
      </c>
      <c r="G156" s="7">
        <v>-10319</v>
      </c>
      <c r="H156" s="7">
        <v>0</v>
      </c>
      <c r="I156" s="7">
        <v>-10319</v>
      </c>
    </row>
    <row r="157" spans="1:9">
      <c r="A157">
        <v>23447010</v>
      </c>
      <c r="B157" t="s">
        <v>668</v>
      </c>
      <c r="C157" t="s">
        <v>1373</v>
      </c>
      <c r="D157" s="5">
        <v>41520.333333333336</v>
      </c>
      <c r="E157" s="5" t="s">
        <v>1185</v>
      </c>
      <c r="F157" s="8">
        <v>1</v>
      </c>
      <c r="G157" s="7">
        <v>0</v>
      </c>
      <c r="H157" s="7">
        <v>0</v>
      </c>
      <c r="I157" s="7">
        <v>16371</v>
      </c>
    </row>
    <row r="158" spans="1:9">
      <c r="A158">
        <v>23454055</v>
      </c>
      <c r="B158" t="s">
        <v>668</v>
      </c>
      <c r="C158" t="s">
        <v>1374</v>
      </c>
      <c r="D158" s="5">
        <v>41520.333333333336</v>
      </c>
      <c r="E158" s="5" t="s">
        <v>1161</v>
      </c>
      <c r="F158" s="8">
        <v>1</v>
      </c>
      <c r="G158" s="7">
        <v>2999</v>
      </c>
      <c r="H158" s="7">
        <v>0</v>
      </c>
      <c r="I158" s="7">
        <v>2999</v>
      </c>
    </row>
    <row r="159" spans="1:9">
      <c r="A159" t="s">
        <v>1375</v>
      </c>
      <c r="B159" t="s">
        <v>668</v>
      </c>
      <c r="C159" t="s">
        <v>1376</v>
      </c>
      <c r="D159" s="5">
        <v>41520.333333333336</v>
      </c>
      <c r="E159" s="5" t="s">
        <v>1161</v>
      </c>
      <c r="F159" s="8">
        <v>1</v>
      </c>
      <c r="G159" s="7">
        <v>0</v>
      </c>
      <c r="H159" s="7">
        <v>7438</v>
      </c>
      <c r="I159" s="7">
        <v>11410</v>
      </c>
    </row>
    <row r="160" spans="1:9">
      <c r="A160" t="s">
        <v>1377</v>
      </c>
      <c r="B160" t="s">
        <v>668</v>
      </c>
      <c r="C160" t="s">
        <v>1378</v>
      </c>
      <c r="D160" s="5">
        <v>41520.333333333336</v>
      </c>
      <c r="E160" s="5" t="s">
        <v>1161</v>
      </c>
      <c r="F160" s="8">
        <v>1</v>
      </c>
      <c r="G160" s="7">
        <v>0</v>
      </c>
      <c r="H160" s="7">
        <v>6524</v>
      </c>
      <c r="I160" s="7">
        <v>10008</v>
      </c>
    </row>
    <row r="161" spans="1:9">
      <c r="A161">
        <v>23458040</v>
      </c>
      <c r="B161" t="s">
        <v>668</v>
      </c>
      <c r="C161" t="s">
        <v>1379</v>
      </c>
      <c r="D161" s="5">
        <v>41520.333333333336</v>
      </c>
      <c r="E161" s="5">
        <v>41628.040972222225</v>
      </c>
      <c r="F161" s="8">
        <v>1</v>
      </c>
      <c r="G161" s="7">
        <v>0</v>
      </c>
      <c r="H161" s="7">
        <v>0</v>
      </c>
      <c r="I161" s="7">
        <v>21274</v>
      </c>
    </row>
    <row r="162" spans="1:9">
      <c r="A162" t="s">
        <v>1380</v>
      </c>
      <c r="B162" t="s">
        <v>668</v>
      </c>
      <c r="C162" t="s">
        <v>1381</v>
      </c>
      <c r="D162" s="5">
        <v>41520.333333333336</v>
      </c>
      <c r="E162" s="5" t="s">
        <v>1180</v>
      </c>
      <c r="F162" s="8">
        <v>1</v>
      </c>
      <c r="G162" s="7">
        <v>0</v>
      </c>
      <c r="H162" s="7">
        <v>0</v>
      </c>
      <c r="I162" s="7">
        <v>10976</v>
      </c>
    </row>
    <row r="163" spans="1:9">
      <c r="A163">
        <v>23458045</v>
      </c>
      <c r="B163" t="s">
        <v>668</v>
      </c>
      <c r="C163" t="s">
        <v>1382</v>
      </c>
      <c r="D163" s="5">
        <v>41642.333333333336</v>
      </c>
      <c r="E163" s="5">
        <v>41715</v>
      </c>
      <c r="F163" s="8">
        <v>1</v>
      </c>
      <c r="G163" s="7">
        <v>0</v>
      </c>
      <c r="H163" s="7">
        <v>0</v>
      </c>
      <c r="I163" s="7">
        <v>9842</v>
      </c>
    </row>
    <row r="164" spans="1:9">
      <c r="A164" t="s">
        <v>1383</v>
      </c>
      <c r="B164" t="s">
        <v>668</v>
      </c>
      <c r="C164" t="s">
        <v>1384</v>
      </c>
      <c r="D164" s="5">
        <v>41642.333333333336</v>
      </c>
      <c r="E164" s="5">
        <v>41715</v>
      </c>
      <c r="F164" s="8">
        <v>1</v>
      </c>
      <c r="G164" s="7">
        <v>0</v>
      </c>
      <c r="H164" s="7">
        <v>0</v>
      </c>
      <c r="I164" s="7">
        <v>43162</v>
      </c>
    </row>
    <row r="165" spans="1:9">
      <c r="A165">
        <v>23458060</v>
      </c>
      <c r="B165" t="s">
        <v>668</v>
      </c>
      <c r="C165" t="s">
        <v>1385</v>
      </c>
      <c r="D165" s="5">
        <v>41520.333333333336</v>
      </c>
      <c r="E165" s="5">
        <v>41715</v>
      </c>
      <c r="F165" s="8">
        <v>1</v>
      </c>
      <c r="G165" s="7">
        <v>0</v>
      </c>
      <c r="H165" s="7">
        <v>0</v>
      </c>
      <c r="I165" s="7">
        <v>6313</v>
      </c>
    </row>
    <row r="166" spans="1:9">
      <c r="A166" t="s">
        <v>1386</v>
      </c>
      <c r="B166" t="s">
        <v>668</v>
      </c>
      <c r="C166" t="s">
        <v>1387</v>
      </c>
      <c r="D166" s="5">
        <v>41520.333333333336</v>
      </c>
      <c r="E166" s="5">
        <v>41715</v>
      </c>
      <c r="F166" s="8">
        <v>1</v>
      </c>
      <c r="G166" s="7">
        <v>0</v>
      </c>
      <c r="H166" s="7">
        <v>0</v>
      </c>
      <c r="I166" s="7">
        <v>977</v>
      </c>
    </row>
    <row r="167" spans="1:9">
      <c r="A167">
        <v>23458065</v>
      </c>
      <c r="B167" t="s">
        <v>669</v>
      </c>
      <c r="C167" t="s">
        <v>1388</v>
      </c>
      <c r="D167" s="5">
        <v>41554.333333333336</v>
      </c>
      <c r="E167" s="5" t="s">
        <v>1161</v>
      </c>
      <c r="F167" s="8">
        <v>1</v>
      </c>
      <c r="G167" s="7">
        <v>0</v>
      </c>
      <c r="H167" s="7">
        <v>0</v>
      </c>
      <c r="I167" s="7">
        <v>5321</v>
      </c>
    </row>
    <row r="168" spans="1:9">
      <c r="A168" t="s">
        <v>1389</v>
      </c>
      <c r="B168" t="s">
        <v>669</v>
      </c>
      <c r="C168" t="s">
        <v>1390</v>
      </c>
      <c r="D168" s="5">
        <v>41554.333333333336</v>
      </c>
      <c r="E168" s="5" t="s">
        <v>1161</v>
      </c>
      <c r="F168" s="8">
        <v>1</v>
      </c>
      <c r="G168" s="7">
        <v>0</v>
      </c>
      <c r="H168" s="7">
        <v>0</v>
      </c>
      <c r="I168" s="7">
        <v>1373</v>
      </c>
    </row>
    <row r="169" spans="1:9">
      <c r="A169" t="s">
        <v>1391</v>
      </c>
      <c r="B169" t="s">
        <v>669</v>
      </c>
      <c r="C169" t="s">
        <v>1392</v>
      </c>
      <c r="D169" s="5">
        <v>41520.333333333336</v>
      </c>
      <c r="E169" s="5" t="s">
        <v>1196</v>
      </c>
      <c r="F169" s="8">
        <v>1</v>
      </c>
      <c r="G169" s="7">
        <v>0</v>
      </c>
      <c r="H169" s="7">
        <v>0</v>
      </c>
      <c r="I169" s="7">
        <v>1883</v>
      </c>
    </row>
    <row r="170" spans="1:9">
      <c r="A170">
        <v>23463045</v>
      </c>
      <c r="B170" t="s">
        <v>668</v>
      </c>
      <c r="C170" t="s">
        <v>1393</v>
      </c>
      <c r="D170" s="5">
        <v>41520.333333333336</v>
      </c>
      <c r="E170" s="5" t="s">
        <v>1185</v>
      </c>
      <c r="F170" s="8">
        <v>1</v>
      </c>
      <c r="G170" s="7">
        <v>0</v>
      </c>
      <c r="H170" s="7">
        <v>0</v>
      </c>
      <c r="I170" s="7">
        <v>27554</v>
      </c>
    </row>
    <row r="171" spans="1:9">
      <c r="A171">
        <v>23463050</v>
      </c>
      <c r="B171" t="s">
        <v>668</v>
      </c>
      <c r="C171" t="s">
        <v>1394</v>
      </c>
      <c r="D171" s="5">
        <v>41533.333333333336</v>
      </c>
      <c r="E171" s="5">
        <v>41568.429166666669</v>
      </c>
      <c r="F171" s="8">
        <v>1</v>
      </c>
      <c r="G171" s="7">
        <v>0</v>
      </c>
      <c r="H171" s="7">
        <v>0</v>
      </c>
      <c r="I171" s="7">
        <v>6395</v>
      </c>
    </row>
    <row r="172" spans="1:9">
      <c r="A172" t="s">
        <v>1395</v>
      </c>
      <c r="B172" t="s">
        <v>668</v>
      </c>
      <c r="C172" t="s">
        <v>1396</v>
      </c>
      <c r="D172" s="5">
        <v>41533.333333333336</v>
      </c>
      <c r="E172" s="5" t="s">
        <v>1185</v>
      </c>
      <c r="F172" s="8">
        <v>1</v>
      </c>
      <c r="G172" s="7">
        <v>0</v>
      </c>
      <c r="H172" s="7">
        <v>0</v>
      </c>
      <c r="I172" s="7">
        <v>9238</v>
      </c>
    </row>
    <row r="173" spans="1:9">
      <c r="A173" t="s">
        <v>1397</v>
      </c>
      <c r="B173" t="s">
        <v>669</v>
      </c>
      <c r="C173" t="s">
        <v>1398</v>
      </c>
      <c r="D173" s="5">
        <v>41520.333333333336</v>
      </c>
      <c r="E173" s="5">
        <v>41628.449305555558</v>
      </c>
      <c r="F173" s="8">
        <v>1</v>
      </c>
      <c r="G173" s="7">
        <v>0</v>
      </c>
      <c r="H173" s="7">
        <v>0</v>
      </c>
      <c r="I173" s="7">
        <v>3055</v>
      </c>
    </row>
    <row r="174" spans="1:9">
      <c r="A174" t="s">
        <v>1399</v>
      </c>
      <c r="B174" t="s">
        <v>669</v>
      </c>
      <c r="C174" t="s">
        <v>1400</v>
      </c>
      <c r="D174" s="5">
        <v>41520.333333333336</v>
      </c>
      <c r="E174" s="5" t="s">
        <v>1180</v>
      </c>
      <c r="F174" s="6">
        <v>1</v>
      </c>
      <c r="G174" s="7">
        <v>0</v>
      </c>
      <c r="H174" s="7">
        <v>0</v>
      </c>
      <c r="I174" s="7">
        <v>3625</v>
      </c>
    </row>
    <row r="175" spans="1:9">
      <c r="A175" t="s">
        <v>1401</v>
      </c>
      <c r="B175" t="s">
        <v>666</v>
      </c>
      <c r="C175" t="s">
        <v>1402</v>
      </c>
      <c r="D175" s="5">
        <v>41533.333333333336</v>
      </c>
      <c r="E175" s="5">
        <v>41715</v>
      </c>
      <c r="F175" s="8">
        <v>1</v>
      </c>
      <c r="G175" s="7">
        <v>36269</v>
      </c>
      <c r="H175" s="7">
        <v>0</v>
      </c>
      <c r="I175" s="7">
        <v>36269</v>
      </c>
    </row>
    <row r="176" spans="1:9">
      <c r="A176" t="s">
        <v>1403</v>
      </c>
      <c r="B176" t="s">
        <v>666</v>
      </c>
      <c r="C176" t="s">
        <v>1404</v>
      </c>
      <c r="D176" s="5">
        <v>41520.333333333336</v>
      </c>
      <c r="E176" s="5" t="s">
        <v>1185</v>
      </c>
      <c r="F176" s="8">
        <v>1</v>
      </c>
      <c r="G176" s="7">
        <v>13621</v>
      </c>
      <c r="H176" s="7">
        <v>0</v>
      </c>
      <c r="I176" s="7">
        <v>13621</v>
      </c>
    </row>
    <row r="177" spans="1:9">
      <c r="A177" t="s">
        <v>1405</v>
      </c>
      <c r="B177" t="s">
        <v>667</v>
      </c>
      <c r="C177" t="s">
        <v>1406</v>
      </c>
      <c r="D177" s="5">
        <v>41520.333333333336</v>
      </c>
      <c r="E177" s="5" t="s">
        <v>1153</v>
      </c>
      <c r="F177" s="8">
        <v>1</v>
      </c>
      <c r="G177" s="7">
        <v>0</v>
      </c>
      <c r="H177" s="7">
        <v>0</v>
      </c>
      <c r="I177" s="7">
        <v>48653</v>
      </c>
    </row>
    <row r="178" spans="1:9">
      <c r="A178" t="s">
        <v>1407</v>
      </c>
      <c r="B178" t="s">
        <v>666</v>
      </c>
      <c r="C178" t="s">
        <v>1408</v>
      </c>
      <c r="D178" s="5">
        <v>41526.333333333336</v>
      </c>
      <c r="E178" s="5">
        <v>41715</v>
      </c>
      <c r="F178" s="8">
        <v>1</v>
      </c>
      <c r="G178" s="7">
        <v>55903</v>
      </c>
      <c r="H178" s="7">
        <v>0</v>
      </c>
      <c r="I178" s="7">
        <v>55903</v>
      </c>
    </row>
    <row r="179" spans="1:9">
      <c r="A179">
        <v>23611025</v>
      </c>
      <c r="B179" t="s">
        <v>669</v>
      </c>
      <c r="C179" t="s">
        <v>1409</v>
      </c>
      <c r="D179" s="5">
        <v>41526.333333333336</v>
      </c>
      <c r="E179" s="5" t="s">
        <v>1153</v>
      </c>
      <c r="F179" s="8">
        <v>1</v>
      </c>
      <c r="G179" s="7">
        <v>0</v>
      </c>
      <c r="H179" s="7">
        <v>0</v>
      </c>
      <c r="I179" s="7">
        <v>2272</v>
      </c>
    </row>
    <row r="180" spans="1:9">
      <c r="A180" t="s">
        <v>1410</v>
      </c>
      <c r="B180" t="s">
        <v>669</v>
      </c>
      <c r="C180" t="s">
        <v>1411</v>
      </c>
      <c r="D180" s="5">
        <v>41660.333333333336</v>
      </c>
      <c r="E180" s="5" t="s">
        <v>1169</v>
      </c>
      <c r="F180" s="8">
        <v>1</v>
      </c>
      <c r="G180" s="7">
        <v>0</v>
      </c>
      <c r="H180" s="7">
        <v>0</v>
      </c>
      <c r="I180" s="7">
        <v>5897</v>
      </c>
    </row>
    <row r="181" spans="1:9">
      <c r="A181" t="s">
        <v>1412</v>
      </c>
      <c r="B181" t="s">
        <v>667</v>
      </c>
      <c r="C181" t="s">
        <v>1413</v>
      </c>
      <c r="D181" s="5">
        <v>41526.333333333336</v>
      </c>
      <c r="E181" s="5" t="s">
        <v>1169</v>
      </c>
      <c r="F181" s="8">
        <v>1</v>
      </c>
      <c r="G181" s="7">
        <v>0</v>
      </c>
      <c r="H181" s="7">
        <v>17303</v>
      </c>
      <c r="I181" s="7">
        <v>17303</v>
      </c>
    </row>
    <row r="182" spans="1:9">
      <c r="A182" t="s">
        <v>1414</v>
      </c>
      <c r="B182" t="s">
        <v>669</v>
      </c>
      <c r="C182" t="s">
        <v>1415</v>
      </c>
      <c r="D182" s="5">
        <v>41526.333333333336</v>
      </c>
      <c r="E182" s="5" t="s">
        <v>1153</v>
      </c>
      <c r="F182" s="8">
        <v>1</v>
      </c>
      <c r="G182" s="7">
        <v>0</v>
      </c>
      <c r="H182" s="7">
        <v>0</v>
      </c>
      <c r="I182" s="7">
        <v>5365</v>
      </c>
    </row>
    <row r="183" spans="1:9">
      <c r="A183" t="s">
        <v>1416</v>
      </c>
      <c r="B183" t="s">
        <v>668</v>
      </c>
      <c r="C183" t="s">
        <v>1417</v>
      </c>
      <c r="D183" s="5">
        <v>41520.333333333336</v>
      </c>
      <c r="E183" s="5" t="s">
        <v>1169</v>
      </c>
      <c r="F183" s="8">
        <v>1</v>
      </c>
      <c r="G183" s="7">
        <v>0</v>
      </c>
      <c r="H183" s="7">
        <v>0</v>
      </c>
      <c r="I183" s="7">
        <v>18721</v>
      </c>
    </row>
    <row r="184" spans="1:9">
      <c r="A184" t="s">
        <v>1418</v>
      </c>
      <c r="B184" t="s">
        <v>669</v>
      </c>
      <c r="C184" t="s">
        <v>1419</v>
      </c>
      <c r="D184" s="5">
        <v>41520.333333333336</v>
      </c>
      <c r="E184" s="5" t="s">
        <v>1196</v>
      </c>
      <c r="F184" s="8">
        <v>1</v>
      </c>
      <c r="G184" s="7">
        <v>0</v>
      </c>
      <c r="H184" s="7">
        <v>0</v>
      </c>
      <c r="I184" s="7">
        <v>6342</v>
      </c>
    </row>
    <row r="185" spans="1:9">
      <c r="A185">
        <v>23611027</v>
      </c>
      <c r="B185" t="s">
        <v>669</v>
      </c>
      <c r="C185" t="s">
        <v>1420</v>
      </c>
      <c r="D185" s="5">
        <v>41526.333333333336</v>
      </c>
      <c r="E185" s="5" t="s">
        <v>1177</v>
      </c>
      <c r="F185" s="8">
        <v>1</v>
      </c>
      <c r="G185" s="7">
        <v>0</v>
      </c>
      <c r="H185" s="7">
        <v>0</v>
      </c>
      <c r="I185" s="7">
        <v>7946</v>
      </c>
    </row>
    <row r="186" spans="1:9">
      <c r="A186" t="s">
        <v>1421</v>
      </c>
      <c r="B186" t="s">
        <v>1075</v>
      </c>
      <c r="C186" t="s">
        <v>1422</v>
      </c>
      <c r="D186" s="5"/>
      <c r="E186" s="5" t="s">
        <v>1177</v>
      </c>
      <c r="F186" s="8">
        <v>1</v>
      </c>
      <c r="G186" s="7">
        <v>0</v>
      </c>
      <c r="H186" s="7">
        <v>0</v>
      </c>
      <c r="I186" s="7">
        <v>0</v>
      </c>
    </row>
    <row r="187" spans="1:9">
      <c r="A187">
        <v>23611036</v>
      </c>
      <c r="B187" t="s">
        <v>668</v>
      </c>
      <c r="C187" t="s">
        <v>1423</v>
      </c>
      <c r="D187" s="5">
        <v>41642.333333333336</v>
      </c>
      <c r="E187" s="5" t="s">
        <v>1169</v>
      </c>
      <c r="F187" s="8">
        <v>1</v>
      </c>
      <c r="G187" s="7">
        <v>0</v>
      </c>
      <c r="H187" s="7">
        <v>0</v>
      </c>
      <c r="I187" s="7">
        <v>40235</v>
      </c>
    </row>
    <row r="188" spans="1:9">
      <c r="A188">
        <v>23611037</v>
      </c>
      <c r="B188" t="s">
        <v>667</v>
      </c>
      <c r="C188" t="s">
        <v>1424</v>
      </c>
      <c r="D188" s="5">
        <v>41708.333333333336</v>
      </c>
      <c r="E188" s="5" t="s">
        <v>1214</v>
      </c>
      <c r="F188" s="8">
        <v>1</v>
      </c>
      <c r="G188" s="7">
        <v>0</v>
      </c>
      <c r="H188" s="7">
        <v>0</v>
      </c>
      <c r="I188" s="7">
        <v>6413</v>
      </c>
    </row>
    <row r="189" spans="1:9">
      <c r="A189" t="s">
        <v>1425</v>
      </c>
      <c r="B189" t="s">
        <v>666</v>
      </c>
      <c r="C189" t="s">
        <v>1426</v>
      </c>
      <c r="D189" s="5">
        <v>41730.333333333336</v>
      </c>
      <c r="E189" s="5" t="s">
        <v>1238</v>
      </c>
      <c r="F189" s="8">
        <v>1</v>
      </c>
      <c r="G189" s="7">
        <v>180871</v>
      </c>
      <c r="H189" s="7">
        <v>0</v>
      </c>
      <c r="I189" s="7">
        <v>180871</v>
      </c>
    </row>
    <row r="190" spans="1:9">
      <c r="A190">
        <v>23611038</v>
      </c>
      <c r="B190" t="s">
        <v>667</v>
      </c>
      <c r="C190" t="s">
        <v>1427</v>
      </c>
      <c r="D190" s="5">
        <v>41730.333333333336</v>
      </c>
      <c r="E190" s="5" t="s">
        <v>1428</v>
      </c>
      <c r="F190" s="8">
        <v>1</v>
      </c>
      <c r="G190" s="7">
        <v>0</v>
      </c>
      <c r="H190" s="7">
        <v>0</v>
      </c>
      <c r="I190" s="7">
        <v>18407</v>
      </c>
    </row>
    <row r="191" spans="1:9">
      <c r="A191" t="s">
        <v>1429</v>
      </c>
      <c r="B191" t="s">
        <v>667</v>
      </c>
      <c r="C191" t="s">
        <v>1430</v>
      </c>
      <c r="D191" s="5">
        <v>41730.333333333336</v>
      </c>
      <c r="E191" s="5" t="s">
        <v>1428</v>
      </c>
      <c r="F191" s="8">
        <v>1</v>
      </c>
      <c r="G191" s="7">
        <v>0</v>
      </c>
      <c r="H191" s="7">
        <v>0</v>
      </c>
      <c r="I191" s="7">
        <v>12346</v>
      </c>
    </row>
    <row r="192" spans="1:9">
      <c r="A192" t="s">
        <v>1431</v>
      </c>
      <c r="B192" t="s">
        <v>667</v>
      </c>
      <c r="C192" t="s">
        <v>1432</v>
      </c>
      <c r="D192" s="5">
        <v>41730.333333333336</v>
      </c>
      <c r="E192" s="5" t="s">
        <v>1238</v>
      </c>
      <c r="F192" s="8">
        <v>1</v>
      </c>
      <c r="G192" s="7">
        <v>0</v>
      </c>
      <c r="H192" s="7">
        <v>0</v>
      </c>
      <c r="I192" s="7">
        <v>11180</v>
      </c>
    </row>
    <row r="193" spans="1:9">
      <c r="A193">
        <v>23611039</v>
      </c>
      <c r="B193" t="s">
        <v>666</v>
      </c>
      <c r="C193" t="s">
        <v>1433</v>
      </c>
      <c r="D193" s="5">
        <v>41730.333333333336</v>
      </c>
      <c r="E193" s="5" t="s">
        <v>1220</v>
      </c>
      <c r="F193" s="8">
        <v>1</v>
      </c>
      <c r="G193" s="7">
        <v>0</v>
      </c>
      <c r="H193" s="7">
        <v>0</v>
      </c>
      <c r="I193" s="7">
        <v>9903</v>
      </c>
    </row>
    <row r="194" spans="1:9">
      <c r="A194">
        <v>23611040</v>
      </c>
      <c r="B194" t="s">
        <v>666</v>
      </c>
      <c r="C194" t="s">
        <v>1434</v>
      </c>
      <c r="D194" s="5">
        <v>41715.333333333336</v>
      </c>
      <c r="E194" s="5" t="s">
        <v>1238</v>
      </c>
      <c r="F194" s="8">
        <v>1</v>
      </c>
      <c r="G194" s="7">
        <v>35751</v>
      </c>
      <c r="H194" s="7">
        <v>0</v>
      </c>
      <c r="I194" s="7">
        <v>35751</v>
      </c>
    </row>
    <row r="195" spans="1:9">
      <c r="A195">
        <v>23611045</v>
      </c>
      <c r="B195" t="s">
        <v>667</v>
      </c>
      <c r="C195" t="s">
        <v>1435</v>
      </c>
      <c r="D195" s="5">
        <v>41764.333333333336</v>
      </c>
      <c r="E195" s="5">
        <v>41904.402083333334</v>
      </c>
      <c r="F195" s="8">
        <v>1</v>
      </c>
      <c r="G195" s="7">
        <v>0</v>
      </c>
      <c r="H195" s="7">
        <v>0</v>
      </c>
      <c r="I195" s="7">
        <v>16513</v>
      </c>
    </row>
    <row r="196" spans="1:9">
      <c r="A196" t="s">
        <v>1436</v>
      </c>
      <c r="B196" t="s">
        <v>667</v>
      </c>
      <c r="C196" t="s">
        <v>1437</v>
      </c>
      <c r="D196" s="5">
        <v>41764.333333333336</v>
      </c>
      <c r="E196" s="5" t="s">
        <v>1238</v>
      </c>
      <c r="F196" s="8">
        <v>1</v>
      </c>
      <c r="G196" s="7">
        <v>0</v>
      </c>
      <c r="H196" s="7">
        <v>0</v>
      </c>
      <c r="I196" s="7">
        <v>4719</v>
      </c>
    </row>
    <row r="197" spans="1:9">
      <c r="A197">
        <v>23611050</v>
      </c>
      <c r="B197" t="s">
        <v>666</v>
      </c>
      <c r="C197" t="s">
        <v>1438</v>
      </c>
      <c r="D197" s="5">
        <v>41764.333333333336</v>
      </c>
      <c r="E197" s="5" t="s">
        <v>1238</v>
      </c>
      <c r="F197" s="8">
        <v>1</v>
      </c>
      <c r="G197" s="7">
        <v>7241</v>
      </c>
      <c r="H197" s="7">
        <v>0</v>
      </c>
      <c r="I197" s="7">
        <v>7241</v>
      </c>
    </row>
    <row r="198" spans="1:9">
      <c r="A198">
        <v>23611055</v>
      </c>
      <c r="B198" t="s">
        <v>667</v>
      </c>
      <c r="C198" t="s">
        <v>1439</v>
      </c>
      <c r="D198" s="5">
        <v>41778.333333333336</v>
      </c>
      <c r="E198" s="5" t="s">
        <v>1440</v>
      </c>
      <c r="F198" s="8">
        <v>1</v>
      </c>
      <c r="G198" s="7">
        <v>0</v>
      </c>
      <c r="H198" s="7">
        <v>0</v>
      </c>
      <c r="I198" s="7">
        <v>5246</v>
      </c>
    </row>
    <row r="199" spans="1:9">
      <c r="A199" t="s">
        <v>1441</v>
      </c>
      <c r="B199" t="s">
        <v>666</v>
      </c>
      <c r="C199" t="s">
        <v>1442</v>
      </c>
      <c r="D199" s="5">
        <v>41827.333333333336</v>
      </c>
      <c r="E199" s="5" t="s">
        <v>1238</v>
      </c>
      <c r="F199" s="8">
        <v>1</v>
      </c>
      <c r="G199" s="7">
        <v>14482</v>
      </c>
      <c r="H199" s="7">
        <v>0</v>
      </c>
      <c r="I199" s="7">
        <v>14482</v>
      </c>
    </row>
    <row r="200" spans="1:9">
      <c r="A200" t="s">
        <v>1443</v>
      </c>
      <c r="B200" t="s">
        <v>667</v>
      </c>
      <c r="C200" t="s">
        <v>1444</v>
      </c>
      <c r="D200" s="5">
        <v>41778.333333333336</v>
      </c>
      <c r="E200" s="5" t="s">
        <v>1428</v>
      </c>
      <c r="F200" s="8">
        <v>1</v>
      </c>
      <c r="G200" s="7">
        <v>0</v>
      </c>
      <c r="H200" s="7">
        <v>0</v>
      </c>
      <c r="I200" s="7">
        <v>2830</v>
      </c>
    </row>
    <row r="201" spans="1:9">
      <c r="A201">
        <v>23611060</v>
      </c>
      <c r="B201" t="s">
        <v>668</v>
      </c>
      <c r="C201" t="s">
        <v>1445</v>
      </c>
      <c r="D201" s="5">
        <v>41792.333333333336</v>
      </c>
      <c r="E201" s="5" t="s">
        <v>1428</v>
      </c>
      <c r="F201" s="8">
        <v>1</v>
      </c>
      <c r="G201" s="7">
        <v>0</v>
      </c>
      <c r="H201" s="7">
        <v>0</v>
      </c>
      <c r="I201" s="7">
        <v>38009</v>
      </c>
    </row>
    <row r="202" spans="1:9">
      <c r="A202" t="s">
        <v>1446</v>
      </c>
      <c r="B202" t="s">
        <v>669</v>
      </c>
      <c r="C202" t="s">
        <v>1447</v>
      </c>
      <c r="D202" s="5">
        <v>41520.333333333336</v>
      </c>
      <c r="E202" s="5" t="s">
        <v>1139</v>
      </c>
      <c r="F202" s="8">
        <v>1</v>
      </c>
      <c r="G202" s="7">
        <v>0</v>
      </c>
      <c r="H202" s="7">
        <v>0</v>
      </c>
      <c r="I202" s="7">
        <v>2867</v>
      </c>
    </row>
    <row r="203" spans="1:9">
      <c r="A203" t="s">
        <v>1448</v>
      </c>
      <c r="B203" t="s">
        <v>668</v>
      </c>
      <c r="C203" t="s">
        <v>1449</v>
      </c>
      <c r="D203" s="5">
        <v>41760.333333333336</v>
      </c>
      <c r="E203" s="5" t="s">
        <v>1214</v>
      </c>
      <c r="F203" s="6">
        <v>1</v>
      </c>
      <c r="G203" s="7">
        <v>0</v>
      </c>
      <c r="H203" s="7">
        <v>0</v>
      </c>
      <c r="I203" s="7">
        <v>8362</v>
      </c>
    </row>
    <row r="204" spans="1:9">
      <c r="A204" t="s">
        <v>1450</v>
      </c>
      <c r="B204" t="s">
        <v>668</v>
      </c>
      <c r="C204" t="s">
        <v>1451</v>
      </c>
      <c r="D204" s="5">
        <v>41760.333333333336</v>
      </c>
      <c r="E204" s="5" t="s">
        <v>1214</v>
      </c>
      <c r="F204" s="8">
        <v>1</v>
      </c>
      <c r="G204" s="7">
        <v>0</v>
      </c>
      <c r="H204" s="7">
        <v>0</v>
      </c>
      <c r="I204" s="7">
        <v>1108</v>
      </c>
    </row>
    <row r="205" spans="1:9">
      <c r="A205" t="s">
        <v>1452</v>
      </c>
      <c r="B205" t="s">
        <v>669</v>
      </c>
      <c r="C205" t="s">
        <v>1453</v>
      </c>
      <c r="D205" s="5">
        <v>41520.333333333336</v>
      </c>
      <c r="E205" s="5">
        <v>41715</v>
      </c>
      <c r="F205" s="8">
        <v>1</v>
      </c>
      <c r="G205" s="7">
        <v>0</v>
      </c>
      <c r="H205" s="7">
        <v>0</v>
      </c>
      <c r="I205" s="7">
        <v>4141</v>
      </c>
    </row>
    <row r="206" spans="1:9">
      <c r="A206" t="s">
        <v>1454</v>
      </c>
      <c r="B206" t="s">
        <v>1075</v>
      </c>
      <c r="C206" t="s">
        <v>1455</v>
      </c>
      <c r="D206" s="5"/>
      <c r="E206" s="5" t="s">
        <v>1238</v>
      </c>
      <c r="F206" s="8">
        <v>1</v>
      </c>
      <c r="G206" s="7">
        <v>0</v>
      </c>
      <c r="H206" s="7">
        <v>0</v>
      </c>
      <c r="I206" s="7">
        <v>0</v>
      </c>
    </row>
    <row r="207" spans="1:9">
      <c r="A207">
        <v>23611070</v>
      </c>
      <c r="B207" t="s">
        <v>669</v>
      </c>
      <c r="C207" t="s">
        <v>1456</v>
      </c>
      <c r="D207" s="5">
        <v>41520.333333333336</v>
      </c>
      <c r="E207" s="5" t="s">
        <v>1457</v>
      </c>
      <c r="F207" s="8">
        <v>1</v>
      </c>
      <c r="G207" s="7">
        <v>0</v>
      </c>
      <c r="H207" s="7">
        <v>0</v>
      </c>
      <c r="I207" s="7">
        <v>7101</v>
      </c>
    </row>
    <row r="208" spans="1:9">
      <c r="A208">
        <v>23611075</v>
      </c>
      <c r="B208" t="s">
        <v>669</v>
      </c>
      <c r="C208" t="s">
        <v>1458</v>
      </c>
      <c r="D208" s="5">
        <v>41520.333333333336</v>
      </c>
      <c r="E208" s="5">
        <v>41628.347916666666</v>
      </c>
      <c r="F208" s="8">
        <v>1</v>
      </c>
      <c r="G208" s="7">
        <v>0</v>
      </c>
      <c r="H208" s="7">
        <v>0</v>
      </c>
      <c r="I208" s="7">
        <v>1469</v>
      </c>
    </row>
    <row r="209" spans="1:9">
      <c r="A209" t="s">
        <v>1459</v>
      </c>
      <c r="B209" t="s">
        <v>669</v>
      </c>
      <c r="C209" t="s">
        <v>1460</v>
      </c>
      <c r="D209" s="5">
        <v>41520.333333333336</v>
      </c>
      <c r="E209" s="5" t="s">
        <v>1180</v>
      </c>
      <c r="F209" s="8">
        <v>1</v>
      </c>
      <c r="G209" s="7">
        <v>0</v>
      </c>
      <c r="H209" s="7">
        <v>0</v>
      </c>
      <c r="I209" s="7">
        <v>3184</v>
      </c>
    </row>
    <row r="210" spans="1:9">
      <c r="A210">
        <v>23611080</v>
      </c>
      <c r="B210" t="s">
        <v>666</v>
      </c>
      <c r="C210" t="s">
        <v>1461</v>
      </c>
      <c r="D210" s="5">
        <v>41520.333333333336</v>
      </c>
      <c r="E210" s="5" t="s">
        <v>1161</v>
      </c>
      <c r="F210" s="8">
        <v>1</v>
      </c>
      <c r="G210" s="7">
        <v>20889</v>
      </c>
      <c r="H210" s="7">
        <v>0</v>
      </c>
      <c r="I210" s="7">
        <v>20889</v>
      </c>
    </row>
    <row r="211" spans="1:9">
      <c r="A211">
        <v>23611085</v>
      </c>
      <c r="B211" t="s">
        <v>668</v>
      </c>
      <c r="C211" t="s">
        <v>1462</v>
      </c>
      <c r="D211" s="5">
        <v>41533.333333333336</v>
      </c>
      <c r="E211" s="5" t="s">
        <v>1153</v>
      </c>
      <c r="F211" s="8">
        <v>1</v>
      </c>
      <c r="G211" s="7">
        <v>0</v>
      </c>
      <c r="H211" s="7">
        <v>0</v>
      </c>
      <c r="I211" s="7">
        <v>15623</v>
      </c>
    </row>
    <row r="212" spans="1:9">
      <c r="A212" t="s">
        <v>1463</v>
      </c>
      <c r="B212" t="s">
        <v>668</v>
      </c>
      <c r="C212" t="s">
        <v>1464</v>
      </c>
      <c r="D212" s="5">
        <v>41673.333333333336</v>
      </c>
      <c r="E212" s="5" t="s">
        <v>1161</v>
      </c>
      <c r="F212" s="8">
        <v>1</v>
      </c>
      <c r="G212" s="7">
        <v>0</v>
      </c>
      <c r="H212" s="7">
        <v>0</v>
      </c>
      <c r="I212" s="7">
        <v>12284</v>
      </c>
    </row>
    <row r="213" spans="1:9">
      <c r="A213">
        <v>23611090</v>
      </c>
      <c r="B213" t="s">
        <v>666</v>
      </c>
      <c r="C213" t="s">
        <v>1465</v>
      </c>
      <c r="D213" s="5">
        <v>41533.333333333336</v>
      </c>
      <c r="E213" s="5">
        <v>41715</v>
      </c>
      <c r="F213" s="8">
        <v>1</v>
      </c>
      <c r="G213" s="7">
        <v>1704</v>
      </c>
      <c r="H213" s="7">
        <v>0</v>
      </c>
      <c r="I213" s="7">
        <v>1704</v>
      </c>
    </row>
    <row r="214" spans="1:9">
      <c r="A214">
        <v>23611095</v>
      </c>
      <c r="B214" t="s">
        <v>669</v>
      </c>
      <c r="C214" t="s">
        <v>1466</v>
      </c>
      <c r="D214" s="5">
        <v>41520.333333333336</v>
      </c>
      <c r="E214" s="5" t="s">
        <v>1169</v>
      </c>
      <c r="F214" s="8">
        <v>1</v>
      </c>
      <c r="G214" s="7">
        <v>0</v>
      </c>
      <c r="H214" s="7">
        <v>0</v>
      </c>
      <c r="I214" s="7">
        <v>1054</v>
      </c>
    </row>
    <row r="215" spans="1:9">
      <c r="A215" t="s">
        <v>1467</v>
      </c>
      <c r="B215" t="s">
        <v>669</v>
      </c>
      <c r="C215" t="s">
        <v>1468</v>
      </c>
      <c r="D215" s="5">
        <v>41520.333333333336</v>
      </c>
      <c r="E215" s="5" t="s">
        <v>1153</v>
      </c>
      <c r="F215" s="8">
        <v>1</v>
      </c>
      <c r="G215" s="7">
        <v>0</v>
      </c>
      <c r="H215" s="7">
        <v>0</v>
      </c>
      <c r="I215" s="7">
        <v>829</v>
      </c>
    </row>
    <row r="216" spans="1:9">
      <c r="A216">
        <v>23611100</v>
      </c>
      <c r="B216" t="s">
        <v>666</v>
      </c>
      <c r="C216" t="s">
        <v>1469</v>
      </c>
      <c r="D216" s="5">
        <v>41642.333333333336</v>
      </c>
      <c r="E216" s="5" t="s">
        <v>1169</v>
      </c>
      <c r="F216" s="8">
        <v>1</v>
      </c>
      <c r="G216" s="7">
        <v>1917</v>
      </c>
      <c r="H216" s="7">
        <v>0</v>
      </c>
      <c r="I216" s="7">
        <v>1917</v>
      </c>
    </row>
    <row r="217" spans="1:9">
      <c r="A217" t="s">
        <v>1470</v>
      </c>
      <c r="B217" t="s">
        <v>665</v>
      </c>
      <c r="C217" t="s">
        <v>1471</v>
      </c>
      <c r="D217" s="5">
        <v>41520.333333333336</v>
      </c>
      <c r="E217" s="5" t="s">
        <v>1134</v>
      </c>
      <c r="F217" s="8">
        <v>1</v>
      </c>
      <c r="G217" s="7">
        <v>0</v>
      </c>
      <c r="H217" s="7">
        <v>0</v>
      </c>
      <c r="I217" s="7">
        <v>782</v>
      </c>
    </row>
    <row r="218" spans="1:9">
      <c r="A218" t="s">
        <v>1472</v>
      </c>
      <c r="B218" t="s">
        <v>665</v>
      </c>
      <c r="C218" t="s">
        <v>1473</v>
      </c>
      <c r="D218" s="5">
        <v>41548.333333333336</v>
      </c>
      <c r="E218" s="5" t="s">
        <v>1191</v>
      </c>
      <c r="F218" s="8">
        <v>1</v>
      </c>
      <c r="G218" s="7">
        <v>0</v>
      </c>
      <c r="H218" s="7">
        <v>0</v>
      </c>
      <c r="I218" s="7">
        <v>1133</v>
      </c>
    </row>
    <row r="219" spans="1:9">
      <c r="A219" t="s">
        <v>1474</v>
      </c>
      <c r="B219" t="s">
        <v>665</v>
      </c>
      <c r="C219" t="s">
        <v>1475</v>
      </c>
      <c r="D219" s="5">
        <v>41610</v>
      </c>
      <c r="E219" s="5" t="s">
        <v>1476</v>
      </c>
      <c r="F219" s="8">
        <v>1</v>
      </c>
      <c r="G219" s="7">
        <v>0</v>
      </c>
      <c r="H219" s="7">
        <v>0</v>
      </c>
      <c r="I219" s="7">
        <v>4148</v>
      </c>
    </row>
    <row r="220" spans="1:9">
      <c r="A220">
        <v>23612030</v>
      </c>
      <c r="B220" t="s">
        <v>668</v>
      </c>
      <c r="C220" t="s">
        <v>1477</v>
      </c>
      <c r="D220" s="5">
        <v>41520.333333333336</v>
      </c>
      <c r="E220" s="5" t="s">
        <v>1196</v>
      </c>
      <c r="F220" s="8">
        <v>1</v>
      </c>
      <c r="G220" s="7">
        <v>0</v>
      </c>
      <c r="H220" s="7">
        <v>2700</v>
      </c>
      <c r="I220" s="7">
        <v>10722</v>
      </c>
    </row>
    <row r="221" spans="1:9">
      <c r="A221">
        <v>23612035</v>
      </c>
      <c r="B221" t="s">
        <v>669</v>
      </c>
      <c r="C221" t="s">
        <v>1478</v>
      </c>
      <c r="D221" s="5">
        <v>41520.333333333336</v>
      </c>
      <c r="E221" s="5" t="s">
        <v>1479</v>
      </c>
      <c r="F221" s="8">
        <v>1</v>
      </c>
      <c r="G221" s="7">
        <v>0</v>
      </c>
      <c r="H221" s="7">
        <v>0</v>
      </c>
      <c r="I221" s="7">
        <v>8394</v>
      </c>
    </row>
    <row r="222" spans="1:9">
      <c r="A222" t="s">
        <v>1480</v>
      </c>
      <c r="B222" t="s">
        <v>1075</v>
      </c>
      <c r="C222" t="s">
        <v>1481</v>
      </c>
      <c r="D222" s="5"/>
      <c r="E222" s="5" t="s">
        <v>1479</v>
      </c>
      <c r="F222" s="8">
        <v>1</v>
      </c>
      <c r="G222" s="7">
        <v>0</v>
      </c>
      <c r="H222" s="7">
        <v>0</v>
      </c>
      <c r="I222" s="7">
        <v>0</v>
      </c>
    </row>
    <row r="223" spans="1:9">
      <c r="A223" t="s">
        <v>1482</v>
      </c>
      <c r="B223" t="s">
        <v>665</v>
      </c>
      <c r="C223" t="s">
        <v>1483</v>
      </c>
      <c r="D223" s="5">
        <v>41520.333333333336</v>
      </c>
      <c r="E223" s="5" t="s">
        <v>1134</v>
      </c>
      <c r="F223" s="8">
        <v>1</v>
      </c>
      <c r="G223" s="7">
        <v>0</v>
      </c>
      <c r="H223" s="7">
        <v>0</v>
      </c>
      <c r="I223" s="7">
        <v>195</v>
      </c>
    </row>
    <row r="224" spans="1:9">
      <c r="A224" t="s">
        <v>1484</v>
      </c>
      <c r="B224" t="s">
        <v>669</v>
      </c>
      <c r="C224" t="s">
        <v>1485</v>
      </c>
      <c r="D224" s="5">
        <v>41520.333333333336</v>
      </c>
      <c r="E224" s="5" t="s">
        <v>1139</v>
      </c>
      <c r="F224" s="8">
        <v>1</v>
      </c>
      <c r="G224" s="7">
        <v>0</v>
      </c>
      <c r="H224" s="7">
        <v>0</v>
      </c>
      <c r="I224" s="7">
        <v>3709</v>
      </c>
    </row>
    <row r="225" spans="1:9">
      <c r="A225">
        <v>23613030</v>
      </c>
      <c r="B225" t="s">
        <v>668</v>
      </c>
      <c r="C225" t="s">
        <v>1486</v>
      </c>
      <c r="D225" s="5">
        <v>41520.333333333336</v>
      </c>
      <c r="E225" s="5" t="s">
        <v>1139</v>
      </c>
      <c r="F225" s="8">
        <v>1</v>
      </c>
      <c r="G225" s="7">
        <v>0</v>
      </c>
      <c r="H225" s="7">
        <v>0</v>
      </c>
      <c r="I225" s="7">
        <v>16298</v>
      </c>
    </row>
    <row r="226" spans="1:9">
      <c r="A226" t="s">
        <v>1487</v>
      </c>
      <c r="B226" t="s">
        <v>1075</v>
      </c>
      <c r="C226" t="s">
        <v>1488</v>
      </c>
      <c r="D226" s="5"/>
      <c r="E226" s="5" t="s">
        <v>1139</v>
      </c>
      <c r="F226" s="8">
        <v>1</v>
      </c>
      <c r="G226" s="7">
        <v>0</v>
      </c>
      <c r="H226" s="7">
        <v>0</v>
      </c>
      <c r="I226" s="7">
        <v>0</v>
      </c>
    </row>
    <row r="227" spans="1:9">
      <c r="A227">
        <v>23613050</v>
      </c>
      <c r="B227" t="s">
        <v>669</v>
      </c>
      <c r="C227" t="s">
        <v>1489</v>
      </c>
      <c r="D227" s="5">
        <v>41533.333333333336</v>
      </c>
      <c r="E227" s="5" t="s">
        <v>1185</v>
      </c>
      <c r="F227" s="8">
        <v>1</v>
      </c>
      <c r="G227" s="7">
        <v>8771</v>
      </c>
      <c r="H227" s="7">
        <v>0</v>
      </c>
      <c r="I227" s="7">
        <v>10087</v>
      </c>
    </row>
    <row r="228" spans="1:9">
      <c r="A228" t="s">
        <v>1490</v>
      </c>
      <c r="B228" t="s">
        <v>665</v>
      </c>
      <c r="C228" t="s">
        <v>1491</v>
      </c>
      <c r="D228" s="5">
        <v>41520.333333333336</v>
      </c>
      <c r="E228" s="5" t="s">
        <v>1134</v>
      </c>
      <c r="F228" s="8">
        <v>1</v>
      </c>
      <c r="G228" s="7">
        <v>0</v>
      </c>
      <c r="H228" s="7">
        <v>0</v>
      </c>
      <c r="I228" s="7">
        <v>195</v>
      </c>
    </row>
    <row r="229" spans="1:9">
      <c r="A229">
        <v>23614014</v>
      </c>
      <c r="B229" t="s">
        <v>669</v>
      </c>
      <c r="C229" t="s">
        <v>1492</v>
      </c>
      <c r="D229" s="5">
        <v>41761.333333333336</v>
      </c>
      <c r="E229" s="5" t="s">
        <v>1166</v>
      </c>
      <c r="F229" s="8">
        <v>1</v>
      </c>
      <c r="G229" s="7">
        <v>0</v>
      </c>
      <c r="H229" s="7">
        <v>2684</v>
      </c>
      <c r="I229" s="7">
        <v>4471</v>
      </c>
    </row>
    <row r="230" spans="1:9">
      <c r="A230" t="s">
        <v>1493</v>
      </c>
      <c r="B230" t="s">
        <v>666</v>
      </c>
      <c r="C230" t="s">
        <v>1494</v>
      </c>
      <c r="D230" s="5">
        <v>41821.333333333336</v>
      </c>
      <c r="E230" s="5" t="s">
        <v>1495</v>
      </c>
      <c r="F230" s="8">
        <v>1</v>
      </c>
      <c r="G230" s="7">
        <v>50215</v>
      </c>
      <c r="H230" s="7">
        <v>916</v>
      </c>
      <c r="I230" s="7">
        <v>51741</v>
      </c>
    </row>
    <row r="231" spans="1:9">
      <c r="A231">
        <v>23614015</v>
      </c>
      <c r="B231" t="s">
        <v>668</v>
      </c>
      <c r="C231" t="s">
        <v>1496</v>
      </c>
      <c r="D231" s="5">
        <v>41855.333333333336</v>
      </c>
      <c r="E231" s="5" t="s">
        <v>1497</v>
      </c>
      <c r="F231" s="8">
        <v>1</v>
      </c>
      <c r="G231" s="7">
        <v>1059</v>
      </c>
      <c r="H231" s="7">
        <v>4374</v>
      </c>
      <c r="I231" s="7">
        <v>27065</v>
      </c>
    </row>
    <row r="232" spans="1:9">
      <c r="A232">
        <v>23614020</v>
      </c>
      <c r="B232" t="s">
        <v>668</v>
      </c>
      <c r="C232" t="s">
        <v>1498</v>
      </c>
      <c r="D232" s="5">
        <v>41863.333333333336</v>
      </c>
      <c r="E232" s="5" t="s">
        <v>1497</v>
      </c>
      <c r="F232" s="8">
        <v>1</v>
      </c>
      <c r="G232" s="7">
        <v>3283</v>
      </c>
      <c r="H232" s="7">
        <v>0</v>
      </c>
      <c r="I232" s="7">
        <v>11587</v>
      </c>
    </row>
    <row r="233" spans="1:9">
      <c r="A233">
        <v>23614025</v>
      </c>
      <c r="B233" t="s">
        <v>669</v>
      </c>
      <c r="C233" t="s">
        <v>1499</v>
      </c>
      <c r="D233" s="5">
        <v>41852.333333333336</v>
      </c>
      <c r="E233" s="5" t="s">
        <v>1428</v>
      </c>
      <c r="F233" s="8">
        <v>1</v>
      </c>
      <c r="G233" s="7">
        <v>0</v>
      </c>
      <c r="H233" s="7">
        <v>4128</v>
      </c>
      <c r="I233" s="7">
        <v>7323</v>
      </c>
    </row>
    <row r="234" spans="1:9">
      <c r="A234">
        <v>23614030</v>
      </c>
      <c r="B234" t="s">
        <v>668</v>
      </c>
      <c r="C234" t="s">
        <v>1500</v>
      </c>
      <c r="D234" s="5">
        <v>41883.333333333336</v>
      </c>
      <c r="E234" s="5" t="s">
        <v>1238</v>
      </c>
      <c r="F234" s="8">
        <v>1</v>
      </c>
      <c r="G234" s="7">
        <v>0</v>
      </c>
      <c r="H234" s="7">
        <v>0</v>
      </c>
      <c r="I234" s="7">
        <v>18757</v>
      </c>
    </row>
    <row r="235" spans="1:9">
      <c r="A235">
        <v>23614035</v>
      </c>
      <c r="B235" t="s">
        <v>669</v>
      </c>
      <c r="C235" t="s">
        <v>1501</v>
      </c>
      <c r="D235" s="5">
        <v>41890.333333333336</v>
      </c>
      <c r="E235" s="5" t="s">
        <v>1238</v>
      </c>
      <c r="F235" s="8">
        <v>1</v>
      </c>
      <c r="G235" s="7">
        <v>0</v>
      </c>
      <c r="H235" s="7">
        <v>0</v>
      </c>
      <c r="I235" s="7">
        <v>4751</v>
      </c>
    </row>
    <row r="236" spans="1:9">
      <c r="A236">
        <v>23614040</v>
      </c>
      <c r="B236" t="s">
        <v>669</v>
      </c>
      <c r="C236" t="s">
        <v>1502</v>
      </c>
      <c r="D236" s="5">
        <v>41891.333333333336</v>
      </c>
      <c r="E236" s="5" t="s">
        <v>1238</v>
      </c>
      <c r="F236" s="8">
        <v>1</v>
      </c>
      <c r="G236" s="7">
        <v>0</v>
      </c>
      <c r="H236" s="7">
        <v>0</v>
      </c>
      <c r="I236" s="7">
        <v>6827</v>
      </c>
    </row>
    <row r="237" spans="1:9">
      <c r="A237" t="s">
        <v>1503</v>
      </c>
      <c r="B237" t="s">
        <v>1075</v>
      </c>
      <c r="C237" t="s">
        <v>1504</v>
      </c>
      <c r="D237" s="5"/>
      <c r="E237" s="5" t="s">
        <v>1238</v>
      </c>
      <c r="F237" s="8">
        <v>1</v>
      </c>
      <c r="G237" s="7">
        <v>0</v>
      </c>
      <c r="H237" s="7">
        <v>0</v>
      </c>
      <c r="I237" s="7">
        <v>0</v>
      </c>
    </row>
    <row r="238" spans="1:9">
      <c r="A238" t="s">
        <v>1505</v>
      </c>
      <c r="B238" t="s">
        <v>665</v>
      </c>
      <c r="C238" t="s">
        <v>1506</v>
      </c>
      <c r="D238" s="5">
        <v>41701.333333333336</v>
      </c>
      <c r="E238" s="5" t="s">
        <v>1194</v>
      </c>
      <c r="F238" s="8">
        <v>1</v>
      </c>
      <c r="G238" s="7">
        <v>0</v>
      </c>
      <c r="H238" s="7">
        <v>0</v>
      </c>
      <c r="I238" s="7">
        <v>1278</v>
      </c>
    </row>
    <row r="239" spans="1:9">
      <c r="A239" t="s">
        <v>1507</v>
      </c>
      <c r="B239" t="s">
        <v>668</v>
      </c>
      <c r="C239" t="s">
        <v>1508</v>
      </c>
      <c r="D239" s="5">
        <v>41520.333333333336</v>
      </c>
      <c r="E239" s="5">
        <v>41568</v>
      </c>
      <c r="F239" s="8">
        <v>1</v>
      </c>
      <c r="G239" s="7">
        <v>0</v>
      </c>
      <c r="H239" s="7">
        <v>0</v>
      </c>
      <c r="I239" s="7">
        <v>20056</v>
      </c>
    </row>
    <row r="240" spans="1:9">
      <c r="A240" t="s">
        <v>1509</v>
      </c>
      <c r="B240" t="s">
        <v>665</v>
      </c>
      <c r="C240" t="s">
        <v>1510</v>
      </c>
      <c r="D240" s="5">
        <v>41520.333333333336</v>
      </c>
      <c r="E240" s="5" t="s">
        <v>1134</v>
      </c>
      <c r="F240" s="8">
        <v>1</v>
      </c>
      <c r="G240" s="7">
        <v>0</v>
      </c>
      <c r="H240" s="7">
        <v>0</v>
      </c>
      <c r="I240" s="7">
        <v>225</v>
      </c>
    </row>
    <row r="241" spans="1:9">
      <c r="A241">
        <v>23641020</v>
      </c>
      <c r="B241" t="s">
        <v>668</v>
      </c>
      <c r="C241" t="s">
        <v>1511</v>
      </c>
      <c r="D241" s="5">
        <v>41520.333333333336</v>
      </c>
      <c r="E241" s="5" t="s">
        <v>1512</v>
      </c>
      <c r="F241" s="8">
        <v>1</v>
      </c>
      <c r="G241" s="7">
        <v>0</v>
      </c>
      <c r="H241" s="7">
        <v>0</v>
      </c>
      <c r="I241" s="7">
        <v>1639</v>
      </c>
    </row>
    <row r="242" spans="1:9">
      <c r="A242">
        <v>23641025</v>
      </c>
      <c r="B242" t="s">
        <v>668</v>
      </c>
      <c r="C242" t="s">
        <v>1513</v>
      </c>
      <c r="D242" s="5">
        <v>41533.333333333336</v>
      </c>
      <c r="E242" s="5">
        <v>41712.480555555558</v>
      </c>
      <c r="F242" s="8">
        <v>1</v>
      </c>
      <c r="G242" s="7">
        <v>0</v>
      </c>
      <c r="H242" s="7">
        <v>0</v>
      </c>
      <c r="I242" s="7">
        <v>2205</v>
      </c>
    </row>
    <row r="243" spans="1:9">
      <c r="A243" t="s">
        <v>1514</v>
      </c>
      <c r="B243" t="s">
        <v>668</v>
      </c>
      <c r="C243" t="s">
        <v>1515</v>
      </c>
      <c r="D243" s="5">
        <v>41533.333333333336</v>
      </c>
      <c r="E243" s="5" t="s">
        <v>1327</v>
      </c>
      <c r="F243" s="8">
        <v>1</v>
      </c>
      <c r="G243" s="7">
        <v>0</v>
      </c>
      <c r="H243" s="7">
        <v>0</v>
      </c>
      <c r="I243" s="7">
        <v>12892</v>
      </c>
    </row>
    <row r="244" spans="1:9">
      <c r="A244">
        <v>23641030</v>
      </c>
      <c r="B244" t="s">
        <v>668</v>
      </c>
      <c r="C244" t="s">
        <v>1516</v>
      </c>
      <c r="D244" s="5">
        <v>41579</v>
      </c>
      <c r="E244" s="5" t="s">
        <v>1169</v>
      </c>
      <c r="F244" s="8">
        <v>1</v>
      </c>
      <c r="G244" s="7">
        <v>0</v>
      </c>
      <c r="H244" s="7">
        <v>0</v>
      </c>
      <c r="I244" s="7">
        <v>2506</v>
      </c>
    </row>
    <row r="245" spans="1:9">
      <c r="A245" t="s">
        <v>1517</v>
      </c>
      <c r="B245" t="s">
        <v>668</v>
      </c>
      <c r="C245" t="s">
        <v>1518</v>
      </c>
      <c r="D245" s="5">
        <v>41533.333333333336</v>
      </c>
      <c r="E245" s="5" t="s">
        <v>1185</v>
      </c>
      <c r="F245" s="8">
        <v>1</v>
      </c>
      <c r="G245" s="7">
        <v>0</v>
      </c>
      <c r="H245" s="7">
        <v>0</v>
      </c>
      <c r="I245" s="7">
        <v>1531</v>
      </c>
    </row>
    <row r="246" spans="1:9">
      <c r="A246" t="s">
        <v>1519</v>
      </c>
      <c r="B246" t="s">
        <v>668</v>
      </c>
      <c r="C246" t="s">
        <v>1520</v>
      </c>
      <c r="D246" s="5">
        <v>41533.333333333336</v>
      </c>
      <c r="E246" s="5" t="s">
        <v>1185</v>
      </c>
      <c r="F246" s="8">
        <v>1</v>
      </c>
      <c r="G246" s="7">
        <v>0</v>
      </c>
      <c r="H246" s="7">
        <v>0</v>
      </c>
      <c r="I246" s="7">
        <v>3305</v>
      </c>
    </row>
    <row r="247" spans="1:9">
      <c r="A247" t="s">
        <v>1521</v>
      </c>
      <c r="B247" t="s">
        <v>668</v>
      </c>
      <c r="C247" t="s">
        <v>1522</v>
      </c>
      <c r="D247" s="5">
        <v>41579</v>
      </c>
      <c r="E247" s="5" t="s">
        <v>1169</v>
      </c>
      <c r="F247" s="8">
        <v>1</v>
      </c>
      <c r="G247" s="7">
        <v>0</v>
      </c>
      <c r="H247" s="7">
        <v>0</v>
      </c>
      <c r="I247" s="7">
        <v>4783</v>
      </c>
    </row>
    <row r="248" spans="1:9">
      <c r="A248">
        <v>23641040</v>
      </c>
      <c r="B248" t="s">
        <v>668</v>
      </c>
      <c r="C248" t="s">
        <v>1523</v>
      </c>
      <c r="D248" s="5">
        <v>41520.333333333336</v>
      </c>
      <c r="E248" s="5" t="s">
        <v>1185</v>
      </c>
      <c r="F248" s="8">
        <v>1</v>
      </c>
      <c r="G248" s="7">
        <v>0</v>
      </c>
      <c r="H248" s="7">
        <v>0</v>
      </c>
      <c r="I248" s="7">
        <v>1752</v>
      </c>
    </row>
    <row r="249" spans="1:9">
      <c r="A249" t="s">
        <v>1524</v>
      </c>
      <c r="B249" t="s">
        <v>668</v>
      </c>
      <c r="C249" t="s">
        <v>1525</v>
      </c>
      <c r="D249" s="5">
        <v>41520.333333333336</v>
      </c>
      <c r="E249" s="5" t="s">
        <v>1185</v>
      </c>
      <c r="F249" s="8">
        <v>1</v>
      </c>
      <c r="G249" s="7">
        <v>0</v>
      </c>
      <c r="H249" s="7">
        <v>0</v>
      </c>
      <c r="I249" s="7">
        <v>3781</v>
      </c>
    </row>
    <row r="250" spans="1:9">
      <c r="A250" t="s">
        <v>1526</v>
      </c>
      <c r="B250" t="s">
        <v>1075</v>
      </c>
      <c r="C250" t="s">
        <v>1527</v>
      </c>
      <c r="D250" s="5"/>
      <c r="E250" s="5">
        <v>41761.333333333336</v>
      </c>
      <c r="F250" s="8">
        <v>1</v>
      </c>
      <c r="G250" s="7">
        <v>0</v>
      </c>
      <c r="H250" s="7">
        <v>0</v>
      </c>
      <c r="I250" s="7">
        <v>0</v>
      </c>
    </row>
    <row r="251" spans="1:9">
      <c r="A251">
        <v>23641055</v>
      </c>
      <c r="B251" t="s">
        <v>668</v>
      </c>
      <c r="C251" t="s">
        <v>1528</v>
      </c>
      <c r="D251" s="5">
        <v>41520.333333333336</v>
      </c>
      <c r="E251" s="5" t="s">
        <v>1139</v>
      </c>
      <c r="F251" s="8">
        <v>1</v>
      </c>
      <c r="G251" s="7">
        <v>0</v>
      </c>
      <c r="H251" s="7">
        <v>0</v>
      </c>
      <c r="I251" s="7">
        <v>2272</v>
      </c>
    </row>
    <row r="252" spans="1:9">
      <c r="A252" t="s">
        <v>1529</v>
      </c>
      <c r="B252" t="s">
        <v>668</v>
      </c>
      <c r="C252" t="s">
        <v>1530</v>
      </c>
      <c r="D252" s="5">
        <v>41520.333333333336</v>
      </c>
      <c r="E252" s="5" t="s">
        <v>1139</v>
      </c>
      <c r="F252" s="8">
        <v>1</v>
      </c>
      <c r="G252" s="7">
        <v>0</v>
      </c>
      <c r="H252" s="7">
        <v>0</v>
      </c>
      <c r="I252" s="7">
        <v>586</v>
      </c>
    </row>
    <row r="253" spans="1:9">
      <c r="A253">
        <v>23641060</v>
      </c>
      <c r="B253" t="s">
        <v>668</v>
      </c>
      <c r="C253" t="s">
        <v>1531</v>
      </c>
      <c r="D253" s="5">
        <v>41555</v>
      </c>
      <c r="E253" s="5" t="s">
        <v>1139</v>
      </c>
      <c r="F253" s="8">
        <v>1</v>
      </c>
      <c r="G253" s="7">
        <v>0</v>
      </c>
      <c r="H253" s="7">
        <v>0</v>
      </c>
      <c r="I253" s="7">
        <v>2054</v>
      </c>
    </row>
    <row r="254" spans="1:9">
      <c r="A254" t="s">
        <v>1532</v>
      </c>
      <c r="B254" t="s">
        <v>668</v>
      </c>
      <c r="C254" t="s">
        <v>1533</v>
      </c>
      <c r="D254" s="5">
        <v>41555</v>
      </c>
      <c r="E254" s="5" t="s">
        <v>1139</v>
      </c>
      <c r="F254" s="8">
        <v>1</v>
      </c>
      <c r="G254" s="7">
        <v>0</v>
      </c>
      <c r="H254" s="7">
        <v>0</v>
      </c>
      <c r="I254" s="7">
        <v>3920</v>
      </c>
    </row>
    <row r="255" spans="1:9">
      <c r="A255">
        <v>23641065</v>
      </c>
      <c r="B255" t="s">
        <v>668</v>
      </c>
      <c r="C255" t="s">
        <v>1534</v>
      </c>
      <c r="D255" s="5">
        <v>41548.333333333336</v>
      </c>
      <c r="E255" s="5" t="s">
        <v>1161</v>
      </c>
      <c r="F255" s="8">
        <v>1</v>
      </c>
      <c r="G255" s="7">
        <v>0</v>
      </c>
      <c r="H255" s="7">
        <v>0</v>
      </c>
      <c r="I255" s="7">
        <v>1772</v>
      </c>
    </row>
    <row r="256" spans="1:9">
      <c r="A256" t="s">
        <v>1535</v>
      </c>
      <c r="B256" t="s">
        <v>668</v>
      </c>
      <c r="C256" t="s">
        <v>1536</v>
      </c>
      <c r="D256" s="5">
        <v>41548.333333333336</v>
      </c>
      <c r="E256" s="5" t="s">
        <v>1161</v>
      </c>
      <c r="F256" s="8">
        <v>1</v>
      </c>
      <c r="G256" s="7">
        <v>0</v>
      </c>
      <c r="H256" s="7">
        <v>0</v>
      </c>
      <c r="I256" s="7">
        <v>3382</v>
      </c>
    </row>
    <row r="257" spans="1:9">
      <c r="A257">
        <v>23641075</v>
      </c>
      <c r="B257" t="s">
        <v>668</v>
      </c>
      <c r="C257" t="s">
        <v>1537</v>
      </c>
      <c r="D257" s="5">
        <v>41618.333333333336</v>
      </c>
      <c r="E257" s="5" t="s">
        <v>1161</v>
      </c>
      <c r="F257" s="8">
        <v>1</v>
      </c>
      <c r="G257" s="7">
        <v>0</v>
      </c>
      <c r="H257" s="7">
        <v>0</v>
      </c>
      <c r="I257" s="7">
        <v>5590</v>
      </c>
    </row>
    <row r="258" spans="1:9">
      <c r="A258" t="s">
        <v>1538</v>
      </c>
      <c r="B258" t="s">
        <v>1075</v>
      </c>
      <c r="C258" t="s">
        <v>1539</v>
      </c>
      <c r="D258" s="5"/>
      <c r="E258" s="5">
        <v>41761.333333333336</v>
      </c>
      <c r="F258" s="8">
        <v>1</v>
      </c>
      <c r="G258" s="7">
        <v>0</v>
      </c>
      <c r="H258" s="7">
        <v>0</v>
      </c>
      <c r="I258" s="7">
        <v>0</v>
      </c>
    </row>
    <row r="259" spans="1:9">
      <c r="A259">
        <v>23641085</v>
      </c>
      <c r="B259" t="s">
        <v>668</v>
      </c>
      <c r="C259" t="s">
        <v>1540</v>
      </c>
      <c r="D259" s="5">
        <v>41520.333333333336</v>
      </c>
      <c r="E259" s="5" t="s">
        <v>1086</v>
      </c>
      <c r="F259" s="8">
        <v>1</v>
      </c>
      <c r="G259" s="7">
        <v>8000</v>
      </c>
      <c r="H259" s="7">
        <v>0</v>
      </c>
      <c r="I259" s="7">
        <v>8000</v>
      </c>
    </row>
    <row r="260" spans="1:9">
      <c r="A260">
        <v>23641087</v>
      </c>
      <c r="B260" t="s">
        <v>668</v>
      </c>
      <c r="C260" t="s">
        <v>1541</v>
      </c>
      <c r="D260" s="5">
        <v>41555</v>
      </c>
      <c r="E260" s="5" t="s">
        <v>1166</v>
      </c>
      <c r="F260" s="8">
        <v>1</v>
      </c>
      <c r="G260" s="7">
        <v>0</v>
      </c>
      <c r="H260" s="7">
        <v>0</v>
      </c>
      <c r="I260" s="7">
        <v>5655</v>
      </c>
    </row>
    <row r="261" spans="1:9">
      <c r="A261" t="s">
        <v>1542</v>
      </c>
      <c r="B261" t="s">
        <v>668</v>
      </c>
      <c r="C261" t="s">
        <v>1543</v>
      </c>
      <c r="D261" s="5">
        <v>41555</v>
      </c>
      <c r="E261" s="5" t="s">
        <v>1166</v>
      </c>
      <c r="F261" s="8">
        <v>1</v>
      </c>
      <c r="G261" s="7">
        <v>0</v>
      </c>
      <c r="H261" s="7">
        <v>0</v>
      </c>
      <c r="I261" s="7">
        <v>18964</v>
      </c>
    </row>
    <row r="262" spans="1:9">
      <c r="A262">
        <v>23641090</v>
      </c>
      <c r="B262" t="s">
        <v>668</v>
      </c>
      <c r="C262" t="s">
        <v>1544</v>
      </c>
      <c r="D262" s="5">
        <v>41590</v>
      </c>
      <c r="E262" s="5" t="s">
        <v>1220</v>
      </c>
      <c r="F262" s="8">
        <v>1</v>
      </c>
      <c r="G262" s="7">
        <v>0</v>
      </c>
      <c r="H262" s="7">
        <v>0</v>
      </c>
      <c r="I262" s="7">
        <v>1249</v>
      </c>
    </row>
    <row r="263" spans="1:9">
      <c r="A263" t="s">
        <v>1545</v>
      </c>
      <c r="B263" t="s">
        <v>668</v>
      </c>
      <c r="C263" t="s">
        <v>1546</v>
      </c>
      <c r="D263" s="5">
        <v>41590</v>
      </c>
      <c r="E263" s="5" t="s">
        <v>1220</v>
      </c>
      <c r="F263" s="8">
        <v>1</v>
      </c>
      <c r="G263" s="7">
        <v>0</v>
      </c>
      <c r="H263" s="7">
        <v>0</v>
      </c>
      <c r="I263" s="7">
        <v>4123</v>
      </c>
    </row>
    <row r="264" spans="1:9">
      <c r="A264">
        <v>23641095</v>
      </c>
      <c r="B264" t="s">
        <v>668</v>
      </c>
      <c r="C264" t="s">
        <v>1547</v>
      </c>
      <c r="D264" s="5">
        <v>41558</v>
      </c>
      <c r="E264" s="5" t="s">
        <v>1548</v>
      </c>
      <c r="F264" s="8">
        <v>1</v>
      </c>
      <c r="G264" s="7">
        <v>0</v>
      </c>
      <c r="H264" s="7">
        <v>0</v>
      </c>
      <c r="I264" s="7">
        <v>4322</v>
      </c>
    </row>
    <row r="265" spans="1:9">
      <c r="A265">
        <v>23641100</v>
      </c>
      <c r="B265" t="s">
        <v>668</v>
      </c>
      <c r="C265" t="s">
        <v>1549</v>
      </c>
      <c r="D265" s="5">
        <v>41548</v>
      </c>
      <c r="E265" s="5" t="s">
        <v>1139</v>
      </c>
      <c r="F265" s="8">
        <v>1</v>
      </c>
      <c r="G265" s="7">
        <v>4128</v>
      </c>
      <c r="H265" s="7">
        <v>0</v>
      </c>
      <c r="I265" s="7">
        <v>4128</v>
      </c>
    </row>
    <row r="266" spans="1:9">
      <c r="A266" t="s">
        <v>1550</v>
      </c>
      <c r="B266" t="s">
        <v>1075</v>
      </c>
      <c r="C266" t="s">
        <v>1551</v>
      </c>
      <c r="D266" s="5"/>
      <c r="E266" s="5" t="s">
        <v>1220</v>
      </c>
      <c r="F266" s="8">
        <v>1</v>
      </c>
      <c r="G266" s="7">
        <v>0</v>
      </c>
      <c r="H266" s="7">
        <v>0</v>
      </c>
      <c r="I266" s="7">
        <v>0</v>
      </c>
    </row>
    <row r="267" spans="1:9">
      <c r="A267" t="s">
        <v>1552</v>
      </c>
      <c r="B267" t="s">
        <v>665</v>
      </c>
      <c r="C267" t="s">
        <v>1553</v>
      </c>
      <c r="D267" s="5">
        <v>41520.333333333336</v>
      </c>
      <c r="E267" s="5" t="s">
        <v>1134</v>
      </c>
      <c r="F267" s="8">
        <v>1</v>
      </c>
      <c r="G267" s="7">
        <v>0</v>
      </c>
      <c r="H267" s="7">
        <v>0</v>
      </c>
      <c r="I267" s="7">
        <v>607</v>
      </c>
    </row>
    <row r="268" spans="1:9">
      <c r="A268" t="s">
        <v>1554</v>
      </c>
      <c r="B268" t="s">
        <v>665</v>
      </c>
      <c r="C268" t="s">
        <v>1555</v>
      </c>
      <c r="D268" s="5">
        <v>41548.333333333336</v>
      </c>
      <c r="E268" s="5" t="s">
        <v>1144</v>
      </c>
      <c r="F268" s="8">
        <v>1</v>
      </c>
      <c r="G268" s="7">
        <v>0</v>
      </c>
      <c r="H268" s="7">
        <v>0</v>
      </c>
      <c r="I268" s="7">
        <v>4670</v>
      </c>
    </row>
    <row r="269" spans="1:9">
      <c r="A269">
        <v>23642005</v>
      </c>
      <c r="B269" t="s">
        <v>668</v>
      </c>
      <c r="C269" t="s">
        <v>1556</v>
      </c>
      <c r="D269" s="5">
        <v>41548.333333333336</v>
      </c>
      <c r="E269" s="5" t="s">
        <v>1153</v>
      </c>
      <c r="F269" s="8">
        <v>1</v>
      </c>
      <c r="G269" s="7">
        <v>0</v>
      </c>
      <c r="H269" s="7">
        <v>0</v>
      </c>
      <c r="I269" s="7">
        <v>10440</v>
      </c>
    </row>
    <row r="270" spans="1:9">
      <c r="A270">
        <v>23642014</v>
      </c>
      <c r="B270" t="s">
        <v>668</v>
      </c>
      <c r="C270" t="s">
        <v>1557</v>
      </c>
      <c r="D270" s="5">
        <v>41548.333333333336</v>
      </c>
      <c r="E270" s="5" t="s">
        <v>1139</v>
      </c>
      <c r="F270" s="8">
        <v>1</v>
      </c>
      <c r="G270" s="7">
        <v>10663</v>
      </c>
      <c r="H270" s="7">
        <v>0</v>
      </c>
      <c r="I270" s="7">
        <v>11865</v>
      </c>
    </row>
    <row r="271" spans="1:9">
      <c r="A271">
        <v>23642015</v>
      </c>
      <c r="B271" t="s">
        <v>668</v>
      </c>
      <c r="C271" t="s">
        <v>1558</v>
      </c>
      <c r="D271" s="5">
        <v>41579.333333333336</v>
      </c>
      <c r="E271" s="5" t="s">
        <v>1169</v>
      </c>
      <c r="F271" s="8">
        <v>1</v>
      </c>
      <c r="G271" s="7">
        <v>0</v>
      </c>
      <c r="H271" s="7">
        <v>0</v>
      </c>
      <c r="I271" s="7">
        <v>10524</v>
      </c>
    </row>
    <row r="272" spans="1:9">
      <c r="A272">
        <v>23642019</v>
      </c>
      <c r="B272" t="s">
        <v>668</v>
      </c>
      <c r="C272" t="s">
        <v>1559</v>
      </c>
      <c r="D272" s="5">
        <v>41579.333333333336</v>
      </c>
      <c r="E272" s="5" t="s">
        <v>1139</v>
      </c>
      <c r="F272" s="8">
        <v>1</v>
      </c>
      <c r="G272" s="7">
        <v>3096</v>
      </c>
      <c r="H272" s="7">
        <v>0</v>
      </c>
      <c r="I272" s="7">
        <v>3096</v>
      </c>
    </row>
    <row r="273" spans="1:9">
      <c r="A273">
        <v>23642020</v>
      </c>
      <c r="B273" t="s">
        <v>668</v>
      </c>
      <c r="C273" t="s">
        <v>1560</v>
      </c>
      <c r="D273" s="5">
        <v>41680.333333333336</v>
      </c>
      <c r="E273" s="5" t="s">
        <v>1220</v>
      </c>
      <c r="F273" s="8">
        <v>1</v>
      </c>
      <c r="G273" s="7">
        <v>0</v>
      </c>
      <c r="H273" s="7">
        <v>5160</v>
      </c>
      <c r="I273" s="7">
        <v>19517</v>
      </c>
    </row>
    <row r="274" spans="1:9">
      <c r="A274" t="s">
        <v>1561</v>
      </c>
      <c r="B274" t="s">
        <v>1075</v>
      </c>
      <c r="C274" t="s">
        <v>1562</v>
      </c>
      <c r="D274" s="5"/>
      <c r="E274" s="5" t="s">
        <v>1220</v>
      </c>
      <c r="F274" s="8">
        <v>1</v>
      </c>
      <c r="G274" s="7">
        <v>0</v>
      </c>
      <c r="H274" s="7">
        <v>0</v>
      </c>
      <c r="I274" s="7">
        <v>0</v>
      </c>
    </row>
    <row r="275" spans="1:9">
      <c r="A275" t="s">
        <v>1563</v>
      </c>
      <c r="B275" t="s">
        <v>665</v>
      </c>
      <c r="C275" t="s">
        <v>1564</v>
      </c>
      <c r="D275" s="5">
        <v>41520.333333333336</v>
      </c>
      <c r="E275" s="5" t="s">
        <v>1134</v>
      </c>
      <c r="F275" s="8">
        <v>1</v>
      </c>
      <c r="G275" s="7">
        <v>0</v>
      </c>
      <c r="H275" s="7">
        <v>0</v>
      </c>
      <c r="I275" s="7">
        <v>489</v>
      </c>
    </row>
    <row r="276" spans="1:9">
      <c r="A276" t="s">
        <v>1565</v>
      </c>
      <c r="B276" t="s">
        <v>665</v>
      </c>
      <c r="C276" t="s">
        <v>1566</v>
      </c>
      <c r="D276" s="5">
        <v>41548.333333333336</v>
      </c>
      <c r="E276" s="5" t="s">
        <v>1144</v>
      </c>
      <c r="F276" s="8">
        <v>1</v>
      </c>
      <c r="G276" s="7">
        <v>0</v>
      </c>
      <c r="H276" s="7">
        <v>0</v>
      </c>
      <c r="I276" s="7">
        <v>3766</v>
      </c>
    </row>
    <row r="277" spans="1:9">
      <c r="A277" t="s">
        <v>1567</v>
      </c>
      <c r="B277" t="s">
        <v>668</v>
      </c>
      <c r="C277" t="s">
        <v>1568</v>
      </c>
      <c r="D277" s="5">
        <v>41520.333333333336</v>
      </c>
      <c r="E277" s="5" t="s">
        <v>1185</v>
      </c>
      <c r="F277" s="8">
        <v>1</v>
      </c>
      <c r="G277" s="7">
        <v>4279</v>
      </c>
      <c r="H277" s="7">
        <v>0</v>
      </c>
      <c r="I277" s="7">
        <v>4279</v>
      </c>
    </row>
    <row r="278" spans="1:9">
      <c r="A278">
        <v>23643045</v>
      </c>
      <c r="B278" t="s">
        <v>668</v>
      </c>
      <c r="C278" t="s">
        <v>1569</v>
      </c>
      <c r="D278" s="5">
        <v>41520.333333333336</v>
      </c>
      <c r="E278" s="5" t="s">
        <v>1570</v>
      </c>
      <c r="F278" s="8">
        <v>1</v>
      </c>
      <c r="G278" s="7">
        <v>0</v>
      </c>
      <c r="H278" s="7">
        <v>2141</v>
      </c>
      <c r="I278" s="7">
        <v>4797</v>
      </c>
    </row>
    <row r="279" spans="1:9">
      <c r="A279" t="s">
        <v>1571</v>
      </c>
      <c r="B279" t="s">
        <v>668</v>
      </c>
      <c r="C279" t="s">
        <v>1572</v>
      </c>
      <c r="D279" s="5">
        <v>41520.333333333336</v>
      </c>
      <c r="E279" s="5" t="s">
        <v>1161</v>
      </c>
      <c r="F279" s="8">
        <v>1</v>
      </c>
      <c r="G279" s="7">
        <v>0</v>
      </c>
      <c r="H279" s="7">
        <v>1325</v>
      </c>
      <c r="I279" s="7">
        <v>2970</v>
      </c>
    </row>
    <row r="280" spans="1:9">
      <c r="A280">
        <v>23643065</v>
      </c>
      <c r="B280" t="s">
        <v>668</v>
      </c>
      <c r="C280" t="s">
        <v>1573</v>
      </c>
      <c r="D280" s="5">
        <v>41579</v>
      </c>
      <c r="E280" s="5" t="s">
        <v>1139</v>
      </c>
      <c r="F280" s="8">
        <v>1</v>
      </c>
      <c r="G280" s="7">
        <v>0</v>
      </c>
      <c r="H280" s="7">
        <v>0</v>
      </c>
      <c r="I280" s="7">
        <v>3195</v>
      </c>
    </row>
    <row r="281" spans="1:9">
      <c r="A281">
        <v>23643070</v>
      </c>
      <c r="B281" t="s">
        <v>668</v>
      </c>
      <c r="C281" t="s">
        <v>1574</v>
      </c>
      <c r="D281" s="5">
        <v>41701.333333333336</v>
      </c>
      <c r="E281" s="5" t="s">
        <v>1169</v>
      </c>
      <c r="F281" s="8">
        <v>1</v>
      </c>
      <c r="G281" s="7">
        <v>0</v>
      </c>
      <c r="H281" s="7">
        <v>0</v>
      </c>
      <c r="I281" s="7">
        <v>23954</v>
      </c>
    </row>
    <row r="282" spans="1:9">
      <c r="A282" t="s">
        <v>1575</v>
      </c>
      <c r="B282" t="s">
        <v>668</v>
      </c>
      <c r="C282" t="s">
        <v>1576</v>
      </c>
      <c r="D282" s="5">
        <v>41624.333333333336</v>
      </c>
      <c r="E282" s="5" t="s">
        <v>1214</v>
      </c>
      <c r="F282" s="8">
        <v>1</v>
      </c>
      <c r="G282" s="7">
        <v>0</v>
      </c>
      <c r="H282" s="7">
        <v>0</v>
      </c>
      <c r="I282" s="7">
        <v>11390</v>
      </c>
    </row>
    <row r="283" spans="1:9">
      <c r="A283">
        <v>23643100</v>
      </c>
      <c r="B283" t="s">
        <v>668</v>
      </c>
      <c r="C283" t="s">
        <v>1577</v>
      </c>
      <c r="D283" s="5">
        <v>41520.333333333336</v>
      </c>
      <c r="E283" s="5" t="s">
        <v>1086</v>
      </c>
      <c r="F283" s="8">
        <v>1</v>
      </c>
      <c r="G283" s="7">
        <v>0</v>
      </c>
      <c r="H283" s="7">
        <v>8062</v>
      </c>
      <c r="I283" s="7">
        <v>21794</v>
      </c>
    </row>
    <row r="284" spans="1:9">
      <c r="A284" t="s">
        <v>1578</v>
      </c>
      <c r="B284" t="s">
        <v>668</v>
      </c>
      <c r="C284" t="s">
        <v>1579</v>
      </c>
      <c r="D284" s="5">
        <v>41520.333333333336</v>
      </c>
      <c r="E284" s="5" t="s">
        <v>1086</v>
      </c>
      <c r="F284" s="8">
        <v>1</v>
      </c>
      <c r="G284" s="7">
        <v>0</v>
      </c>
      <c r="H284" s="7">
        <v>1664</v>
      </c>
      <c r="I284" s="7">
        <v>4498</v>
      </c>
    </row>
    <row r="285" spans="1:9">
      <c r="A285">
        <v>23643102</v>
      </c>
      <c r="B285" t="s">
        <v>668</v>
      </c>
      <c r="C285" t="s">
        <v>1580</v>
      </c>
      <c r="D285" s="5">
        <v>41579.333333333336</v>
      </c>
      <c r="E285" s="5" t="s">
        <v>1161</v>
      </c>
      <c r="F285" s="8">
        <v>1</v>
      </c>
      <c r="G285" s="7">
        <v>0</v>
      </c>
      <c r="H285" s="7">
        <v>0</v>
      </c>
      <c r="I285" s="7">
        <v>2795</v>
      </c>
    </row>
    <row r="286" spans="1:9">
      <c r="A286">
        <v>23643105</v>
      </c>
      <c r="B286" t="s">
        <v>668</v>
      </c>
      <c r="C286" t="s">
        <v>1581</v>
      </c>
      <c r="D286" s="5">
        <v>41564</v>
      </c>
      <c r="E286" s="5" t="s">
        <v>1139</v>
      </c>
      <c r="F286" s="8">
        <v>1</v>
      </c>
      <c r="G286" s="7">
        <v>0</v>
      </c>
      <c r="H286" s="7">
        <v>0</v>
      </c>
      <c r="I286" s="7">
        <v>1223</v>
      </c>
    </row>
    <row r="287" spans="1:9">
      <c r="A287" t="s">
        <v>1582</v>
      </c>
      <c r="B287" t="s">
        <v>668</v>
      </c>
      <c r="C287" t="s">
        <v>1583</v>
      </c>
      <c r="D287" s="5">
        <v>41564</v>
      </c>
      <c r="E287" s="5" t="s">
        <v>1139</v>
      </c>
      <c r="F287" s="8">
        <v>1</v>
      </c>
      <c r="G287" s="7">
        <v>0</v>
      </c>
      <c r="H287" s="7">
        <v>0</v>
      </c>
      <c r="I287" s="7">
        <v>2524</v>
      </c>
    </row>
    <row r="288" spans="1:9">
      <c r="A288">
        <v>23643115</v>
      </c>
      <c r="B288" t="s">
        <v>668</v>
      </c>
      <c r="C288" t="s">
        <v>1584</v>
      </c>
      <c r="D288" s="5">
        <v>41610.333333333336</v>
      </c>
      <c r="E288" s="5" t="s">
        <v>1139</v>
      </c>
      <c r="F288" s="8">
        <v>1</v>
      </c>
      <c r="G288" s="7">
        <v>0</v>
      </c>
      <c r="H288" s="7">
        <v>0</v>
      </c>
      <c r="I288" s="7">
        <v>1276</v>
      </c>
    </row>
    <row r="289" spans="1:9">
      <c r="A289">
        <v>23643117</v>
      </c>
      <c r="B289" t="s">
        <v>668</v>
      </c>
      <c r="C289" t="s">
        <v>1585</v>
      </c>
      <c r="D289" s="5">
        <v>41520.333333333336</v>
      </c>
      <c r="E289" s="5" t="s">
        <v>1457</v>
      </c>
      <c r="F289" s="8">
        <v>1</v>
      </c>
      <c r="G289" s="7">
        <v>6752</v>
      </c>
      <c r="H289" s="7">
        <v>0</v>
      </c>
      <c r="I289" s="7">
        <v>6752</v>
      </c>
    </row>
    <row r="290" spans="1:9">
      <c r="A290" t="s">
        <v>1586</v>
      </c>
      <c r="B290" t="s">
        <v>668</v>
      </c>
      <c r="C290" t="s">
        <v>1587</v>
      </c>
      <c r="D290" s="5">
        <v>41520.333333333336</v>
      </c>
      <c r="E290" s="5" t="s">
        <v>1457</v>
      </c>
      <c r="F290" s="8">
        <v>1</v>
      </c>
      <c r="G290" s="7">
        <v>0</v>
      </c>
      <c r="H290" s="7">
        <v>465</v>
      </c>
      <c r="I290" s="7">
        <v>465</v>
      </c>
    </row>
    <row r="291" spans="1:9">
      <c r="A291" t="s">
        <v>1588</v>
      </c>
      <c r="B291" t="s">
        <v>668</v>
      </c>
      <c r="C291" t="s">
        <v>1589</v>
      </c>
      <c r="D291" s="5">
        <v>41520.333333333336</v>
      </c>
      <c r="E291" s="5" t="s">
        <v>1457</v>
      </c>
      <c r="F291" s="8">
        <v>1</v>
      </c>
      <c r="G291" s="7">
        <v>0</v>
      </c>
      <c r="H291" s="7">
        <v>552</v>
      </c>
      <c r="I291" s="7">
        <v>552</v>
      </c>
    </row>
    <row r="292" spans="1:9">
      <c r="A292">
        <v>23643120</v>
      </c>
      <c r="B292" t="s">
        <v>668</v>
      </c>
      <c r="C292" t="s">
        <v>1590</v>
      </c>
      <c r="D292" s="5">
        <v>41579.333333333336</v>
      </c>
      <c r="E292" s="5" t="s">
        <v>1153</v>
      </c>
      <c r="F292" s="8">
        <v>1</v>
      </c>
      <c r="G292" s="7">
        <v>0</v>
      </c>
      <c r="H292" s="7">
        <v>0</v>
      </c>
      <c r="I292" s="7">
        <v>16217</v>
      </c>
    </row>
    <row r="293" spans="1:9">
      <c r="A293">
        <v>23643140</v>
      </c>
      <c r="B293" t="s">
        <v>668</v>
      </c>
      <c r="C293" t="s">
        <v>1591</v>
      </c>
      <c r="D293" s="5">
        <v>41520.333333333336</v>
      </c>
      <c r="E293" s="5" t="s">
        <v>1592</v>
      </c>
      <c r="F293" s="8">
        <v>1</v>
      </c>
      <c r="G293" s="7">
        <v>0</v>
      </c>
      <c r="H293" s="7">
        <v>0</v>
      </c>
      <c r="I293" s="7">
        <v>4019</v>
      </c>
    </row>
    <row r="294" spans="1:9">
      <c r="A294" t="s">
        <v>1593</v>
      </c>
      <c r="B294" t="s">
        <v>668</v>
      </c>
      <c r="C294" t="s">
        <v>1594</v>
      </c>
      <c r="D294" s="5">
        <v>41520.333333333336</v>
      </c>
      <c r="E294" s="5" t="s">
        <v>1169</v>
      </c>
      <c r="F294" s="8">
        <v>1</v>
      </c>
      <c r="G294" s="7">
        <v>0</v>
      </c>
      <c r="H294" s="7">
        <v>0</v>
      </c>
      <c r="I294" s="7">
        <v>2281</v>
      </c>
    </row>
    <row r="295" spans="1:9">
      <c r="A295">
        <v>23643145</v>
      </c>
      <c r="B295" t="s">
        <v>668</v>
      </c>
      <c r="C295" t="s">
        <v>1595</v>
      </c>
      <c r="D295" s="5">
        <v>41533.333333333336</v>
      </c>
      <c r="E295" s="5" t="s">
        <v>1596</v>
      </c>
      <c r="F295" s="8">
        <v>1</v>
      </c>
      <c r="G295" s="7">
        <v>0</v>
      </c>
      <c r="H295" s="7">
        <v>0</v>
      </c>
      <c r="I295" s="7">
        <v>2949</v>
      </c>
    </row>
    <row r="296" spans="1:9">
      <c r="A296" t="s">
        <v>1597</v>
      </c>
      <c r="B296" t="s">
        <v>668</v>
      </c>
      <c r="C296" t="s">
        <v>1598</v>
      </c>
      <c r="D296" s="5">
        <v>41533.333333333336</v>
      </c>
      <c r="E296" s="5" t="s">
        <v>1169</v>
      </c>
      <c r="F296" s="8">
        <v>1</v>
      </c>
      <c r="G296" s="7">
        <v>0</v>
      </c>
      <c r="H296" s="7">
        <v>0</v>
      </c>
      <c r="I296" s="7">
        <v>11617</v>
      </c>
    </row>
    <row r="297" spans="1:9">
      <c r="A297" t="s">
        <v>1599</v>
      </c>
      <c r="B297" t="s">
        <v>668</v>
      </c>
      <c r="C297" t="s">
        <v>1600</v>
      </c>
      <c r="D297" s="5">
        <v>41533.333333333336</v>
      </c>
      <c r="E297" s="5">
        <v>41750.354166666664</v>
      </c>
      <c r="F297" s="8">
        <v>1</v>
      </c>
      <c r="G297" s="7">
        <v>0</v>
      </c>
      <c r="H297" s="7">
        <v>0</v>
      </c>
      <c r="I297" s="7">
        <v>2791</v>
      </c>
    </row>
    <row r="298" spans="1:9">
      <c r="A298" t="s">
        <v>1601</v>
      </c>
      <c r="B298" t="s">
        <v>668</v>
      </c>
      <c r="C298" t="s">
        <v>1602</v>
      </c>
      <c r="D298" s="5">
        <v>41533.333333333336</v>
      </c>
      <c r="E298" s="5" t="s">
        <v>1169</v>
      </c>
      <c r="F298" s="8">
        <v>1</v>
      </c>
      <c r="G298" s="7">
        <v>0</v>
      </c>
      <c r="H298" s="7">
        <v>0</v>
      </c>
      <c r="I298" s="7">
        <v>13875</v>
      </c>
    </row>
    <row r="299" spans="1:9">
      <c r="A299">
        <v>23643150</v>
      </c>
      <c r="B299" t="s">
        <v>668</v>
      </c>
      <c r="C299" t="s">
        <v>1603</v>
      </c>
      <c r="D299" s="5">
        <v>41673.333333333336</v>
      </c>
      <c r="E299" s="5" t="s">
        <v>1169</v>
      </c>
      <c r="F299" s="8">
        <v>1</v>
      </c>
      <c r="G299" s="7">
        <v>7473</v>
      </c>
      <c r="H299" s="7">
        <v>0</v>
      </c>
      <c r="I299" s="7">
        <v>7473</v>
      </c>
    </row>
    <row r="300" spans="1:9">
      <c r="A300">
        <v>23643155</v>
      </c>
      <c r="B300" t="s">
        <v>668</v>
      </c>
      <c r="C300" t="s">
        <v>1604</v>
      </c>
      <c r="D300" s="5">
        <v>41673.333333333336</v>
      </c>
      <c r="E300" s="5" t="s">
        <v>1169</v>
      </c>
      <c r="F300" s="8">
        <v>1</v>
      </c>
      <c r="G300" s="7">
        <v>0</v>
      </c>
      <c r="H300" s="7">
        <v>0</v>
      </c>
      <c r="I300" s="7">
        <v>8644</v>
      </c>
    </row>
    <row r="301" spans="1:9">
      <c r="A301">
        <v>23643160</v>
      </c>
      <c r="B301" t="s">
        <v>668</v>
      </c>
      <c r="C301" t="s">
        <v>1605</v>
      </c>
      <c r="D301" s="5">
        <v>41598.333333333336</v>
      </c>
      <c r="E301" s="5" t="s">
        <v>1169</v>
      </c>
      <c r="F301" s="8">
        <v>1</v>
      </c>
      <c r="G301" s="7">
        <v>0</v>
      </c>
      <c r="H301" s="7">
        <v>0</v>
      </c>
      <c r="I301" s="7">
        <v>9016</v>
      </c>
    </row>
    <row r="302" spans="1:9">
      <c r="A302">
        <v>23643165</v>
      </c>
      <c r="B302" t="s">
        <v>668</v>
      </c>
      <c r="C302" t="s">
        <v>1606</v>
      </c>
      <c r="D302" s="5">
        <v>41730.333333333336</v>
      </c>
      <c r="E302" s="5" t="s">
        <v>1607</v>
      </c>
      <c r="F302" s="8">
        <v>1</v>
      </c>
      <c r="G302" s="7">
        <v>0</v>
      </c>
      <c r="H302" s="7">
        <v>0</v>
      </c>
      <c r="I302" s="7">
        <v>11458</v>
      </c>
    </row>
    <row r="303" spans="1:9">
      <c r="A303" t="s">
        <v>1608</v>
      </c>
      <c r="B303" t="s">
        <v>1075</v>
      </c>
      <c r="C303" t="s">
        <v>1609</v>
      </c>
      <c r="D303" s="5"/>
      <c r="E303" s="5" t="s">
        <v>1134</v>
      </c>
      <c r="F303" s="8">
        <v>1</v>
      </c>
      <c r="G303" s="7">
        <v>0</v>
      </c>
      <c r="H303" s="7">
        <v>0</v>
      </c>
      <c r="I303" s="7">
        <v>0</v>
      </c>
    </row>
    <row r="304" spans="1:9">
      <c r="A304" t="s">
        <v>1610</v>
      </c>
      <c r="B304" t="s">
        <v>1075</v>
      </c>
      <c r="C304" t="s">
        <v>1611</v>
      </c>
      <c r="D304" s="5"/>
      <c r="E304" s="5" t="s">
        <v>1169</v>
      </c>
      <c r="F304" s="8">
        <v>1</v>
      </c>
      <c r="G304" s="7">
        <v>0</v>
      </c>
      <c r="H304" s="7">
        <v>0</v>
      </c>
      <c r="I304" s="7">
        <v>0</v>
      </c>
    </row>
    <row r="305" spans="1:9">
      <c r="A305" t="s">
        <v>1612</v>
      </c>
      <c r="B305" t="s">
        <v>1075</v>
      </c>
      <c r="C305" t="s">
        <v>1613</v>
      </c>
      <c r="D305" s="5"/>
      <c r="E305" s="5" t="s">
        <v>1169</v>
      </c>
      <c r="F305" s="8">
        <v>1</v>
      </c>
      <c r="G305" s="7">
        <v>0</v>
      </c>
      <c r="H305" s="7">
        <v>0</v>
      </c>
      <c r="I305" s="7">
        <v>0</v>
      </c>
    </row>
    <row r="306" spans="1:9">
      <c r="A306" t="s">
        <v>1614</v>
      </c>
      <c r="B306" t="s">
        <v>1075</v>
      </c>
      <c r="C306" t="s">
        <v>1615</v>
      </c>
      <c r="D306" s="5"/>
      <c r="E306" s="5" t="s">
        <v>1169</v>
      </c>
      <c r="F306" s="8">
        <v>1</v>
      </c>
      <c r="G306" s="7">
        <v>0</v>
      </c>
      <c r="H306" s="7">
        <v>0</v>
      </c>
      <c r="I306" s="7">
        <v>0</v>
      </c>
    </row>
    <row r="307" spans="1:9">
      <c r="A307">
        <v>23643205</v>
      </c>
      <c r="B307" t="s">
        <v>668</v>
      </c>
      <c r="C307" t="s">
        <v>1616</v>
      </c>
      <c r="D307" s="5">
        <v>41582.333333333336</v>
      </c>
      <c r="E307" s="5" t="s">
        <v>1153</v>
      </c>
      <c r="F307" s="8">
        <v>1</v>
      </c>
      <c r="G307" s="7">
        <v>0</v>
      </c>
      <c r="H307" s="7">
        <v>0</v>
      </c>
      <c r="I307" s="7">
        <v>4209</v>
      </c>
    </row>
    <row r="308" spans="1:9">
      <c r="A308">
        <v>23643280</v>
      </c>
      <c r="B308" t="s">
        <v>668</v>
      </c>
      <c r="C308" t="s">
        <v>1617</v>
      </c>
      <c r="D308" s="5">
        <v>41582.333333333336</v>
      </c>
      <c r="E308" s="5" t="s">
        <v>1214</v>
      </c>
      <c r="F308" s="8">
        <v>1</v>
      </c>
      <c r="G308" s="7">
        <v>0</v>
      </c>
      <c r="H308" s="7">
        <v>0</v>
      </c>
      <c r="I308" s="7">
        <v>11390</v>
      </c>
    </row>
    <row r="309" spans="1:9">
      <c r="A309">
        <v>23643350</v>
      </c>
      <c r="B309" t="s">
        <v>668</v>
      </c>
      <c r="C309" t="s">
        <v>1618</v>
      </c>
      <c r="D309" s="5">
        <v>41520.333333333336</v>
      </c>
      <c r="E309" s="5">
        <v>41750.024305555555</v>
      </c>
      <c r="F309" s="8">
        <v>1</v>
      </c>
      <c r="G309" s="7">
        <v>0</v>
      </c>
      <c r="H309" s="7">
        <v>0</v>
      </c>
      <c r="I309" s="7">
        <v>1491</v>
      </c>
    </row>
    <row r="310" spans="1:9">
      <c r="A310" t="s">
        <v>1619</v>
      </c>
      <c r="B310" t="s">
        <v>668</v>
      </c>
      <c r="C310" t="s">
        <v>1620</v>
      </c>
      <c r="D310" s="5">
        <v>41520.333333333336</v>
      </c>
      <c r="E310" s="5" t="s">
        <v>1169</v>
      </c>
      <c r="F310" s="8">
        <v>1</v>
      </c>
      <c r="G310" s="7">
        <v>0</v>
      </c>
      <c r="H310" s="7">
        <v>0</v>
      </c>
      <c r="I310" s="7">
        <v>5875</v>
      </c>
    </row>
    <row r="311" spans="1:9">
      <c r="A311">
        <v>23643355</v>
      </c>
      <c r="B311" t="s">
        <v>668</v>
      </c>
      <c r="C311" t="s">
        <v>1621</v>
      </c>
      <c r="D311" s="5">
        <v>41550</v>
      </c>
      <c r="E311" s="5" t="s">
        <v>1180</v>
      </c>
      <c r="F311" s="8">
        <v>1</v>
      </c>
      <c r="G311" s="7">
        <v>9803</v>
      </c>
      <c r="H311" s="7">
        <v>0</v>
      </c>
      <c r="I311" s="7">
        <v>9803</v>
      </c>
    </row>
    <row r="312" spans="1:9">
      <c r="A312">
        <v>23643360</v>
      </c>
      <c r="B312" t="s">
        <v>668</v>
      </c>
      <c r="C312" t="s">
        <v>1622</v>
      </c>
      <c r="D312" s="5">
        <v>41520.333333333336</v>
      </c>
      <c r="E312" s="5" t="s">
        <v>1196</v>
      </c>
      <c r="F312" s="8">
        <v>1</v>
      </c>
      <c r="G312" s="7">
        <v>0</v>
      </c>
      <c r="H312" s="7">
        <v>0</v>
      </c>
      <c r="I312" s="7">
        <v>2998</v>
      </c>
    </row>
    <row r="313" spans="1:9">
      <c r="A313" t="s">
        <v>1623</v>
      </c>
      <c r="B313" t="s">
        <v>665</v>
      </c>
      <c r="C313" t="s">
        <v>1624</v>
      </c>
      <c r="D313" s="5">
        <v>41520.333333333336</v>
      </c>
      <c r="E313" s="5" t="s">
        <v>1134</v>
      </c>
      <c r="F313" s="8">
        <v>1</v>
      </c>
      <c r="G313" s="7">
        <v>0</v>
      </c>
      <c r="H313" s="7">
        <v>0</v>
      </c>
      <c r="I313" s="7">
        <v>3458</v>
      </c>
    </row>
    <row r="314" spans="1:9">
      <c r="A314" t="s">
        <v>1625</v>
      </c>
      <c r="B314" t="s">
        <v>665</v>
      </c>
      <c r="C314" t="s">
        <v>1626</v>
      </c>
      <c r="D314" s="5">
        <v>41548.333333333336</v>
      </c>
      <c r="E314" s="5" t="s">
        <v>1144</v>
      </c>
      <c r="F314" s="8">
        <v>1</v>
      </c>
      <c r="G314" s="7">
        <v>0</v>
      </c>
      <c r="H314" s="7">
        <v>0</v>
      </c>
      <c r="I314" s="7">
        <v>26761</v>
      </c>
    </row>
    <row r="315" spans="1:9">
      <c r="A315">
        <v>2365014</v>
      </c>
      <c r="B315" t="s">
        <v>666</v>
      </c>
      <c r="C315" t="s">
        <v>1627</v>
      </c>
      <c r="D315" s="5">
        <v>41533.333333333336</v>
      </c>
      <c r="E315" s="5" t="s">
        <v>1185</v>
      </c>
      <c r="F315" s="8">
        <v>1</v>
      </c>
      <c r="G315" s="7">
        <v>6191</v>
      </c>
      <c r="H315" s="7">
        <v>0</v>
      </c>
      <c r="I315" s="7">
        <v>7695</v>
      </c>
    </row>
    <row r="316" spans="1:9">
      <c r="A316">
        <v>2365015</v>
      </c>
      <c r="B316" t="s">
        <v>669</v>
      </c>
      <c r="C316" t="s">
        <v>1628</v>
      </c>
      <c r="D316" s="5">
        <v>41548.333333333336</v>
      </c>
      <c r="E316" s="5">
        <v>41715</v>
      </c>
      <c r="F316" s="8">
        <v>1</v>
      </c>
      <c r="G316" s="7">
        <v>2502</v>
      </c>
      <c r="H316" s="7">
        <v>516</v>
      </c>
      <c r="I316" s="7">
        <v>10537</v>
      </c>
    </row>
    <row r="317" spans="1:9">
      <c r="A317">
        <v>2365020</v>
      </c>
      <c r="B317" t="s">
        <v>669</v>
      </c>
      <c r="C317" t="s">
        <v>1629</v>
      </c>
      <c r="D317" s="5">
        <v>41674.333333333336</v>
      </c>
      <c r="E317" s="5">
        <v>41715</v>
      </c>
      <c r="F317" s="8">
        <v>1</v>
      </c>
      <c r="G317" s="7">
        <v>0</v>
      </c>
      <c r="H317" s="7">
        <v>0</v>
      </c>
      <c r="I317" s="7">
        <v>5904</v>
      </c>
    </row>
    <row r="318" spans="1:9">
      <c r="A318">
        <v>2365025</v>
      </c>
      <c r="B318" t="s">
        <v>668</v>
      </c>
      <c r="C318" t="s">
        <v>1630</v>
      </c>
      <c r="D318" s="5">
        <v>41730.333333333336</v>
      </c>
      <c r="E318" s="5" t="s">
        <v>1177</v>
      </c>
      <c r="F318" s="8">
        <v>1</v>
      </c>
      <c r="G318" s="7">
        <v>1744</v>
      </c>
      <c r="H318" s="7">
        <v>3236</v>
      </c>
      <c r="I318" s="7">
        <v>11749</v>
      </c>
    </row>
    <row r="319" spans="1:9">
      <c r="A319">
        <v>2365030</v>
      </c>
      <c r="B319" t="s">
        <v>669</v>
      </c>
      <c r="C319" t="s">
        <v>1631</v>
      </c>
      <c r="D319" s="5">
        <v>41730.333333333336</v>
      </c>
      <c r="E319" s="5" t="s">
        <v>1177</v>
      </c>
      <c r="F319" s="8">
        <v>1</v>
      </c>
      <c r="G319" s="7">
        <v>0</v>
      </c>
      <c r="H319" s="7">
        <v>0</v>
      </c>
      <c r="I319" s="7">
        <v>8595</v>
      </c>
    </row>
    <row r="320" spans="1:9">
      <c r="A320" t="s">
        <v>1632</v>
      </c>
      <c r="B320" t="s">
        <v>1075</v>
      </c>
      <c r="C320" t="s">
        <v>1633</v>
      </c>
      <c r="D320" s="5"/>
      <c r="E320" s="5" t="s">
        <v>1177</v>
      </c>
      <c r="F320" s="8">
        <v>1</v>
      </c>
      <c r="G320" s="7">
        <v>0</v>
      </c>
      <c r="H320" s="7">
        <v>0</v>
      </c>
      <c r="I320" s="7">
        <v>0</v>
      </c>
    </row>
    <row r="321" spans="1:9">
      <c r="A321">
        <v>2365045</v>
      </c>
      <c r="B321" t="s">
        <v>669</v>
      </c>
      <c r="C321" t="s">
        <v>1634</v>
      </c>
      <c r="D321" s="5">
        <v>41520.333333333336</v>
      </c>
      <c r="E321" s="5" t="s">
        <v>1196</v>
      </c>
      <c r="F321" s="8">
        <v>1</v>
      </c>
      <c r="G321" s="7">
        <v>919</v>
      </c>
      <c r="H321" s="7">
        <v>254</v>
      </c>
      <c r="I321" s="7">
        <v>4288</v>
      </c>
    </row>
    <row r="322" spans="1:9">
      <c r="A322">
        <v>2365050</v>
      </c>
      <c r="B322" t="s">
        <v>669</v>
      </c>
      <c r="C322" t="s">
        <v>1635</v>
      </c>
      <c r="D322" s="5">
        <v>41520.333333333336</v>
      </c>
      <c r="E322" s="5" t="s">
        <v>1196</v>
      </c>
      <c r="F322" s="8">
        <v>1</v>
      </c>
      <c r="G322" s="7">
        <v>0</v>
      </c>
      <c r="H322" s="7">
        <v>0</v>
      </c>
      <c r="I322" s="7">
        <v>1504</v>
      </c>
    </row>
    <row r="323" spans="1:9">
      <c r="A323">
        <v>2365055</v>
      </c>
      <c r="B323" t="s">
        <v>669</v>
      </c>
      <c r="C323" t="s">
        <v>1636</v>
      </c>
      <c r="D323" s="5">
        <v>41520.333333333336</v>
      </c>
      <c r="E323" s="5" t="s">
        <v>1196</v>
      </c>
      <c r="F323" s="8">
        <v>1</v>
      </c>
      <c r="G323" s="7">
        <v>0</v>
      </c>
      <c r="H323" s="7">
        <v>0</v>
      </c>
      <c r="I323" s="7">
        <v>1128</v>
      </c>
    </row>
    <row r="324" spans="1:9">
      <c r="A324">
        <v>2365060</v>
      </c>
      <c r="B324" t="s">
        <v>670</v>
      </c>
      <c r="C324" t="s">
        <v>1637</v>
      </c>
      <c r="D324" s="5">
        <v>41520.333333333336</v>
      </c>
      <c r="E324" s="5" t="s">
        <v>1196</v>
      </c>
      <c r="F324" s="8">
        <v>1</v>
      </c>
      <c r="G324" s="7">
        <v>0</v>
      </c>
      <c r="H324" s="7">
        <v>0</v>
      </c>
      <c r="I324" s="7">
        <v>0</v>
      </c>
    </row>
    <row r="325" spans="1:9">
      <c r="A325" t="s">
        <v>1638</v>
      </c>
      <c r="B325" t="s">
        <v>1075</v>
      </c>
      <c r="C325" t="s">
        <v>1639</v>
      </c>
      <c r="D325" s="5"/>
      <c r="E325" s="5" t="s">
        <v>1196</v>
      </c>
      <c r="F325" s="8">
        <v>1</v>
      </c>
      <c r="G325" s="7">
        <v>0</v>
      </c>
      <c r="H325" s="7">
        <v>0</v>
      </c>
      <c r="I325" s="7">
        <v>0</v>
      </c>
    </row>
    <row r="326" spans="1:9">
      <c r="A326" t="s">
        <v>1640</v>
      </c>
      <c r="B326" t="s">
        <v>665</v>
      </c>
      <c r="C326" t="s">
        <v>1641</v>
      </c>
      <c r="D326" s="5">
        <v>41520.333333333336</v>
      </c>
      <c r="E326" s="5" t="s">
        <v>1134</v>
      </c>
      <c r="F326" s="8">
        <v>1</v>
      </c>
      <c r="G326" s="7">
        <v>0</v>
      </c>
      <c r="H326" s="7">
        <v>0</v>
      </c>
      <c r="I326" s="7">
        <v>195</v>
      </c>
    </row>
    <row r="327" spans="1:9">
      <c r="A327" t="s">
        <v>1642</v>
      </c>
      <c r="B327" t="s">
        <v>669</v>
      </c>
      <c r="C327" t="s">
        <v>1643</v>
      </c>
      <c r="D327" s="5">
        <v>41520.333333333336</v>
      </c>
      <c r="E327" s="5" t="s">
        <v>1139</v>
      </c>
      <c r="F327" s="8">
        <v>1</v>
      </c>
      <c r="G327" s="7">
        <v>0</v>
      </c>
      <c r="H327" s="7">
        <v>0</v>
      </c>
      <c r="I327" s="7">
        <v>5958</v>
      </c>
    </row>
    <row r="328" spans="1:9">
      <c r="A328">
        <v>2366051</v>
      </c>
      <c r="B328" t="s">
        <v>668</v>
      </c>
      <c r="C328" t="s">
        <v>1644</v>
      </c>
      <c r="D328" s="5">
        <v>41520.333333333336</v>
      </c>
      <c r="E328" s="5" t="s">
        <v>1169</v>
      </c>
      <c r="F328" s="8">
        <v>1</v>
      </c>
      <c r="G328" s="7">
        <v>0</v>
      </c>
      <c r="H328" s="7">
        <v>0</v>
      </c>
      <c r="I328" s="7">
        <v>10930</v>
      </c>
    </row>
    <row r="329" spans="1:9">
      <c r="A329" t="s">
        <v>1645</v>
      </c>
      <c r="B329" t="s">
        <v>1075</v>
      </c>
      <c r="C329" t="s">
        <v>1646</v>
      </c>
      <c r="D329" s="5"/>
      <c r="E329" s="5" t="s">
        <v>1169</v>
      </c>
      <c r="F329" s="8">
        <v>1</v>
      </c>
      <c r="G329" s="7">
        <v>0</v>
      </c>
      <c r="H329" s="7">
        <v>0</v>
      </c>
      <c r="I329" s="7">
        <v>0</v>
      </c>
    </row>
    <row r="330" spans="1:9">
      <c r="A330" t="s">
        <v>1647</v>
      </c>
      <c r="B330" t="s">
        <v>668</v>
      </c>
      <c r="C330" t="s">
        <v>1648</v>
      </c>
      <c r="D330" s="5">
        <v>41520.333333333336</v>
      </c>
      <c r="E330" s="5" t="s">
        <v>1649</v>
      </c>
      <c r="F330" s="8">
        <v>1</v>
      </c>
      <c r="G330" s="7">
        <v>0</v>
      </c>
      <c r="H330" s="7">
        <v>0</v>
      </c>
      <c r="I330" s="7">
        <v>2258</v>
      </c>
    </row>
    <row r="331" spans="1:9">
      <c r="A331" t="s">
        <v>1650</v>
      </c>
      <c r="B331" t="s">
        <v>668</v>
      </c>
      <c r="C331" t="s">
        <v>1651</v>
      </c>
      <c r="D331" s="5">
        <v>41520.333333333336</v>
      </c>
      <c r="E331" s="5" t="s">
        <v>1161</v>
      </c>
      <c r="F331" s="8">
        <v>1</v>
      </c>
      <c r="G331" s="7">
        <v>0</v>
      </c>
      <c r="H331" s="7">
        <v>0</v>
      </c>
      <c r="I331" s="7">
        <v>9668</v>
      </c>
    </row>
    <row r="332" spans="1:9">
      <c r="A332">
        <v>2367030</v>
      </c>
      <c r="B332" t="s">
        <v>669</v>
      </c>
      <c r="C332" t="s">
        <v>1652</v>
      </c>
      <c r="D332" s="5">
        <v>41520.333333333336</v>
      </c>
      <c r="E332" s="5" t="s">
        <v>1653</v>
      </c>
      <c r="F332" s="8">
        <v>1</v>
      </c>
      <c r="G332" s="7">
        <v>0</v>
      </c>
      <c r="H332" s="7">
        <v>0</v>
      </c>
      <c r="I332" s="7">
        <v>425</v>
      </c>
    </row>
    <row r="333" spans="1:9">
      <c r="A333" t="s">
        <v>1654</v>
      </c>
      <c r="B333" t="s">
        <v>669</v>
      </c>
      <c r="C333" t="s">
        <v>1655</v>
      </c>
      <c r="D333" s="5">
        <v>41520.333333333336</v>
      </c>
      <c r="E333" s="5" t="s">
        <v>1185</v>
      </c>
      <c r="F333" s="8">
        <v>1</v>
      </c>
      <c r="G333" s="7">
        <v>0</v>
      </c>
      <c r="H333" s="7">
        <v>0</v>
      </c>
      <c r="I333" s="7">
        <v>702</v>
      </c>
    </row>
    <row r="334" spans="1:9">
      <c r="A334">
        <v>2367035</v>
      </c>
      <c r="B334" t="s">
        <v>666</v>
      </c>
      <c r="C334" t="s">
        <v>1656</v>
      </c>
      <c r="D334" s="5">
        <v>41533.333333333336</v>
      </c>
      <c r="E334" s="5" t="s">
        <v>1161</v>
      </c>
      <c r="F334" s="8">
        <v>1</v>
      </c>
      <c r="G334" s="7">
        <v>3405</v>
      </c>
      <c r="H334" s="7">
        <v>0</v>
      </c>
      <c r="I334" s="7">
        <v>4600</v>
      </c>
    </row>
    <row r="335" spans="1:9">
      <c r="A335">
        <v>2367040</v>
      </c>
      <c r="B335" t="s">
        <v>669</v>
      </c>
      <c r="C335" t="s">
        <v>1657</v>
      </c>
      <c r="D335" s="5">
        <v>41533.333333333336</v>
      </c>
      <c r="E335" s="5" t="s">
        <v>1139</v>
      </c>
      <c r="F335" s="8">
        <v>1</v>
      </c>
      <c r="G335" s="7">
        <v>2477</v>
      </c>
      <c r="H335" s="7">
        <v>0</v>
      </c>
      <c r="I335" s="7">
        <v>9243</v>
      </c>
    </row>
    <row r="336" spans="1:9">
      <c r="A336">
        <v>2367045</v>
      </c>
      <c r="B336" t="s">
        <v>669</v>
      </c>
      <c r="C336" t="s">
        <v>1658</v>
      </c>
      <c r="D336" s="5">
        <v>41533.333333333336</v>
      </c>
      <c r="E336" s="5" t="s">
        <v>1139</v>
      </c>
      <c r="F336" s="8">
        <v>1</v>
      </c>
      <c r="G336" s="7">
        <v>0</v>
      </c>
      <c r="H336" s="7">
        <v>0</v>
      </c>
      <c r="I336" s="7">
        <v>4690</v>
      </c>
    </row>
    <row r="337" spans="1:9">
      <c r="A337">
        <v>2367050</v>
      </c>
      <c r="B337" t="s">
        <v>669</v>
      </c>
      <c r="C337" t="s">
        <v>1659</v>
      </c>
      <c r="D337" s="5">
        <v>41533.333333333336</v>
      </c>
      <c r="E337" s="5" t="s">
        <v>1139</v>
      </c>
      <c r="F337" s="8">
        <v>1</v>
      </c>
      <c r="G337" s="7">
        <v>0</v>
      </c>
      <c r="H337" s="7">
        <v>0</v>
      </c>
      <c r="I337" s="7">
        <v>4690</v>
      </c>
    </row>
    <row r="338" spans="1:9">
      <c r="A338">
        <v>2367055</v>
      </c>
      <c r="B338" t="s">
        <v>669</v>
      </c>
      <c r="C338" t="s">
        <v>1660</v>
      </c>
      <c r="D338" s="5">
        <v>41533.333333333336</v>
      </c>
      <c r="E338" s="5" t="s">
        <v>1139</v>
      </c>
      <c r="F338" s="8">
        <v>1</v>
      </c>
      <c r="G338" s="7">
        <v>0</v>
      </c>
      <c r="H338" s="7">
        <v>0</v>
      </c>
      <c r="I338" s="7">
        <v>6972</v>
      </c>
    </row>
    <row r="339" spans="1:9">
      <c r="A339">
        <v>24152015</v>
      </c>
      <c r="B339" t="s">
        <v>668</v>
      </c>
      <c r="C339" t="s">
        <v>1661</v>
      </c>
      <c r="D339" s="5">
        <v>41520.333333333336</v>
      </c>
      <c r="E339" s="5" t="s">
        <v>1086</v>
      </c>
      <c r="F339" s="8">
        <v>1</v>
      </c>
      <c r="G339" s="7">
        <v>12</v>
      </c>
      <c r="H339" s="7">
        <v>0</v>
      </c>
      <c r="I339" s="7">
        <v>12</v>
      </c>
    </row>
    <row r="340" spans="1:9">
      <c r="A340">
        <v>24152020</v>
      </c>
      <c r="B340" t="s">
        <v>668</v>
      </c>
      <c r="C340" t="s">
        <v>1662</v>
      </c>
      <c r="D340" s="5">
        <v>41548.333333333336</v>
      </c>
      <c r="E340" s="5" t="s">
        <v>1086</v>
      </c>
      <c r="F340" s="8">
        <v>1</v>
      </c>
      <c r="G340" s="7">
        <v>3846</v>
      </c>
      <c r="H340" s="7">
        <v>0</v>
      </c>
      <c r="I340" s="7">
        <v>3846</v>
      </c>
    </row>
    <row r="341" spans="1:9">
      <c r="A341">
        <v>24152025</v>
      </c>
      <c r="B341" t="s">
        <v>668</v>
      </c>
      <c r="C341" t="s">
        <v>1663</v>
      </c>
      <c r="D341" s="5">
        <v>41548.333333333336</v>
      </c>
      <c r="E341" s="5" t="s">
        <v>1086</v>
      </c>
      <c r="F341" s="8">
        <v>1</v>
      </c>
      <c r="G341" s="7">
        <v>0</v>
      </c>
      <c r="H341" s="7">
        <v>0</v>
      </c>
      <c r="I341" s="7">
        <v>5657</v>
      </c>
    </row>
    <row r="342" spans="1:9">
      <c r="A342">
        <v>24153020</v>
      </c>
      <c r="B342" t="s">
        <v>670</v>
      </c>
      <c r="C342" t="s">
        <v>1664</v>
      </c>
      <c r="D342" s="5">
        <v>41548.333333333336</v>
      </c>
      <c r="E342" s="5" t="s">
        <v>1665</v>
      </c>
      <c r="F342" s="8">
        <v>1</v>
      </c>
      <c r="G342" s="7">
        <v>0</v>
      </c>
      <c r="H342" s="7">
        <v>0</v>
      </c>
      <c r="I342" s="7">
        <v>0</v>
      </c>
    </row>
    <row r="343" spans="1:9">
      <c r="A343">
        <v>24211090</v>
      </c>
      <c r="B343" t="s">
        <v>666</v>
      </c>
      <c r="C343" t="s">
        <v>1666</v>
      </c>
      <c r="D343" s="5">
        <v>41520.333333333336</v>
      </c>
      <c r="E343" s="5" t="s">
        <v>1457</v>
      </c>
      <c r="F343" s="8">
        <v>1</v>
      </c>
      <c r="G343" s="7">
        <v>217518</v>
      </c>
      <c r="H343" s="7">
        <v>0</v>
      </c>
      <c r="I343" s="7">
        <v>217518</v>
      </c>
    </row>
    <row r="344" spans="1:9">
      <c r="A344">
        <v>24211095</v>
      </c>
      <c r="B344" t="s">
        <v>666</v>
      </c>
      <c r="C344" t="s">
        <v>1667</v>
      </c>
      <c r="D344" s="5">
        <v>41520.333333333336</v>
      </c>
      <c r="E344" s="5" t="s">
        <v>1457</v>
      </c>
      <c r="F344" s="8">
        <v>1</v>
      </c>
      <c r="G344" s="7">
        <v>421264</v>
      </c>
      <c r="H344" s="7">
        <v>0</v>
      </c>
      <c r="I344" s="7">
        <v>421264</v>
      </c>
    </row>
    <row r="345" spans="1:9">
      <c r="A345">
        <v>24212000</v>
      </c>
      <c r="B345" t="s">
        <v>666</v>
      </c>
      <c r="C345" t="s">
        <v>1668</v>
      </c>
      <c r="D345" s="5">
        <v>41520.333333333336</v>
      </c>
      <c r="E345" s="5" t="s">
        <v>1457</v>
      </c>
      <c r="F345" s="8">
        <v>1</v>
      </c>
      <c r="G345" s="7">
        <v>36925</v>
      </c>
      <c r="H345" s="7">
        <v>0</v>
      </c>
      <c r="I345" s="7">
        <v>36925</v>
      </c>
    </row>
    <row r="346" spans="1:9">
      <c r="A346">
        <v>24212005</v>
      </c>
      <c r="B346" t="s">
        <v>666</v>
      </c>
      <c r="C346" t="s">
        <v>1669</v>
      </c>
      <c r="D346" s="5">
        <v>41520.333333333336</v>
      </c>
      <c r="E346" s="5" t="s">
        <v>1457</v>
      </c>
      <c r="F346" s="8">
        <v>1</v>
      </c>
      <c r="G346" s="7">
        <v>286076</v>
      </c>
      <c r="H346" s="7">
        <v>0</v>
      </c>
      <c r="I346" s="7">
        <v>286076</v>
      </c>
    </row>
    <row r="347" spans="1:9">
      <c r="A347" t="s">
        <v>1670</v>
      </c>
      <c r="B347" t="s">
        <v>665</v>
      </c>
      <c r="C347" t="s">
        <v>1671</v>
      </c>
      <c r="D347" s="5">
        <v>41520.333333333336</v>
      </c>
      <c r="E347" s="5" t="s">
        <v>1134</v>
      </c>
      <c r="F347" s="8">
        <v>1</v>
      </c>
      <c r="G347" s="7">
        <v>0</v>
      </c>
      <c r="H347" s="7">
        <v>4503</v>
      </c>
      <c r="I347" s="7">
        <v>4503</v>
      </c>
    </row>
    <row r="348" spans="1:9">
      <c r="A348" t="s">
        <v>6</v>
      </c>
      <c r="B348" t="s">
        <v>665</v>
      </c>
      <c r="C348" t="s">
        <v>7</v>
      </c>
      <c r="D348" s="5">
        <v>41548.333333333336</v>
      </c>
      <c r="E348" s="5" t="s">
        <v>1194</v>
      </c>
      <c r="F348" s="8">
        <v>1</v>
      </c>
      <c r="G348" s="7">
        <v>0</v>
      </c>
      <c r="H348" s="7">
        <v>34259</v>
      </c>
      <c r="I348" s="7">
        <v>34259</v>
      </c>
    </row>
    <row r="349" spans="1:9">
      <c r="A349">
        <v>242211130</v>
      </c>
      <c r="B349" t="s">
        <v>665</v>
      </c>
      <c r="C349" t="s">
        <v>1672</v>
      </c>
      <c r="D349" s="5">
        <v>41520.333333333336</v>
      </c>
      <c r="E349" s="5" t="s">
        <v>1134</v>
      </c>
      <c r="F349" s="8">
        <v>1</v>
      </c>
      <c r="G349" s="7">
        <v>0</v>
      </c>
      <c r="H349" s="7">
        <v>0</v>
      </c>
      <c r="I349" s="7">
        <v>7517</v>
      </c>
    </row>
    <row r="350" spans="1:9">
      <c r="A350">
        <v>242211140</v>
      </c>
      <c r="B350" t="s">
        <v>665</v>
      </c>
      <c r="C350" t="s">
        <v>9</v>
      </c>
      <c r="D350" s="5">
        <v>41548.333333333336</v>
      </c>
      <c r="E350" s="5" t="s">
        <v>1194</v>
      </c>
      <c r="F350" s="8">
        <v>1</v>
      </c>
      <c r="G350" s="7">
        <v>0</v>
      </c>
      <c r="H350" s="7">
        <v>0</v>
      </c>
      <c r="I350" s="7">
        <v>71391</v>
      </c>
    </row>
    <row r="351" spans="1:9">
      <c r="A351">
        <v>242211145</v>
      </c>
      <c r="B351" t="s">
        <v>665</v>
      </c>
      <c r="C351" t="s">
        <v>11</v>
      </c>
      <c r="D351" s="5">
        <v>41913.333333333336</v>
      </c>
      <c r="E351" s="5" t="s">
        <v>3403</v>
      </c>
      <c r="F351" s="8">
        <v>1</v>
      </c>
      <c r="G351" s="7">
        <v>0</v>
      </c>
      <c r="H351" s="7">
        <v>0</v>
      </c>
      <c r="I351" s="7">
        <v>12413</v>
      </c>
    </row>
    <row r="352" spans="1:9">
      <c r="A352" t="s">
        <v>1673</v>
      </c>
      <c r="B352" t="s">
        <v>666</v>
      </c>
      <c r="C352" t="s">
        <v>1674</v>
      </c>
      <c r="D352" s="5">
        <v>41520.333333333336</v>
      </c>
      <c r="E352" s="5" t="s">
        <v>1675</v>
      </c>
      <c r="F352" s="8">
        <v>1</v>
      </c>
      <c r="G352" s="7">
        <v>22828</v>
      </c>
      <c r="H352" s="7">
        <v>0</v>
      </c>
      <c r="I352" s="7">
        <v>22828</v>
      </c>
    </row>
    <row r="353" spans="1:9">
      <c r="A353" t="s">
        <v>12</v>
      </c>
      <c r="B353" t="s">
        <v>666</v>
      </c>
      <c r="C353" t="s">
        <v>13</v>
      </c>
      <c r="D353" s="5">
        <v>41520.333333333336</v>
      </c>
      <c r="E353" s="5" t="s">
        <v>1238</v>
      </c>
      <c r="F353" s="8">
        <v>1</v>
      </c>
      <c r="G353" s="7">
        <v>222139</v>
      </c>
      <c r="H353" s="7">
        <v>0</v>
      </c>
      <c r="I353" s="7">
        <v>222139</v>
      </c>
    </row>
    <row r="354" spans="1:9">
      <c r="A354" t="s">
        <v>16</v>
      </c>
      <c r="B354" t="s">
        <v>666</v>
      </c>
      <c r="C354" t="s">
        <v>17</v>
      </c>
      <c r="D354" s="5">
        <v>41520.333333333336</v>
      </c>
      <c r="E354" s="5">
        <v>42034.666666666664</v>
      </c>
      <c r="F354" s="8">
        <v>0.72</v>
      </c>
      <c r="G354" s="7">
        <v>46506</v>
      </c>
      <c r="H354" s="7">
        <v>0</v>
      </c>
      <c r="I354" s="7">
        <v>46506</v>
      </c>
    </row>
    <row r="355" spans="1:9">
      <c r="A355" t="s">
        <v>19</v>
      </c>
      <c r="B355" t="s">
        <v>666</v>
      </c>
      <c r="C355" t="s">
        <v>20</v>
      </c>
      <c r="D355" s="5">
        <v>41792.333333333336</v>
      </c>
      <c r="E355" s="5">
        <v>42034.666666666664</v>
      </c>
      <c r="F355" s="8">
        <v>0.72</v>
      </c>
      <c r="G355" s="7">
        <v>63582</v>
      </c>
      <c r="H355" s="7">
        <v>0</v>
      </c>
      <c r="I355" s="7">
        <v>63582</v>
      </c>
    </row>
    <row r="356" spans="1:9">
      <c r="A356">
        <v>242211335</v>
      </c>
      <c r="B356" t="s">
        <v>666</v>
      </c>
      <c r="C356" t="s">
        <v>1676</v>
      </c>
      <c r="D356" s="5">
        <v>41520.333333333336</v>
      </c>
      <c r="E356" s="5" t="s">
        <v>1677</v>
      </c>
      <c r="F356" s="8">
        <v>1</v>
      </c>
      <c r="G356" s="7">
        <v>1290</v>
      </c>
      <c r="H356" s="7">
        <v>0</v>
      </c>
      <c r="I356" s="7">
        <v>1290</v>
      </c>
    </row>
    <row r="357" spans="1:9">
      <c r="A357">
        <v>242211340</v>
      </c>
      <c r="B357" t="s">
        <v>669</v>
      </c>
      <c r="C357" t="s">
        <v>1678</v>
      </c>
      <c r="D357" s="5">
        <v>41548.333333333336</v>
      </c>
      <c r="E357" s="5" t="s">
        <v>1185</v>
      </c>
      <c r="F357" s="8">
        <v>1</v>
      </c>
      <c r="G357" s="7">
        <v>0</v>
      </c>
      <c r="H357" s="7">
        <v>0</v>
      </c>
      <c r="I357" s="7">
        <v>1893</v>
      </c>
    </row>
    <row r="358" spans="1:9">
      <c r="A358">
        <v>242211360</v>
      </c>
      <c r="B358" t="s">
        <v>667</v>
      </c>
      <c r="C358" t="s">
        <v>21</v>
      </c>
      <c r="D358" s="5">
        <v>41520.333333333336</v>
      </c>
      <c r="E358" s="5">
        <v>41967.666666666664</v>
      </c>
      <c r="F358" s="8">
        <v>0.65</v>
      </c>
      <c r="G358" s="7">
        <v>101920</v>
      </c>
      <c r="H358" s="7">
        <v>0</v>
      </c>
      <c r="I358" s="7">
        <v>101920</v>
      </c>
    </row>
    <row r="359" spans="1:9">
      <c r="A359">
        <v>242211361</v>
      </c>
      <c r="B359" t="s">
        <v>667</v>
      </c>
      <c r="C359" t="s">
        <v>1679</v>
      </c>
      <c r="D359" s="5">
        <v>41520.333333333336</v>
      </c>
      <c r="E359" s="5" t="s">
        <v>1086</v>
      </c>
      <c r="F359" s="8">
        <v>1</v>
      </c>
      <c r="G359" s="7">
        <v>7350</v>
      </c>
      <c r="H359" s="7">
        <v>0</v>
      </c>
      <c r="I359" s="7">
        <v>7350</v>
      </c>
    </row>
    <row r="360" spans="1:9">
      <c r="A360" t="s">
        <v>1680</v>
      </c>
      <c r="B360" t="s">
        <v>667</v>
      </c>
      <c r="C360" t="s">
        <v>1681</v>
      </c>
      <c r="D360" s="5">
        <v>41520.333333333336</v>
      </c>
      <c r="E360" s="5" t="s">
        <v>1139</v>
      </c>
      <c r="F360" s="8">
        <v>1</v>
      </c>
      <c r="G360" s="7">
        <v>80925</v>
      </c>
      <c r="H360" s="7">
        <v>0</v>
      </c>
      <c r="I360" s="7">
        <v>80925</v>
      </c>
    </row>
    <row r="361" spans="1:9">
      <c r="A361">
        <v>242211367</v>
      </c>
      <c r="B361" t="s">
        <v>667</v>
      </c>
      <c r="C361" t="s">
        <v>1682</v>
      </c>
      <c r="D361" s="5">
        <v>41520.333333333336</v>
      </c>
      <c r="E361" s="5" t="s">
        <v>1180</v>
      </c>
      <c r="F361" s="8">
        <v>1</v>
      </c>
      <c r="G361" s="7">
        <v>19640</v>
      </c>
      <c r="H361" s="7">
        <v>0</v>
      </c>
      <c r="I361" s="7">
        <v>19640</v>
      </c>
    </row>
    <row r="362" spans="1:9">
      <c r="A362">
        <v>242211370</v>
      </c>
      <c r="B362" t="s">
        <v>668</v>
      </c>
      <c r="C362" t="s">
        <v>1683</v>
      </c>
      <c r="D362" s="5">
        <v>41520.333333333336</v>
      </c>
      <c r="E362" s="5">
        <v>41660.333333333336</v>
      </c>
      <c r="F362" s="8">
        <v>1</v>
      </c>
      <c r="G362" s="7">
        <v>0</v>
      </c>
      <c r="H362" s="7">
        <v>0</v>
      </c>
      <c r="I362" s="7">
        <v>1001</v>
      </c>
    </row>
    <row r="363" spans="1:9">
      <c r="A363" t="s">
        <v>1684</v>
      </c>
      <c r="B363" t="s">
        <v>668</v>
      </c>
      <c r="C363" t="s">
        <v>1685</v>
      </c>
      <c r="D363" s="5">
        <v>41520.333333333336</v>
      </c>
      <c r="E363" s="5" t="s">
        <v>1139</v>
      </c>
      <c r="F363" s="8">
        <v>1</v>
      </c>
      <c r="G363" s="7">
        <v>0</v>
      </c>
      <c r="H363" s="7">
        <v>0</v>
      </c>
      <c r="I363" s="7">
        <v>8365</v>
      </c>
    </row>
    <row r="364" spans="1:9">
      <c r="A364">
        <v>242211380</v>
      </c>
      <c r="B364" t="s">
        <v>669</v>
      </c>
      <c r="C364" t="s">
        <v>1686</v>
      </c>
      <c r="D364" s="5">
        <v>41520.333333333336</v>
      </c>
      <c r="E364" s="5" t="s">
        <v>1185</v>
      </c>
      <c r="F364" s="8">
        <v>1</v>
      </c>
      <c r="G364" s="7">
        <v>0</v>
      </c>
      <c r="H364" s="7">
        <v>0</v>
      </c>
      <c r="I364" s="7">
        <v>1410</v>
      </c>
    </row>
    <row r="365" spans="1:9">
      <c r="A365">
        <v>242211390</v>
      </c>
      <c r="B365" t="s">
        <v>666</v>
      </c>
      <c r="C365" t="s">
        <v>1687</v>
      </c>
      <c r="D365" s="5">
        <v>41548.333333333336</v>
      </c>
      <c r="E365" s="5">
        <v>41722</v>
      </c>
      <c r="F365" s="8">
        <v>1</v>
      </c>
      <c r="G365" s="7">
        <v>67644</v>
      </c>
      <c r="H365" s="7">
        <v>0</v>
      </c>
      <c r="I365" s="7">
        <v>67644</v>
      </c>
    </row>
    <row r="366" spans="1:9">
      <c r="A366">
        <v>242211395</v>
      </c>
      <c r="B366" t="s">
        <v>668</v>
      </c>
      <c r="C366" t="s">
        <v>23</v>
      </c>
      <c r="D366" s="5">
        <v>41680.333333333336</v>
      </c>
      <c r="E366" s="5">
        <v>41978.666666666664</v>
      </c>
      <c r="F366" s="6">
        <v>0.72</v>
      </c>
      <c r="G366" s="7">
        <v>0</v>
      </c>
      <c r="H366" s="7">
        <v>0</v>
      </c>
      <c r="I366" s="7">
        <v>19539</v>
      </c>
    </row>
    <row r="367" spans="1:9">
      <c r="A367" t="s">
        <v>26</v>
      </c>
      <c r="B367" t="s">
        <v>668</v>
      </c>
      <c r="C367" t="s">
        <v>27</v>
      </c>
      <c r="D367" s="5">
        <v>41646.333333333336</v>
      </c>
      <c r="E367" s="5">
        <v>41978.666666666664</v>
      </c>
      <c r="F367" s="8">
        <v>0.16</v>
      </c>
      <c r="G367" s="7">
        <v>0</v>
      </c>
      <c r="H367" s="7">
        <v>0</v>
      </c>
      <c r="I367" s="7">
        <v>28937</v>
      </c>
    </row>
    <row r="368" spans="1:9">
      <c r="A368">
        <v>242211405</v>
      </c>
      <c r="B368" t="s">
        <v>668</v>
      </c>
      <c r="C368" t="s">
        <v>1688</v>
      </c>
      <c r="D368" s="5">
        <v>41548.333333333336</v>
      </c>
      <c r="E368" s="5" t="s">
        <v>1161</v>
      </c>
      <c r="F368" s="8">
        <v>1</v>
      </c>
      <c r="G368" s="7">
        <v>0</v>
      </c>
      <c r="H368" s="7">
        <v>925</v>
      </c>
      <c r="I368" s="7">
        <v>3911</v>
      </c>
    </row>
    <row r="369" spans="1:9">
      <c r="A369" t="s">
        <v>1689</v>
      </c>
      <c r="B369" t="s">
        <v>666</v>
      </c>
      <c r="C369" t="s">
        <v>1690</v>
      </c>
      <c r="D369" s="5">
        <v>41520.333333333336</v>
      </c>
      <c r="E369" s="5" t="s">
        <v>1196</v>
      </c>
      <c r="F369" s="8">
        <v>1</v>
      </c>
      <c r="G369" s="7">
        <v>1792</v>
      </c>
      <c r="H369" s="7">
        <v>0</v>
      </c>
      <c r="I369" s="7">
        <v>1792</v>
      </c>
    </row>
    <row r="370" spans="1:9">
      <c r="A370">
        <v>242211410</v>
      </c>
      <c r="B370" t="s">
        <v>669</v>
      </c>
      <c r="C370" t="s">
        <v>1691</v>
      </c>
      <c r="D370" s="5">
        <v>41548.333333333336</v>
      </c>
      <c r="E370" s="5">
        <v>41712</v>
      </c>
      <c r="F370" s="8">
        <v>1</v>
      </c>
      <c r="G370" s="7">
        <v>0</v>
      </c>
      <c r="H370" s="7">
        <v>0</v>
      </c>
      <c r="I370" s="7">
        <v>109</v>
      </c>
    </row>
    <row r="371" spans="1:9">
      <c r="A371" t="s">
        <v>1692</v>
      </c>
      <c r="B371" t="s">
        <v>669</v>
      </c>
      <c r="C371" t="s">
        <v>1693</v>
      </c>
      <c r="D371" s="5">
        <v>41548.333333333336</v>
      </c>
      <c r="E371" s="5">
        <v>41712</v>
      </c>
      <c r="F371" s="8">
        <v>1</v>
      </c>
      <c r="G371" s="7">
        <v>0</v>
      </c>
      <c r="H371" s="7">
        <v>0</v>
      </c>
      <c r="I371" s="7">
        <v>485</v>
      </c>
    </row>
    <row r="372" spans="1:9">
      <c r="A372">
        <v>242211415</v>
      </c>
      <c r="B372" t="s">
        <v>666</v>
      </c>
      <c r="C372" t="s">
        <v>28</v>
      </c>
      <c r="D372" s="5">
        <v>41711</v>
      </c>
      <c r="E372" s="5" t="s">
        <v>3404</v>
      </c>
      <c r="F372" s="8">
        <v>1</v>
      </c>
      <c r="G372" s="7">
        <v>12973</v>
      </c>
      <c r="H372" s="7">
        <v>0</v>
      </c>
      <c r="I372" s="7">
        <v>12973</v>
      </c>
    </row>
    <row r="373" spans="1:9">
      <c r="A373">
        <v>242211445</v>
      </c>
      <c r="B373" t="s">
        <v>668</v>
      </c>
      <c r="C373" t="s">
        <v>1694</v>
      </c>
      <c r="D373" s="5">
        <v>41562.333333333336</v>
      </c>
      <c r="E373" s="5" t="s">
        <v>1177</v>
      </c>
      <c r="F373" s="8">
        <v>1</v>
      </c>
      <c r="G373" s="7">
        <v>0</v>
      </c>
      <c r="H373" s="7">
        <v>0</v>
      </c>
      <c r="I373" s="7">
        <v>18031</v>
      </c>
    </row>
    <row r="374" spans="1:9">
      <c r="A374">
        <v>242211460</v>
      </c>
      <c r="B374" t="s">
        <v>666</v>
      </c>
      <c r="C374" t="s">
        <v>1695</v>
      </c>
      <c r="D374" s="5">
        <v>41548.333333333336</v>
      </c>
      <c r="E374" s="5" t="s">
        <v>1675</v>
      </c>
      <c r="F374" s="8">
        <v>1</v>
      </c>
      <c r="G374" s="7">
        <v>8158</v>
      </c>
      <c r="H374" s="7">
        <v>0</v>
      </c>
      <c r="I374" s="7">
        <v>8158</v>
      </c>
    </row>
    <row r="375" spans="1:9">
      <c r="A375">
        <v>242211465</v>
      </c>
      <c r="B375" t="s">
        <v>668</v>
      </c>
      <c r="C375" t="s">
        <v>1696</v>
      </c>
      <c r="D375" s="5">
        <v>41520.333333333336</v>
      </c>
      <c r="E375" s="5" t="s">
        <v>1697</v>
      </c>
      <c r="F375" s="8">
        <v>1</v>
      </c>
      <c r="G375" s="7">
        <v>0</v>
      </c>
      <c r="H375" s="7">
        <v>4480</v>
      </c>
      <c r="I375" s="7">
        <v>5927</v>
      </c>
    </row>
    <row r="376" spans="1:9">
      <c r="A376">
        <v>242211470</v>
      </c>
      <c r="B376" t="s">
        <v>669</v>
      </c>
      <c r="C376" t="s">
        <v>1698</v>
      </c>
      <c r="D376" s="5">
        <v>41533.333333333336</v>
      </c>
      <c r="E376" s="5" t="s">
        <v>1185</v>
      </c>
      <c r="F376" s="8">
        <v>1</v>
      </c>
      <c r="G376" s="7">
        <v>0</v>
      </c>
      <c r="H376" s="7">
        <v>0</v>
      </c>
      <c r="I376" s="7">
        <v>579</v>
      </c>
    </row>
    <row r="377" spans="1:9">
      <c r="A377">
        <v>242211475</v>
      </c>
      <c r="B377" t="s">
        <v>666</v>
      </c>
      <c r="C377" t="s">
        <v>1699</v>
      </c>
      <c r="D377" s="5">
        <v>41610.333333333336</v>
      </c>
      <c r="E377" s="5">
        <v>41722</v>
      </c>
      <c r="F377" s="8">
        <v>1</v>
      </c>
      <c r="G377" s="7">
        <v>26129</v>
      </c>
      <c r="H377" s="7">
        <v>0</v>
      </c>
      <c r="I377" s="7">
        <v>26129</v>
      </c>
    </row>
    <row r="378" spans="1:9">
      <c r="A378">
        <v>242211480</v>
      </c>
      <c r="B378" t="s">
        <v>668</v>
      </c>
      <c r="C378" t="s">
        <v>1700</v>
      </c>
      <c r="D378" s="5">
        <v>41730.333333333336</v>
      </c>
      <c r="E378" s="5" t="s">
        <v>1177</v>
      </c>
      <c r="F378" s="8">
        <v>1</v>
      </c>
      <c r="G378" s="7">
        <v>0</v>
      </c>
      <c r="H378" s="7">
        <v>1849</v>
      </c>
      <c r="I378" s="7">
        <v>16193</v>
      </c>
    </row>
    <row r="379" spans="1:9">
      <c r="A379">
        <v>242211485</v>
      </c>
      <c r="B379" t="s">
        <v>668</v>
      </c>
      <c r="C379" t="s">
        <v>30</v>
      </c>
      <c r="D379" s="5">
        <v>41771.333333333336</v>
      </c>
      <c r="E379" s="5">
        <v>41953.666666666664</v>
      </c>
      <c r="F379" s="8">
        <v>0.5</v>
      </c>
      <c r="G379" s="7">
        <v>0</v>
      </c>
      <c r="H379" s="7">
        <v>1849</v>
      </c>
      <c r="I379" s="7">
        <v>27550</v>
      </c>
    </row>
    <row r="380" spans="1:9">
      <c r="A380">
        <v>242211490</v>
      </c>
      <c r="B380" t="s">
        <v>667</v>
      </c>
      <c r="C380" t="s">
        <v>34</v>
      </c>
      <c r="D380" s="5">
        <v>41520.333333333336</v>
      </c>
      <c r="E380" s="5">
        <v>41988.666666666664</v>
      </c>
      <c r="F380" s="8">
        <v>0.5</v>
      </c>
      <c r="G380" s="7">
        <v>0</v>
      </c>
      <c r="H380" s="7">
        <v>0</v>
      </c>
      <c r="I380" s="7">
        <v>10580</v>
      </c>
    </row>
    <row r="381" spans="1:9">
      <c r="A381" t="s">
        <v>36</v>
      </c>
      <c r="B381" t="s">
        <v>667</v>
      </c>
      <c r="C381" t="s">
        <v>37</v>
      </c>
      <c r="D381" s="5">
        <v>41520.333333333336</v>
      </c>
      <c r="E381" s="5">
        <v>41988.666666666664</v>
      </c>
      <c r="F381" s="8">
        <v>0.5</v>
      </c>
      <c r="G381" s="7">
        <v>0</v>
      </c>
      <c r="H381" s="7">
        <v>0</v>
      </c>
      <c r="I381" s="7">
        <v>134831</v>
      </c>
    </row>
    <row r="382" spans="1:9">
      <c r="A382" t="s">
        <v>1701</v>
      </c>
      <c r="B382" t="s">
        <v>1075</v>
      </c>
      <c r="C382" t="s">
        <v>1702</v>
      </c>
      <c r="D382" s="5"/>
      <c r="E382" s="5">
        <v>41988.666666666664</v>
      </c>
      <c r="F382" s="8">
        <v>0</v>
      </c>
      <c r="G382" s="7">
        <v>0</v>
      </c>
      <c r="H382" s="7">
        <v>0</v>
      </c>
      <c r="I382" s="7">
        <v>0</v>
      </c>
    </row>
    <row r="383" spans="1:9">
      <c r="A383">
        <v>242211515</v>
      </c>
      <c r="B383" t="s">
        <v>667</v>
      </c>
      <c r="C383" t="s">
        <v>38</v>
      </c>
      <c r="D383" s="5">
        <v>41520.333333333336</v>
      </c>
      <c r="E383" s="5">
        <v>41969.666666666664</v>
      </c>
      <c r="F383" s="8">
        <v>0.59</v>
      </c>
      <c r="G383" s="7">
        <v>24520</v>
      </c>
      <c r="H383" s="7">
        <v>0</v>
      </c>
      <c r="I383" s="7">
        <v>24520</v>
      </c>
    </row>
    <row r="384" spans="1:9">
      <c r="A384">
        <v>242211520</v>
      </c>
      <c r="B384" t="s">
        <v>667</v>
      </c>
      <c r="C384" t="s">
        <v>39</v>
      </c>
      <c r="D384" s="5">
        <v>41673.333333333336</v>
      </c>
      <c r="E384" s="5">
        <v>41974.666666666664</v>
      </c>
      <c r="F384" s="8">
        <v>0.59</v>
      </c>
      <c r="G384" s="7">
        <v>34620</v>
      </c>
      <c r="H384" s="7">
        <v>0</v>
      </c>
      <c r="I384" s="7">
        <v>34620</v>
      </c>
    </row>
    <row r="385" spans="1:9">
      <c r="A385">
        <v>242211530</v>
      </c>
      <c r="B385" t="s">
        <v>666</v>
      </c>
      <c r="C385" t="s">
        <v>1703</v>
      </c>
      <c r="D385" s="5">
        <v>41520.333333333336</v>
      </c>
      <c r="E385" s="5" t="s">
        <v>1196</v>
      </c>
      <c r="F385" s="8">
        <v>1</v>
      </c>
      <c r="G385" s="7">
        <v>200</v>
      </c>
      <c r="H385" s="7">
        <v>0</v>
      </c>
      <c r="I385" s="7">
        <v>200</v>
      </c>
    </row>
    <row r="386" spans="1:9">
      <c r="A386">
        <v>242211545</v>
      </c>
      <c r="B386" t="s">
        <v>668</v>
      </c>
      <c r="C386" t="s">
        <v>40</v>
      </c>
      <c r="D386" s="5">
        <v>42065.333333333336</v>
      </c>
      <c r="E386" s="5">
        <v>42076.666666666664</v>
      </c>
      <c r="F386" s="8">
        <v>0</v>
      </c>
      <c r="G386" s="7">
        <v>0</v>
      </c>
      <c r="H386" s="7">
        <v>1849</v>
      </c>
      <c r="I386" s="7">
        <v>16193</v>
      </c>
    </row>
    <row r="387" spans="1:9">
      <c r="A387">
        <v>242211600</v>
      </c>
      <c r="B387" t="s">
        <v>668</v>
      </c>
      <c r="C387" t="s">
        <v>41</v>
      </c>
      <c r="D387" s="5">
        <v>42107.333333333336</v>
      </c>
      <c r="E387" s="5">
        <v>42121.666666666664</v>
      </c>
      <c r="F387" s="8">
        <v>0</v>
      </c>
      <c r="G387" s="7">
        <v>0</v>
      </c>
      <c r="H387" s="7">
        <v>0</v>
      </c>
      <c r="I387" s="7">
        <v>26128</v>
      </c>
    </row>
    <row r="388" spans="1:9">
      <c r="A388">
        <v>242211605</v>
      </c>
      <c r="B388" t="s">
        <v>666</v>
      </c>
      <c r="C388" t="s">
        <v>1704</v>
      </c>
      <c r="D388" s="5">
        <v>41520.333333333336</v>
      </c>
      <c r="E388" s="5" t="s">
        <v>1214</v>
      </c>
      <c r="F388" s="8">
        <v>1</v>
      </c>
      <c r="G388" s="7">
        <v>22550</v>
      </c>
      <c r="H388" s="7">
        <v>0</v>
      </c>
      <c r="I388" s="7">
        <v>22550</v>
      </c>
    </row>
    <row r="389" spans="1:9">
      <c r="A389">
        <v>242211610</v>
      </c>
      <c r="B389" t="s">
        <v>669</v>
      </c>
      <c r="C389" t="s">
        <v>42</v>
      </c>
      <c r="D389" s="5">
        <v>41520.333333333336</v>
      </c>
      <c r="E389" s="5" t="s">
        <v>1705</v>
      </c>
      <c r="F389" s="8">
        <v>1</v>
      </c>
      <c r="G389" s="7">
        <v>0</v>
      </c>
      <c r="H389" s="7">
        <v>0</v>
      </c>
      <c r="I389" s="7">
        <v>437</v>
      </c>
    </row>
    <row r="390" spans="1:9">
      <c r="A390" t="s">
        <v>43</v>
      </c>
      <c r="B390" t="s">
        <v>669</v>
      </c>
      <c r="C390" t="s">
        <v>44</v>
      </c>
      <c r="D390" s="5">
        <v>41520.333333333336</v>
      </c>
      <c r="E390" s="5" t="s">
        <v>1220</v>
      </c>
      <c r="F390" s="8">
        <v>1</v>
      </c>
      <c r="G390" s="7">
        <v>0</v>
      </c>
      <c r="H390" s="7">
        <v>0</v>
      </c>
      <c r="I390" s="7">
        <v>1428</v>
      </c>
    </row>
    <row r="391" spans="1:9">
      <c r="A391">
        <v>242211615</v>
      </c>
      <c r="B391" t="s">
        <v>668</v>
      </c>
      <c r="C391" t="s">
        <v>45</v>
      </c>
      <c r="D391" s="5">
        <v>41821.333333333336</v>
      </c>
      <c r="E391" s="5">
        <v>42062.666666666664</v>
      </c>
      <c r="F391" s="8">
        <v>0.6</v>
      </c>
      <c r="G391" s="7">
        <v>0</v>
      </c>
      <c r="H391" s="7">
        <v>0</v>
      </c>
      <c r="I391" s="7">
        <v>48337</v>
      </c>
    </row>
    <row r="392" spans="1:9">
      <c r="A392">
        <v>242211620</v>
      </c>
      <c r="B392" t="s">
        <v>666</v>
      </c>
      <c r="C392" t="s">
        <v>1706</v>
      </c>
      <c r="D392" s="5">
        <v>41520.333333333336</v>
      </c>
      <c r="E392" s="5" t="s">
        <v>1196</v>
      </c>
      <c r="F392" s="8">
        <v>1</v>
      </c>
      <c r="G392" s="7">
        <v>6259</v>
      </c>
      <c r="H392" s="7">
        <v>0</v>
      </c>
      <c r="I392" s="7">
        <v>6259</v>
      </c>
    </row>
    <row r="393" spans="1:9">
      <c r="A393">
        <v>242211635</v>
      </c>
      <c r="B393" t="s">
        <v>666</v>
      </c>
      <c r="C393" t="s">
        <v>1707</v>
      </c>
      <c r="D393" s="5">
        <v>41548.333333333336</v>
      </c>
      <c r="E393" s="5" t="s">
        <v>1086</v>
      </c>
      <c r="F393" s="8">
        <v>1</v>
      </c>
      <c r="G393" s="7">
        <v>50584</v>
      </c>
      <c r="H393" s="7">
        <v>0</v>
      </c>
      <c r="I393" s="7">
        <v>50584</v>
      </c>
    </row>
    <row r="394" spans="1:9">
      <c r="A394">
        <v>242211645</v>
      </c>
      <c r="B394" t="s">
        <v>667</v>
      </c>
      <c r="C394" t="s">
        <v>685</v>
      </c>
      <c r="D394" s="5">
        <v>41642.333333333336</v>
      </c>
      <c r="E394" s="5">
        <v>42034.666666666664</v>
      </c>
      <c r="F394" s="8">
        <v>0.72</v>
      </c>
      <c r="G394" s="7">
        <v>0</v>
      </c>
      <c r="H394" s="7">
        <v>0</v>
      </c>
      <c r="I394" s="7">
        <v>30334</v>
      </c>
    </row>
    <row r="395" spans="1:9">
      <c r="A395" t="s">
        <v>958</v>
      </c>
      <c r="B395" t="s">
        <v>667</v>
      </c>
      <c r="C395" t="s">
        <v>959</v>
      </c>
      <c r="D395" s="5">
        <v>41642.333333333336</v>
      </c>
      <c r="E395" s="5">
        <v>42034.666666666664</v>
      </c>
      <c r="F395" s="8">
        <v>0.72</v>
      </c>
      <c r="G395" s="7">
        <v>0</v>
      </c>
      <c r="H395" s="7">
        <v>0</v>
      </c>
      <c r="I395" s="7">
        <v>3600</v>
      </c>
    </row>
    <row r="396" spans="1:9">
      <c r="A396">
        <v>242211655</v>
      </c>
      <c r="B396" t="s">
        <v>667</v>
      </c>
      <c r="C396" t="s">
        <v>1708</v>
      </c>
      <c r="D396" s="5">
        <v>41548.333333333336</v>
      </c>
      <c r="E396" s="5" t="s">
        <v>1169</v>
      </c>
      <c r="F396" s="8">
        <v>1</v>
      </c>
      <c r="G396" s="7">
        <v>11348</v>
      </c>
      <c r="H396" s="7">
        <v>0</v>
      </c>
      <c r="I396" s="7">
        <v>11348</v>
      </c>
    </row>
    <row r="397" spans="1:9">
      <c r="A397">
        <v>242211660</v>
      </c>
      <c r="B397" t="s">
        <v>666</v>
      </c>
      <c r="C397" t="s">
        <v>1709</v>
      </c>
      <c r="D397" s="5">
        <v>41792.333333333336</v>
      </c>
      <c r="E397" s="5" t="s">
        <v>1166</v>
      </c>
      <c r="F397" s="8">
        <v>1</v>
      </c>
      <c r="G397" s="7">
        <v>6448</v>
      </c>
      <c r="H397" s="7">
        <v>0</v>
      </c>
      <c r="I397" s="7">
        <v>6448</v>
      </c>
    </row>
    <row r="398" spans="1:9">
      <c r="A398">
        <v>242211670</v>
      </c>
      <c r="B398" t="s">
        <v>666</v>
      </c>
      <c r="C398" t="s">
        <v>1710</v>
      </c>
      <c r="D398" s="5">
        <v>41520.333333333336</v>
      </c>
      <c r="E398" s="5" t="s">
        <v>1161</v>
      </c>
      <c r="F398" s="8">
        <v>1</v>
      </c>
      <c r="G398" s="7">
        <v>4662</v>
      </c>
      <c r="H398" s="7">
        <v>0</v>
      </c>
      <c r="I398" s="7">
        <v>4662</v>
      </c>
    </row>
    <row r="399" spans="1:9">
      <c r="A399">
        <v>242211675</v>
      </c>
      <c r="B399" t="s">
        <v>666</v>
      </c>
      <c r="C399" t="s">
        <v>1710</v>
      </c>
      <c r="D399" s="5">
        <v>41680.333333333336</v>
      </c>
      <c r="E399" s="5" t="s">
        <v>1214</v>
      </c>
      <c r="F399" s="8">
        <v>1</v>
      </c>
      <c r="G399" s="7">
        <v>8777</v>
      </c>
      <c r="H399" s="7">
        <v>0</v>
      </c>
      <c r="I399" s="7">
        <v>8777</v>
      </c>
    </row>
    <row r="400" spans="1:9">
      <c r="A400">
        <v>242211680</v>
      </c>
      <c r="B400" t="s">
        <v>668</v>
      </c>
      <c r="C400" t="s">
        <v>46</v>
      </c>
      <c r="D400" s="5">
        <v>42038.333333333336</v>
      </c>
      <c r="E400" s="5">
        <v>42108.666666666664</v>
      </c>
      <c r="F400" s="8">
        <v>0</v>
      </c>
      <c r="G400" s="7">
        <v>0</v>
      </c>
      <c r="H400" s="7">
        <v>0</v>
      </c>
      <c r="I400" s="7">
        <v>40041</v>
      </c>
    </row>
    <row r="401" spans="1:9">
      <c r="A401">
        <v>242211685</v>
      </c>
      <c r="B401" t="s">
        <v>668</v>
      </c>
      <c r="C401" t="s">
        <v>1711</v>
      </c>
      <c r="D401" s="5">
        <v>41548.333333333336</v>
      </c>
      <c r="E401" s="5" t="s">
        <v>1161</v>
      </c>
      <c r="F401" s="8">
        <v>1</v>
      </c>
      <c r="G401" s="7">
        <v>0</v>
      </c>
      <c r="H401" s="7">
        <v>11095</v>
      </c>
      <c r="I401" s="7">
        <v>18961</v>
      </c>
    </row>
    <row r="402" spans="1:9">
      <c r="A402">
        <v>242211690</v>
      </c>
      <c r="B402" t="s">
        <v>669</v>
      </c>
      <c r="C402" t="s">
        <v>1712</v>
      </c>
      <c r="D402" s="5">
        <v>41687.333333333336</v>
      </c>
      <c r="E402" s="5" t="s">
        <v>1169</v>
      </c>
      <c r="F402" s="8">
        <v>1</v>
      </c>
      <c r="G402" s="7">
        <v>0</v>
      </c>
      <c r="H402" s="7">
        <v>0</v>
      </c>
      <c r="I402" s="7">
        <v>597</v>
      </c>
    </row>
    <row r="403" spans="1:9">
      <c r="A403">
        <v>242211695</v>
      </c>
      <c r="B403" t="s">
        <v>666</v>
      </c>
      <c r="C403" t="s">
        <v>47</v>
      </c>
      <c r="D403" s="5">
        <v>41771.333333333336</v>
      </c>
      <c r="E403" s="5">
        <v>41963.666666666664</v>
      </c>
      <c r="F403" s="8">
        <v>0.5</v>
      </c>
      <c r="G403" s="7">
        <v>18378</v>
      </c>
      <c r="H403" s="7">
        <v>0</v>
      </c>
      <c r="I403" s="7">
        <v>18378</v>
      </c>
    </row>
    <row r="404" spans="1:9">
      <c r="A404">
        <v>242211700</v>
      </c>
      <c r="B404" t="s">
        <v>668</v>
      </c>
      <c r="C404" t="s">
        <v>48</v>
      </c>
      <c r="D404" s="5">
        <v>41964.333333333336</v>
      </c>
      <c r="E404" s="5">
        <v>41978.666666666664</v>
      </c>
      <c r="F404" s="8">
        <v>0</v>
      </c>
      <c r="G404" s="7">
        <v>0</v>
      </c>
      <c r="H404" s="7">
        <v>1849</v>
      </c>
      <c r="I404" s="7">
        <v>12407</v>
      </c>
    </row>
    <row r="405" spans="1:9">
      <c r="A405">
        <v>242211705</v>
      </c>
      <c r="B405" t="s">
        <v>669</v>
      </c>
      <c r="C405" t="s">
        <v>1713</v>
      </c>
      <c r="D405" s="5">
        <v>41520.333333333336</v>
      </c>
      <c r="E405" s="5">
        <v>41568.343055555553</v>
      </c>
      <c r="F405" s="8">
        <v>1</v>
      </c>
      <c r="G405" s="7">
        <v>0</v>
      </c>
      <c r="H405" s="7">
        <v>2312</v>
      </c>
      <c r="I405" s="7">
        <v>3246</v>
      </c>
    </row>
    <row r="406" spans="1:9">
      <c r="A406" t="s">
        <v>1714</v>
      </c>
      <c r="B406" t="s">
        <v>669</v>
      </c>
      <c r="C406" t="s">
        <v>1715</v>
      </c>
      <c r="D406" s="5">
        <v>41520.333333333336</v>
      </c>
      <c r="E406" s="5" t="s">
        <v>1185</v>
      </c>
      <c r="F406" s="8">
        <v>1</v>
      </c>
      <c r="G406" s="7">
        <v>0</v>
      </c>
      <c r="H406" s="7">
        <v>1312</v>
      </c>
      <c r="I406" s="7">
        <v>1842</v>
      </c>
    </row>
    <row r="407" spans="1:9">
      <c r="A407">
        <v>242211710</v>
      </c>
      <c r="B407" t="s">
        <v>669</v>
      </c>
      <c r="C407" t="s">
        <v>1716</v>
      </c>
      <c r="D407" s="5">
        <v>41548.333333333336</v>
      </c>
      <c r="E407" s="5" t="s">
        <v>1139</v>
      </c>
      <c r="F407" s="8">
        <v>1</v>
      </c>
      <c r="G407" s="7">
        <v>0</v>
      </c>
      <c r="H407" s="7">
        <v>0</v>
      </c>
      <c r="I407" s="7">
        <v>269</v>
      </c>
    </row>
    <row r="408" spans="1:9">
      <c r="A408" t="s">
        <v>1717</v>
      </c>
      <c r="B408" t="s">
        <v>669</v>
      </c>
      <c r="C408" t="s">
        <v>1718</v>
      </c>
      <c r="D408" s="5">
        <v>41548.333333333336</v>
      </c>
      <c r="E408" s="5" t="s">
        <v>1139</v>
      </c>
      <c r="F408" s="8">
        <v>1</v>
      </c>
      <c r="G408" s="7">
        <v>0</v>
      </c>
      <c r="H408" s="7">
        <v>0</v>
      </c>
      <c r="I408" s="7">
        <v>320</v>
      </c>
    </row>
    <row r="409" spans="1:9">
      <c r="A409">
        <v>242211715</v>
      </c>
      <c r="B409" t="s">
        <v>666</v>
      </c>
      <c r="C409" t="s">
        <v>1719</v>
      </c>
      <c r="D409" s="5">
        <v>41610.333333333336</v>
      </c>
      <c r="E409" s="5" t="s">
        <v>1166</v>
      </c>
      <c r="F409" s="8">
        <v>1</v>
      </c>
      <c r="G409" s="7">
        <v>8309</v>
      </c>
      <c r="H409" s="7">
        <v>0</v>
      </c>
      <c r="I409" s="7">
        <v>8309</v>
      </c>
    </row>
    <row r="410" spans="1:9">
      <c r="A410">
        <v>242211720</v>
      </c>
      <c r="B410" t="s">
        <v>668</v>
      </c>
      <c r="C410" t="s">
        <v>1720</v>
      </c>
      <c r="D410" s="5">
        <v>41680.333333333336</v>
      </c>
      <c r="E410" s="5" t="s">
        <v>1161</v>
      </c>
      <c r="F410" s="8">
        <v>1</v>
      </c>
      <c r="G410" s="7">
        <v>0</v>
      </c>
      <c r="H410" s="7">
        <v>3698</v>
      </c>
      <c r="I410" s="7">
        <v>14256</v>
      </c>
    </row>
    <row r="411" spans="1:9">
      <c r="A411">
        <v>242211725</v>
      </c>
      <c r="B411" t="s">
        <v>668</v>
      </c>
      <c r="C411" t="s">
        <v>1721</v>
      </c>
      <c r="D411" s="5">
        <v>41582.333333333336</v>
      </c>
      <c r="E411" s="5" t="s">
        <v>1161</v>
      </c>
      <c r="F411" s="8">
        <v>1</v>
      </c>
      <c r="G411" s="7">
        <v>0</v>
      </c>
      <c r="H411" s="7">
        <v>12944</v>
      </c>
      <c r="I411" s="7">
        <v>18918</v>
      </c>
    </row>
    <row r="412" spans="1:9">
      <c r="A412">
        <v>242211730</v>
      </c>
      <c r="B412" t="s">
        <v>669</v>
      </c>
      <c r="C412" t="s">
        <v>1722</v>
      </c>
      <c r="D412" s="5">
        <v>41701.333333333336</v>
      </c>
      <c r="E412" s="5" t="s">
        <v>1169</v>
      </c>
      <c r="F412" s="8">
        <v>1</v>
      </c>
      <c r="G412" s="7">
        <v>0</v>
      </c>
      <c r="H412" s="7">
        <v>0</v>
      </c>
      <c r="I412" s="7">
        <v>1195</v>
      </c>
    </row>
    <row r="413" spans="1:9">
      <c r="A413">
        <v>242211735</v>
      </c>
      <c r="B413" t="s">
        <v>666</v>
      </c>
      <c r="C413" t="s">
        <v>49</v>
      </c>
      <c r="D413" s="5">
        <v>41744.333333333336</v>
      </c>
      <c r="E413" s="5" t="s">
        <v>1220</v>
      </c>
      <c r="F413" s="8">
        <v>1</v>
      </c>
      <c r="G413" s="7">
        <v>12104</v>
      </c>
      <c r="H413" s="7">
        <v>0</v>
      </c>
      <c r="I413" s="7">
        <v>12104</v>
      </c>
    </row>
    <row r="414" spans="1:9">
      <c r="A414">
        <v>242211740</v>
      </c>
      <c r="B414" t="s">
        <v>668</v>
      </c>
      <c r="C414" t="s">
        <v>51</v>
      </c>
      <c r="D414" s="5">
        <v>41855.333333333336</v>
      </c>
      <c r="E414" s="5" t="s">
        <v>1220</v>
      </c>
      <c r="F414" s="8">
        <v>1</v>
      </c>
      <c r="G414" s="7">
        <v>0</v>
      </c>
      <c r="H414" s="7">
        <v>3698</v>
      </c>
      <c r="I414" s="7">
        <v>14256</v>
      </c>
    </row>
    <row r="415" spans="1:9">
      <c r="A415">
        <v>242211745</v>
      </c>
      <c r="B415" t="s">
        <v>666</v>
      </c>
      <c r="C415" t="s">
        <v>52</v>
      </c>
      <c r="D415" s="5">
        <v>41582.333333333336</v>
      </c>
      <c r="E415" s="5">
        <v>41976.666666666664</v>
      </c>
      <c r="F415" s="8">
        <v>0.9</v>
      </c>
      <c r="G415" s="7">
        <v>24794</v>
      </c>
      <c r="H415" s="7">
        <v>0</v>
      </c>
      <c r="I415" s="7">
        <v>24794</v>
      </c>
    </row>
    <row r="416" spans="1:9">
      <c r="A416">
        <v>242211755</v>
      </c>
      <c r="B416" t="s">
        <v>666</v>
      </c>
      <c r="C416" t="s">
        <v>1723</v>
      </c>
      <c r="D416" s="5">
        <v>41520.333333333336</v>
      </c>
      <c r="E416" s="5" t="s">
        <v>1177</v>
      </c>
      <c r="F416" s="6">
        <v>1</v>
      </c>
      <c r="G416" s="7">
        <v>39100</v>
      </c>
      <c r="H416" s="7">
        <v>0</v>
      </c>
      <c r="I416" s="7">
        <v>39100</v>
      </c>
    </row>
    <row r="417" spans="1:9">
      <c r="A417">
        <v>242211800</v>
      </c>
      <c r="B417" t="s">
        <v>668</v>
      </c>
      <c r="C417" t="s">
        <v>1724</v>
      </c>
      <c r="D417" s="5">
        <v>41673.333333333336</v>
      </c>
      <c r="E417" s="5" t="s">
        <v>1166</v>
      </c>
      <c r="F417" s="8">
        <v>1</v>
      </c>
      <c r="G417" s="7">
        <v>0</v>
      </c>
      <c r="H417" s="7">
        <v>7397</v>
      </c>
      <c r="I417" s="7">
        <v>13370</v>
      </c>
    </row>
    <row r="418" spans="1:9">
      <c r="A418">
        <v>242211805</v>
      </c>
      <c r="B418" t="s">
        <v>669</v>
      </c>
      <c r="C418" t="s">
        <v>53</v>
      </c>
      <c r="D418" s="5">
        <v>41792.333333333336</v>
      </c>
      <c r="E418" s="5" t="s">
        <v>1220</v>
      </c>
      <c r="F418" s="8">
        <v>1</v>
      </c>
      <c r="G418" s="7">
        <v>0</v>
      </c>
      <c r="H418" s="7">
        <v>0</v>
      </c>
      <c r="I418" s="7">
        <v>1893</v>
      </c>
    </row>
    <row r="419" spans="1:9">
      <c r="A419">
        <v>242211810</v>
      </c>
      <c r="B419" t="s">
        <v>666</v>
      </c>
      <c r="C419" t="s">
        <v>54</v>
      </c>
      <c r="D419" s="5">
        <v>41890.333333333336</v>
      </c>
      <c r="E419" s="5">
        <v>41996.666666666664</v>
      </c>
      <c r="F419" s="8">
        <v>0</v>
      </c>
      <c r="G419" s="7">
        <v>16482</v>
      </c>
      <c r="H419" s="7">
        <v>0</v>
      </c>
      <c r="I419" s="7">
        <v>16482</v>
      </c>
    </row>
    <row r="420" spans="1:9">
      <c r="A420">
        <v>242211815</v>
      </c>
      <c r="B420" t="s">
        <v>669</v>
      </c>
      <c r="C420" t="s">
        <v>55</v>
      </c>
      <c r="D420" s="5">
        <v>42009.333333333336</v>
      </c>
      <c r="E420" s="5">
        <v>42034.666666666664</v>
      </c>
      <c r="F420" s="8">
        <v>0</v>
      </c>
      <c r="G420" s="7">
        <v>0</v>
      </c>
      <c r="H420" s="7">
        <v>0</v>
      </c>
      <c r="I420" s="7">
        <v>6772</v>
      </c>
    </row>
    <row r="421" spans="1:9">
      <c r="A421">
        <v>242211825</v>
      </c>
      <c r="B421" t="s">
        <v>669</v>
      </c>
      <c r="C421" t="s">
        <v>56</v>
      </c>
      <c r="D421" s="5">
        <v>42012.333333333336</v>
      </c>
      <c r="E421" s="5">
        <v>42026.666666666664</v>
      </c>
      <c r="F421" s="8">
        <v>0</v>
      </c>
      <c r="G421" s="7">
        <v>0</v>
      </c>
      <c r="H421" s="7">
        <v>0</v>
      </c>
      <c r="I421" s="7">
        <v>1880</v>
      </c>
    </row>
    <row r="422" spans="1:9">
      <c r="A422">
        <v>242211830</v>
      </c>
      <c r="B422" t="s">
        <v>666</v>
      </c>
      <c r="C422" t="s">
        <v>57</v>
      </c>
      <c r="D422" s="5">
        <v>42027.333333333336</v>
      </c>
      <c r="E422" s="5">
        <v>42041.666666666664</v>
      </c>
      <c r="F422" s="8">
        <v>0</v>
      </c>
      <c r="G422" s="7">
        <v>8076</v>
      </c>
      <c r="H422" s="7">
        <v>0</v>
      </c>
      <c r="I422" s="7">
        <v>8076</v>
      </c>
    </row>
    <row r="423" spans="1:9">
      <c r="A423">
        <v>242211860</v>
      </c>
      <c r="B423" t="s">
        <v>669</v>
      </c>
      <c r="C423" t="s">
        <v>1725</v>
      </c>
      <c r="D423" s="5">
        <v>41760.333333333336</v>
      </c>
      <c r="E423" s="5" t="s">
        <v>1166</v>
      </c>
      <c r="F423" s="8">
        <v>1</v>
      </c>
      <c r="G423" s="7">
        <v>0</v>
      </c>
      <c r="H423" s="7">
        <v>0</v>
      </c>
      <c r="I423" s="7">
        <v>2987</v>
      </c>
    </row>
    <row r="424" spans="1:9">
      <c r="A424">
        <v>242211865</v>
      </c>
      <c r="B424" t="s">
        <v>666</v>
      </c>
      <c r="C424" t="s">
        <v>58</v>
      </c>
      <c r="D424" s="5">
        <v>41855.333333333336</v>
      </c>
      <c r="E424" s="5">
        <v>41974.666666666664</v>
      </c>
      <c r="F424" s="8">
        <v>0.45</v>
      </c>
      <c r="G424" s="7">
        <v>5494</v>
      </c>
      <c r="H424" s="7">
        <v>0</v>
      </c>
      <c r="I424" s="7">
        <v>5494</v>
      </c>
    </row>
    <row r="425" spans="1:9">
      <c r="A425">
        <v>242211870</v>
      </c>
      <c r="B425" t="s">
        <v>669</v>
      </c>
      <c r="C425" t="s">
        <v>59</v>
      </c>
      <c r="D425" s="5">
        <v>42079.333333333336</v>
      </c>
      <c r="E425" s="5">
        <v>42104.666666666664</v>
      </c>
      <c r="F425" s="8">
        <v>0</v>
      </c>
      <c r="G425" s="7">
        <v>0</v>
      </c>
      <c r="H425" s="7">
        <v>0</v>
      </c>
      <c r="I425" s="7">
        <v>6772</v>
      </c>
    </row>
    <row r="426" spans="1:9">
      <c r="A426">
        <v>242211875</v>
      </c>
      <c r="B426" t="s">
        <v>666</v>
      </c>
      <c r="C426" t="s">
        <v>1726</v>
      </c>
      <c r="D426" s="5">
        <v>41533.333333333336</v>
      </c>
      <c r="E426" s="5" t="s">
        <v>1086</v>
      </c>
      <c r="F426" s="8">
        <v>1</v>
      </c>
      <c r="G426" s="7">
        <v>21893</v>
      </c>
      <c r="H426" s="7">
        <v>0</v>
      </c>
      <c r="I426" s="7">
        <v>21893</v>
      </c>
    </row>
    <row r="427" spans="1:9">
      <c r="A427" t="s">
        <v>1727</v>
      </c>
      <c r="B427" t="s">
        <v>666</v>
      </c>
      <c r="C427" t="s">
        <v>1728</v>
      </c>
      <c r="D427" s="5">
        <v>41761.333333333336</v>
      </c>
      <c r="E427" s="5" t="s">
        <v>1177</v>
      </c>
      <c r="F427" s="8">
        <v>1</v>
      </c>
      <c r="G427" s="7">
        <v>30982</v>
      </c>
      <c r="H427" s="7">
        <v>0</v>
      </c>
      <c r="I427" s="7">
        <v>30982</v>
      </c>
    </row>
    <row r="428" spans="1:9">
      <c r="A428">
        <v>242211876</v>
      </c>
      <c r="B428" t="s">
        <v>666</v>
      </c>
      <c r="C428" t="s">
        <v>60</v>
      </c>
      <c r="D428" s="5">
        <v>41792.333333333336</v>
      </c>
      <c r="E428" s="5">
        <v>42034.666666666664</v>
      </c>
      <c r="F428" s="8">
        <v>0.72</v>
      </c>
      <c r="G428" s="7">
        <v>13415</v>
      </c>
      <c r="H428" s="7">
        <v>0</v>
      </c>
      <c r="I428" s="7">
        <v>13415</v>
      </c>
    </row>
    <row r="429" spans="1:9">
      <c r="A429">
        <v>242211885</v>
      </c>
      <c r="B429" t="s">
        <v>666</v>
      </c>
      <c r="C429" t="s">
        <v>1729</v>
      </c>
      <c r="D429" s="5">
        <v>41520.333333333336</v>
      </c>
      <c r="E429" s="5" t="s">
        <v>1196</v>
      </c>
      <c r="F429" s="8">
        <v>1</v>
      </c>
      <c r="G429" s="7">
        <v>2735</v>
      </c>
      <c r="H429" s="7">
        <v>0</v>
      </c>
      <c r="I429" s="7">
        <v>2735</v>
      </c>
    </row>
    <row r="430" spans="1:9">
      <c r="A430">
        <v>242211890</v>
      </c>
      <c r="B430" t="s">
        <v>666</v>
      </c>
      <c r="C430" t="s">
        <v>1730</v>
      </c>
      <c r="D430" s="5">
        <v>41582.333333333336</v>
      </c>
      <c r="E430" s="5" t="s">
        <v>1169</v>
      </c>
      <c r="F430" s="8">
        <v>1</v>
      </c>
      <c r="G430" s="7">
        <v>42735</v>
      </c>
      <c r="H430" s="7">
        <v>0</v>
      </c>
      <c r="I430" s="7">
        <v>42735</v>
      </c>
    </row>
    <row r="431" spans="1:9">
      <c r="A431" t="s">
        <v>1731</v>
      </c>
      <c r="B431" t="s">
        <v>1075</v>
      </c>
      <c r="C431" t="s">
        <v>1732</v>
      </c>
      <c r="D431" s="5"/>
      <c r="E431" s="5">
        <v>42108.666666666664</v>
      </c>
      <c r="F431" s="8">
        <v>0</v>
      </c>
      <c r="G431" s="7">
        <v>0</v>
      </c>
      <c r="H431" s="7">
        <v>0</v>
      </c>
      <c r="I431" s="7">
        <v>0</v>
      </c>
    </row>
    <row r="432" spans="1:9">
      <c r="A432">
        <v>242213073</v>
      </c>
      <c r="B432" t="s">
        <v>666</v>
      </c>
      <c r="C432" t="s">
        <v>1733</v>
      </c>
      <c r="D432" s="5">
        <v>41520.333333333336</v>
      </c>
      <c r="E432" s="5" t="s">
        <v>1177</v>
      </c>
      <c r="F432" s="8">
        <v>1</v>
      </c>
      <c r="G432" s="7">
        <v>122487</v>
      </c>
      <c r="H432" s="7">
        <v>0</v>
      </c>
      <c r="I432" s="7">
        <v>122487</v>
      </c>
    </row>
    <row r="433" spans="1:9">
      <c r="A433">
        <v>242213078</v>
      </c>
      <c r="B433" t="s">
        <v>666</v>
      </c>
      <c r="C433" t="s">
        <v>1734</v>
      </c>
      <c r="D433" s="5">
        <v>41548.333333333336</v>
      </c>
      <c r="E433" s="5" t="s">
        <v>1177</v>
      </c>
      <c r="F433" s="8">
        <v>1</v>
      </c>
      <c r="G433" s="7">
        <v>-47487</v>
      </c>
      <c r="H433" s="7">
        <v>0</v>
      </c>
      <c r="I433" s="7">
        <v>-47487</v>
      </c>
    </row>
    <row r="434" spans="1:9">
      <c r="A434">
        <v>242213092</v>
      </c>
      <c r="B434" t="s">
        <v>666</v>
      </c>
      <c r="C434" t="s">
        <v>1735</v>
      </c>
      <c r="D434" s="5">
        <v>41520.333333333336</v>
      </c>
      <c r="E434" s="5" t="s">
        <v>1139</v>
      </c>
      <c r="F434" s="8">
        <v>1</v>
      </c>
      <c r="G434" s="7">
        <v>16334</v>
      </c>
      <c r="H434" s="7">
        <v>0</v>
      </c>
      <c r="I434" s="7">
        <v>16334</v>
      </c>
    </row>
    <row r="435" spans="1:9">
      <c r="A435">
        <v>242213097</v>
      </c>
      <c r="B435" t="s">
        <v>666</v>
      </c>
      <c r="C435" t="s">
        <v>1736</v>
      </c>
      <c r="D435" s="5">
        <v>41520.333333333336</v>
      </c>
      <c r="E435" s="5">
        <v>41722</v>
      </c>
      <c r="F435" s="8">
        <v>1</v>
      </c>
      <c r="G435" s="7">
        <v>38906</v>
      </c>
      <c r="H435" s="7">
        <v>0</v>
      </c>
      <c r="I435" s="7">
        <v>38906</v>
      </c>
    </row>
    <row r="436" spans="1:9">
      <c r="A436">
        <v>242213100</v>
      </c>
      <c r="B436" t="s">
        <v>666</v>
      </c>
      <c r="C436" t="s">
        <v>1737</v>
      </c>
      <c r="D436" s="5">
        <v>41520.333333333336</v>
      </c>
      <c r="E436" s="5" t="s">
        <v>1169</v>
      </c>
      <c r="F436" s="8">
        <v>1</v>
      </c>
      <c r="G436" s="7">
        <v>88172</v>
      </c>
      <c r="H436" s="7">
        <v>0</v>
      </c>
      <c r="I436" s="7">
        <v>88172</v>
      </c>
    </row>
    <row r="437" spans="1:9">
      <c r="A437" t="s">
        <v>1738</v>
      </c>
      <c r="B437" t="s">
        <v>669</v>
      </c>
      <c r="C437" t="s">
        <v>1739</v>
      </c>
      <c r="D437" s="5">
        <v>41520.333333333336</v>
      </c>
      <c r="E437" s="5">
        <v>41596.333333333336</v>
      </c>
      <c r="F437" s="8">
        <v>1</v>
      </c>
      <c r="G437" s="7">
        <v>0</v>
      </c>
      <c r="H437" s="7">
        <v>0</v>
      </c>
      <c r="I437" s="7">
        <v>70</v>
      </c>
    </row>
    <row r="438" spans="1:9">
      <c r="A438" t="s">
        <v>1740</v>
      </c>
      <c r="B438" t="s">
        <v>669</v>
      </c>
      <c r="C438" t="s">
        <v>1741</v>
      </c>
      <c r="D438" s="5">
        <v>41520.333333333336</v>
      </c>
      <c r="E438" s="5" t="s">
        <v>1086</v>
      </c>
      <c r="F438" s="8">
        <v>1</v>
      </c>
      <c r="G438" s="7">
        <v>0</v>
      </c>
      <c r="H438" s="7">
        <v>0</v>
      </c>
      <c r="I438" s="7">
        <v>580</v>
      </c>
    </row>
    <row r="439" spans="1:9">
      <c r="A439">
        <v>242213232</v>
      </c>
      <c r="B439" t="s">
        <v>669</v>
      </c>
      <c r="C439" t="s">
        <v>684</v>
      </c>
      <c r="D439" s="5">
        <v>41520.333333333336</v>
      </c>
      <c r="E439" s="5" t="s">
        <v>1086</v>
      </c>
      <c r="F439" s="8">
        <v>1</v>
      </c>
      <c r="G439" s="7">
        <v>0</v>
      </c>
      <c r="H439" s="7">
        <v>0</v>
      </c>
      <c r="I439" s="7">
        <v>85</v>
      </c>
    </row>
    <row r="440" spans="1:9">
      <c r="A440" t="s">
        <v>1742</v>
      </c>
      <c r="B440" t="s">
        <v>669</v>
      </c>
      <c r="C440" t="s">
        <v>1743</v>
      </c>
      <c r="D440" s="5">
        <v>41520.333333333336</v>
      </c>
      <c r="E440" s="5" t="s">
        <v>1086</v>
      </c>
      <c r="F440" s="8">
        <v>1</v>
      </c>
      <c r="G440" s="7">
        <v>0</v>
      </c>
      <c r="H440" s="7">
        <v>0</v>
      </c>
      <c r="I440" s="7">
        <v>534</v>
      </c>
    </row>
    <row r="441" spans="1:9">
      <c r="A441" t="s">
        <v>1744</v>
      </c>
      <c r="B441" t="s">
        <v>666</v>
      </c>
      <c r="C441" t="s">
        <v>1745</v>
      </c>
      <c r="D441" s="5">
        <v>41520.333333333336</v>
      </c>
      <c r="E441" s="5" t="s">
        <v>1139</v>
      </c>
      <c r="F441" s="8">
        <v>1</v>
      </c>
      <c r="G441" s="7">
        <v>65000</v>
      </c>
      <c r="H441" s="7">
        <v>0</v>
      </c>
      <c r="I441" s="7">
        <v>65000</v>
      </c>
    </row>
    <row r="442" spans="1:9">
      <c r="A442">
        <v>242213331</v>
      </c>
      <c r="B442" t="s">
        <v>667</v>
      </c>
      <c r="C442" t="s">
        <v>1746</v>
      </c>
      <c r="D442" s="5">
        <v>41520.333333333336</v>
      </c>
      <c r="E442" s="5" t="s">
        <v>1169</v>
      </c>
      <c r="F442" s="8">
        <v>1</v>
      </c>
      <c r="G442" s="7">
        <v>3900</v>
      </c>
      <c r="H442" s="7">
        <v>0</v>
      </c>
      <c r="I442" s="7">
        <v>3900</v>
      </c>
    </row>
    <row r="443" spans="1:9">
      <c r="A443" t="s">
        <v>1747</v>
      </c>
      <c r="B443" t="s">
        <v>666</v>
      </c>
      <c r="C443" t="s">
        <v>1748</v>
      </c>
      <c r="D443" s="5">
        <v>41520.333333333336</v>
      </c>
      <c r="E443" s="5">
        <v>41541.333333333336</v>
      </c>
      <c r="F443" s="8">
        <v>1</v>
      </c>
      <c r="G443" s="7">
        <v>197</v>
      </c>
      <c r="H443" s="7">
        <v>0</v>
      </c>
      <c r="I443" s="7">
        <v>197</v>
      </c>
    </row>
    <row r="444" spans="1:9">
      <c r="A444">
        <v>242213342</v>
      </c>
      <c r="B444" t="s">
        <v>667</v>
      </c>
      <c r="C444" t="s">
        <v>1749</v>
      </c>
      <c r="D444" s="5">
        <v>41520.333333333336</v>
      </c>
      <c r="E444" s="5" t="s">
        <v>1196</v>
      </c>
      <c r="F444" s="8">
        <v>1</v>
      </c>
      <c r="G444" s="7">
        <v>0</v>
      </c>
      <c r="H444" s="7">
        <v>0</v>
      </c>
      <c r="I444" s="7">
        <v>2115</v>
      </c>
    </row>
    <row r="445" spans="1:9">
      <c r="A445" t="s">
        <v>1750</v>
      </c>
      <c r="B445" t="s">
        <v>667</v>
      </c>
      <c r="C445" t="s">
        <v>1751</v>
      </c>
      <c r="D445" s="5">
        <v>41520.333333333336</v>
      </c>
      <c r="E445" s="5" t="s">
        <v>1196</v>
      </c>
      <c r="F445" s="8">
        <v>1</v>
      </c>
      <c r="G445" s="7">
        <v>0</v>
      </c>
      <c r="H445" s="7">
        <v>0</v>
      </c>
      <c r="I445" s="7">
        <v>6656</v>
      </c>
    </row>
    <row r="446" spans="1:9">
      <c r="A446">
        <v>242213347</v>
      </c>
      <c r="B446" t="s">
        <v>668</v>
      </c>
      <c r="C446" t="s">
        <v>683</v>
      </c>
      <c r="D446" s="5">
        <v>41520.333333333336</v>
      </c>
      <c r="E446" s="5">
        <v>41932.370138888888</v>
      </c>
      <c r="F446" s="6">
        <v>1</v>
      </c>
      <c r="G446" s="7">
        <v>0</v>
      </c>
      <c r="H446" s="7">
        <v>0</v>
      </c>
      <c r="I446" s="7">
        <v>165738</v>
      </c>
    </row>
    <row r="447" spans="1:9">
      <c r="A447" t="s">
        <v>960</v>
      </c>
      <c r="B447" t="s">
        <v>668</v>
      </c>
      <c r="C447" t="s">
        <v>961</v>
      </c>
      <c r="D447" s="5">
        <v>41520.333333333336</v>
      </c>
      <c r="E447" s="5" t="s">
        <v>3404</v>
      </c>
      <c r="F447" s="6">
        <v>1</v>
      </c>
      <c r="G447" s="7">
        <v>0</v>
      </c>
      <c r="H447" s="7">
        <v>0</v>
      </c>
      <c r="I447" s="7">
        <v>51492</v>
      </c>
    </row>
    <row r="448" spans="1:9">
      <c r="A448" t="s">
        <v>1752</v>
      </c>
      <c r="B448" t="s">
        <v>1075</v>
      </c>
      <c r="C448" t="s">
        <v>1753</v>
      </c>
      <c r="D448" s="5"/>
      <c r="E448" s="5" t="s">
        <v>3404</v>
      </c>
      <c r="F448" s="8">
        <v>1</v>
      </c>
      <c r="G448" s="7">
        <v>0</v>
      </c>
      <c r="H448" s="7">
        <v>0</v>
      </c>
      <c r="I448" s="7">
        <v>0</v>
      </c>
    </row>
    <row r="449" spans="1:9">
      <c r="A449">
        <v>242223312</v>
      </c>
      <c r="B449" t="s">
        <v>667</v>
      </c>
      <c r="C449" t="s">
        <v>1754</v>
      </c>
      <c r="D449" s="5">
        <v>41520.333333333336</v>
      </c>
      <c r="E449" s="5" t="s">
        <v>1185</v>
      </c>
      <c r="F449" s="8">
        <v>1</v>
      </c>
      <c r="G449" s="7">
        <v>4375</v>
      </c>
      <c r="H449" s="7">
        <v>0</v>
      </c>
      <c r="I449" s="7">
        <v>4375</v>
      </c>
    </row>
    <row r="450" spans="1:9">
      <c r="A450">
        <v>242223520</v>
      </c>
      <c r="B450" t="s">
        <v>667</v>
      </c>
      <c r="C450" t="s">
        <v>1755</v>
      </c>
      <c r="D450" s="5">
        <v>41520.333333333336</v>
      </c>
      <c r="E450" s="5" t="s">
        <v>1756</v>
      </c>
      <c r="F450" s="8">
        <v>1</v>
      </c>
      <c r="G450" s="7">
        <v>0</v>
      </c>
      <c r="H450" s="7">
        <v>0</v>
      </c>
      <c r="I450" s="7">
        <v>6717</v>
      </c>
    </row>
    <row r="451" spans="1:9">
      <c r="A451" t="s">
        <v>1757</v>
      </c>
      <c r="B451" t="s">
        <v>667</v>
      </c>
      <c r="C451" t="s">
        <v>1758</v>
      </c>
      <c r="D451" s="5">
        <v>41520.333333333336</v>
      </c>
      <c r="E451" s="5" t="s">
        <v>1185</v>
      </c>
      <c r="F451" s="8">
        <v>1</v>
      </c>
      <c r="G451" s="7">
        <v>0</v>
      </c>
      <c r="H451" s="7">
        <v>0</v>
      </c>
      <c r="I451" s="7">
        <v>3465</v>
      </c>
    </row>
    <row r="452" spans="1:9">
      <c r="A452">
        <v>242223525</v>
      </c>
      <c r="B452" t="s">
        <v>669</v>
      </c>
      <c r="C452" t="s">
        <v>1759</v>
      </c>
      <c r="D452" s="5">
        <v>41548.333333333336</v>
      </c>
      <c r="E452" s="5" t="s">
        <v>1185</v>
      </c>
      <c r="F452" s="8">
        <v>1</v>
      </c>
      <c r="G452" s="7">
        <v>0</v>
      </c>
      <c r="H452" s="7">
        <v>0</v>
      </c>
      <c r="I452" s="7">
        <v>1647</v>
      </c>
    </row>
    <row r="453" spans="1:9">
      <c r="A453">
        <v>242223530</v>
      </c>
      <c r="B453" t="s">
        <v>669</v>
      </c>
      <c r="C453" t="s">
        <v>1760</v>
      </c>
      <c r="D453" s="5">
        <v>41548.333333333336</v>
      </c>
      <c r="E453" s="5" t="s">
        <v>1185</v>
      </c>
      <c r="F453" s="8">
        <v>1</v>
      </c>
      <c r="G453" s="7">
        <v>0</v>
      </c>
      <c r="H453" s="7">
        <v>0</v>
      </c>
      <c r="I453" s="7">
        <v>1893</v>
      </c>
    </row>
    <row r="454" spans="1:9">
      <c r="A454">
        <v>242223562</v>
      </c>
      <c r="B454" t="s">
        <v>670</v>
      </c>
      <c r="C454" t="s">
        <v>1761</v>
      </c>
      <c r="D454" s="5">
        <v>41548.333333333336</v>
      </c>
      <c r="E454" s="5" t="s">
        <v>1185</v>
      </c>
      <c r="F454" s="8">
        <v>1</v>
      </c>
      <c r="G454" s="7">
        <v>0</v>
      </c>
      <c r="H454" s="7">
        <v>0</v>
      </c>
      <c r="I454" s="7">
        <v>0</v>
      </c>
    </row>
    <row r="455" spans="1:9">
      <c r="A455" t="s">
        <v>1762</v>
      </c>
      <c r="B455" t="s">
        <v>1075</v>
      </c>
      <c r="C455" t="s">
        <v>1763</v>
      </c>
      <c r="D455" s="5"/>
      <c r="E455" s="5" t="s">
        <v>1185</v>
      </c>
      <c r="F455" s="8">
        <v>1</v>
      </c>
      <c r="G455" s="7">
        <v>0</v>
      </c>
      <c r="H455" s="7">
        <v>0</v>
      </c>
      <c r="I455" s="7">
        <v>0</v>
      </c>
    </row>
    <row r="456" spans="1:9">
      <c r="A456">
        <v>242223570</v>
      </c>
      <c r="B456" t="s">
        <v>667</v>
      </c>
      <c r="C456" t="s">
        <v>1764</v>
      </c>
      <c r="D456" s="5">
        <v>41610.333333333336</v>
      </c>
      <c r="E456" s="5" t="s">
        <v>1177</v>
      </c>
      <c r="F456" s="8">
        <v>1</v>
      </c>
      <c r="G456" s="7">
        <v>10319</v>
      </c>
      <c r="H456" s="7">
        <v>0</v>
      </c>
      <c r="I456" s="7">
        <v>10319</v>
      </c>
    </row>
    <row r="457" spans="1:9">
      <c r="A457">
        <v>242223575</v>
      </c>
      <c r="B457" t="s">
        <v>667</v>
      </c>
      <c r="C457" t="s">
        <v>1765</v>
      </c>
      <c r="D457" s="5">
        <v>41520.333333333336</v>
      </c>
      <c r="E457" s="5" t="s">
        <v>1086</v>
      </c>
      <c r="F457" s="8">
        <v>1</v>
      </c>
      <c r="G457" s="7">
        <v>817</v>
      </c>
      <c r="H457" s="7">
        <v>0</v>
      </c>
      <c r="I457" s="7">
        <v>817</v>
      </c>
    </row>
    <row r="458" spans="1:9">
      <c r="A458" t="s">
        <v>1766</v>
      </c>
      <c r="B458" t="s">
        <v>665</v>
      </c>
      <c r="C458" t="s">
        <v>1767</v>
      </c>
      <c r="D458" s="5">
        <v>41520.333333333336</v>
      </c>
      <c r="E458" s="5" t="s">
        <v>1134</v>
      </c>
      <c r="F458" s="8">
        <v>1</v>
      </c>
      <c r="G458" s="7">
        <v>0</v>
      </c>
      <c r="H458" s="7">
        <v>485</v>
      </c>
      <c r="I458" s="7">
        <v>485</v>
      </c>
    </row>
    <row r="459" spans="1:9">
      <c r="A459">
        <v>242231115</v>
      </c>
      <c r="B459" t="s">
        <v>667</v>
      </c>
      <c r="C459" t="s">
        <v>63</v>
      </c>
      <c r="D459" s="5">
        <v>41610.333333333336</v>
      </c>
      <c r="E459" s="5">
        <v>41957.666666666664</v>
      </c>
      <c r="F459" s="8">
        <v>0.75</v>
      </c>
      <c r="G459" s="7">
        <v>0</v>
      </c>
      <c r="H459" s="7">
        <v>7135</v>
      </c>
      <c r="I459" s="7">
        <v>24863</v>
      </c>
    </row>
    <row r="460" spans="1:9">
      <c r="A460">
        <v>242231120</v>
      </c>
      <c r="B460" t="s">
        <v>667</v>
      </c>
      <c r="C460" t="s">
        <v>1768</v>
      </c>
      <c r="D460" s="5">
        <v>41520.333333333336</v>
      </c>
      <c r="E460" s="5" t="s">
        <v>1196</v>
      </c>
      <c r="F460" s="8">
        <v>1</v>
      </c>
      <c r="G460" s="7">
        <v>70</v>
      </c>
      <c r="H460" s="7">
        <v>0</v>
      </c>
      <c r="I460" s="7">
        <v>70</v>
      </c>
    </row>
    <row r="461" spans="1:9">
      <c r="A461">
        <v>242231125</v>
      </c>
      <c r="B461" t="s">
        <v>666</v>
      </c>
      <c r="C461" t="s">
        <v>65</v>
      </c>
      <c r="D461" s="5">
        <v>41548.333333333336</v>
      </c>
      <c r="E461" s="5" t="s">
        <v>1238</v>
      </c>
      <c r="F461" s="8">
        <v>1</v>
      </c>
      <c r="G461" s="7">
        <v>0</v>
      </c>
      <c r="H461" s="7">
        <v>1347</v>
      </c>
      <c r="I461" s="7">
        <v>1347</v>
      </c>
    </row>
    <row r="462" spans="1:9">
      <c r="A462">
        <v>242231140</v>
      </c>
      <c r="B462" t="s">
        <v>669</v>
      </c>
      <c r="C462" t="s">
        <v>1769</v>
      </c>
      <c r="D462" s="5">
        <v>41548.333333333336</v>
      </c>
      <c r="E462" s="5" t="s">
        <v>1180</v>
      </c>
      <c r="F462" s="8">
        <v>1</v>
      </c>
      <c r="G462" s="7">
        <v>0</v>
      </c>
      <c r="H462" s="7">
        <v>0</v>
      </c>
      <c r="I462" s="7">
        <v>2052</v>
      </c>
    </row>
    <row r="463" spans="1:9">
      <c r="A463">
        <v>242231145</v>
      </c>
      <c r="B463" t="s">
        <v>668</v>
      </c>
      <c r="C463" t="s">
        <v>1770</v>
      </c>
      <c r="D463" s="5">
        <v>41642.333333333336</v>
      </c>
      <c r="E463" s="5" t="s">
        <v>1214</v>
      </c>
      <c r="F463" s="8">
        <v>1</v>
      </c>
      <c r="G463" s="7">
        <v>0</v>
      </c>
      <c r="H463" s="7">
        <v>2564</v>
      </c>
      <c r="I463" s="7">
        <v>4457</v>
      </c>
    </row>
    <row r="464" spans="1:9">
      <c r="A464">
        <v>242231200</v>
      </c>
      <c r="B464" t="s">
        <v>666</v>
      </c>
      <c r="C464" t="s">
        <v>66</v>
      </c>
      <c r="D464" s="5">
        <v>41610.333333333336</v>
      </c>
      <c r="E464" s="5" t="s">
        <v>1238</v>
      </c>
      <c r="F464" s="8">
        <v>1</v>
      </c>
      <c r="G464" s="7">
        <v>0</v>
      </c>
      <c r="H464" s="7">
        <v>4575</v>
      </c>
      <c r="I464" s="7">
        <v>5324</v>
      </c>
    </row>
    <row r="465" spans="1:9">
      <c r="A465">
        <v>242231205</v>
      </c>
      <c r="B465" t="s">
        <v>666</v>
      </c>
      <c r="C465" t="s">
        <v>1771</v>
      </c>
      <c r="D465" s="5">
        <v>41582.333333333336</v>
      </c>
      <c r="E465" s="5" t="s">
        <v>1180</v>
      </c>
      <c r="F465" s="8">
        <v>1</v>
      </c>
      <c r="G465" s="7">
        <v>2569</v>
      </c>
      <c r="H465" s="7">
        <v>0</v>
      </c>
      <c r="I465" s="7">
        <v>2569</v>
      </c>
    </row>
    <row r="466" spans="1:9">
      <c r="A466">
        <v>242231215</v>
      </c>
      <c r="B466" t="s">
        <v>667</v>
      </c>
      <c r="C466" t="s">
        <v>1772</v>
      </c>
      <c r="D466" s="5">
        <v>41548.333333333336</v>
      </c>
      <c r="E466" s="5" t="s">
        <v>1177</v>
      </c>
      <c r="F466" s="8">
        <v>1</v>
      </c>
      <c r="G466" s="7">
        <v>0</v>
      </c>
      <c r="H466" s="7">
        <v>1156</v>
      </c>
      <c r="I466" s="7">
        <v>11020</v>
      </c>
    </row>
    <row r="467" spans="1:9">
      <c r="A467">
        <v>242231220</v>
      </c>
      <c r="B467" t="s">
        <v>667</v>
      </c>
      <c r="C467" t="s">
        <v>1773</v>
      </c>
      <c r="D467" s="5">
        <v>41551.333333333336</v>
      </c>
      <c r="E467" s="5" t="s">
        <v>1214</v>
      </c>
      <c r="F467" s="8">
        <v>1</v>
      </c>
      <c r="G467" s="7">
        <v>0</v>
      </c>
      <c r="H467" s="7">
        <v>0</v>
      </c>
      <c r="I467" s="7">
        <v>16298</v>
      </c>
    </row>
    <row r="468" spans="1:9">
      <c r="A468">
        <v>242231245</v>
      </c>
      <c r="B468" t="s">
        <v>667</v>
      </c>
      <c r="C468" t="s">
        <v>1774</v>
      </c>
      <c r="D468" s="5">
        <v>41582.333333333336</v>
      </c>
      <c r="E468" s="5" t="s">
        <v>1169</v>
      </c>
      <c r="F468" s="8">
        <v>1</v>
      </c>
      <c r="G468" s="7">
        <v>0</v>
      </c>
      <c r="H468" s="7">
        <v>0</v>
      </c>
      <c r="I468" s="7">
        <v>21240</v>
      </c>
    </row>
    <row r="469" spans="1:9">
      <c r="A469">
        <v>242231250</v>
      </c>
      <c r="B469" t="s">
        <v>667</v>
      </c>
      <c r="C469" t="s">
        <v>1775</v>
      </c>
      <c r="D469" s="5">
        <v>41617.333333333336</v>
      </c>
      <c r="E469" s="5" t="s">
        <v>1177</v>
      </c>
      <c r="F469" s="8">
        <v>1</v>
      </c>
      <c r="G469" s="7">
        <v>0</v>
      </c>
      <c r="H469" s="7">
        <v>0</v>
      </c>
      <c r="I469" s="7">
        <v>23714</v>
      </c>
    </row>
    <row r="470" spans="1:9">
      <c r="A470">
        <v>242231255</v>
      </c>
      <c r="B470" t="s">
        <v>668</v>
      </c>
      <c r="C470" t="s">
        <v>1776</v>
      </c>
      <c r="D470" s="5">
        <v>41589.333333333336</v>
      </c>
      <c r="E470" s="5" t="s">
        <v>1220</v>
      </c>
      <c r="F470" s="8">
        <v>1</v>
      </c>
      <c r="G470" s="7">
        <v>0</v>
      </c>
      <c r="H470" s="7">
        <v>0</v>
      </c>
      <c r="I470" s="7">
        <v>8487</v>
      </c>
    </row>
    <row r="471" spans="1:9">
      <c r="A471" t="s">
        <v>1777</v>
      </c>
      <c r="B471" t="s">
        <v>668</v>
      </c>
      <c r="C471" t="s">
        <v>1778</v>
      </c>
      <c r="D471" s="5">
        <v>41589.333333333336</v>
      </c>
      <c r="E471" s="5" t="s">
        <v>1220</v>
      </c>
      <c r="F471" s="8">
        <v>1</v>
      </c>
      <c r="G471" s="7">
        <v>0</v>
      </c>
      <c r="H471" s="7">
        <v>0</v>
      </c>
      <c r="I471" s="7">
        <v>3904</v>
      </c>
    </row>
    <row r="472" spans="1:9">
      <c r="A472">
        <v>242231260</v>
      </c>
      <c r="B472" t="s">
        <v>668</v>
      </c>
      <c r="C472" t="s">
        <v>67</v>
      </c>
      <c r="D472" s="5">
        <v>41642.333333333336</v>
      </c>
      <c r="E472" s="5">
        <v>41957.666666666664</v>
      </c>
      <c r="F472" s="8">
        <v>0</v>
      </c>
      <c r="G472" s="7">
        <v>0</v>
      </c>
      <c r="H472" s="7">
        <v>0</v>
      </c>
      <c r="I472" s="7">
        <v>8208</v>
      </c>
    </row>
    <row r="473" spans="1:9">
      <c r="A473">
        <v>242231262</v>
      </c>
      <c r="B473" t="s">
        <v>668</v>
      </c>
      <c r="C473" t="s">
        <v>1779</v>
      </c>
      <c r="D473" s="5">
        <v>41761.333333333336</v>
      </c>
      <c r="E473" s="5" t="s">
        <v>1166</v>
      </c>
      <c r="F473" s="8">
        <v>1</v>
      </c>
      <c r="G473" s="7">
        <v>0</v>
      </c>
      <c r="H473" s="7">
        <v>0</v>
      </c>
      <c r="I473" s="7">
        <v>8960</v>
      </c>
    </row>
    <row r="474" spans="1:9">
      <c r="A474">
        <v>242231265</v>
      </c>
      <c r="B474" t="s">
        <v>666</v>
      </c>
      <c r="C474" t="s">
        <v>68</v>
      </c>
      <c r="D474" s="5">
        <v>41990.333333333336</v>
      </c>
      <c r="E474" s="5">
        <v>42109.666666666664</v>
      </c>
      <c r="F474" s="6">
        <v>0</v>
      </c>
      <c r="G474" s="7">
        <v>46930</v>
      </c>
      <c r="H474" s="7">
        <v>0</v>
      </c>
      <c r="I474" s="7">
        <v>46930</v>
      </c>
    </row>
    <row r="475" spans="1:9">
      <c r="A475">
        <v>242231270</v>
      </c>
      <c r="B475" t="s">
        <v>668</v>
      </c>
      <c r="C475" t="s">
        <v>704</v>
      </c>
      <c r="D475" s="5">
        <v>41960.333333333336</v>
      </c>
      <c r="E475" s="5">
        <v>42075.666666666664</v>
      </c>
      <c r="F475" s="6">
        <v>0</v>
      </c>
      <c r="G475" s="7">
        <v>0</v>
      </c>
      <c r="H475" s="7">
        <v>0</v>
      </c>
      <c r="I475" s="7">
        <v>24096</v>
      </c>
    </row>
    <row r="476" spans="1:9">
      <c r="A476" t="s">
        <v>962</v>
      </c>
      <c r="B476" t="s">
        <v>668</v>
      </c>
      <c r="C476" t="s">
        <v>963</v>
      </c>
      <c r="D476" s="5">
        <v>42076.333333333336</v>
      </c>
      <c r="E476" s="5">
        <v>42082.666666666664</v>
      </c>
      <c r="F476" s="8">
        <v>0</v>
      </c>
      <c r="G476" s="7">
        <v>0</v>
      </c>
      <c r="H476" s="7">
        <v>0</v>
      </c>
      <c r="I476" s="7">
        <v>545</v>
      </c>
    </row>
    <row r="477" spans="1:9">
      <c r="A477">
        <v>242231272</v>
      </c>
      <c r="B477" t="s">
        <v>668</v>
      </c>
      <c r="C477" t="s">
        <v>69</v>
      </c>
      <c r="D477" s="5">
        <v>41946.333333333336</v>
      </c>
      <c r="E477" s="5">
        <v>42013.666666666664</v>
      </c>
      <c r="F477" s="8">
        <v>0</v>
      </c>
      <c r="G477" s="7">
        <v>0</v>
      </c>
      <c r="H477" s="7">
        <v>0</v>
      </c>
      <c r="I477" s="7">
        <v>11947</v>
      </c>
    </row>
    <row r="478" spans="1:9">
      <c r="A478">
        <v>242231275</v>
      </c>
      <c r="B478" t="s">
        <v>666</v>
      </c>
      <c r="C478" t="s">
        <v>70</v>
      </c>
      <c r="D478" s="5">
        <v>42055.333333333336</v>
      </c>
      <c r="E478" s="5">
        <v>42214.666666666664</v>
      </c>
      <c r="F478" s="8">
        <v>0</v>
      </c>
      <c r="G478" s="7">
        <v>11353</v>
      </c>
      <c r="H478" s="7">
        <v>0</v>
      </c>
      <c r="I478" s="7">
        <v>11353</v>
      </c>
    </row>
    <row r="479" spans="1:9">
      <c r="A479">
        <v>242231280</v>
      </c>
      <c r="B479" t="s">
        <v>669</v>
      </c>
      <c r="C479" t="s">
        <v>71</v>
      </c>
      <c r="D479" s="5">
        <v>41610.333333333336</v>
      </c>
      <c r="E479" s="5" t="s">
        <v>1238</v>
      </c>
      <c r="F479" s="8">
        <v>1</v>
      </c>
      <c r="G479" s="7">
        <v>0</v>
      </c>
      <c r="H479" s="7">
        <v>0</v>
      </c>
      <c r="I479" s="7">
        <v>6156</v>
      </c>
    </row>
    <row r="480" spans="1:9">
      <c r="A480">
        <v>242231285</v>
      </c>
      <c r="B480" t="s">
        <v>668</v>
      </c>
      <c r="C480" t="s">
        <v>72</v>
      </c>
      <c r="D480" s="5">
        <v>41610.333333333336</v>
      </c>
      <c r="E480" s="5" t="s">
        <v>1238</v>
      </c>
      <c r="F480" s="8">
        <v>1</v>
      </c>
      <c r="G480" s="7">
        <v>0</v>
      </c>
      <c r="H480" s="7">
        <v>0</v>
      </c>
      <c r="I480" s="7">
        <v>10260</v>
      </c>
    </row>
    <row r="481" spans="1:9">
      <c r="A481">
        <v>242231287</v>
      </c>
      <c r="B481" t="s">
        <v>669</v>
      </c>
      <c r="C481" t="s">
        <v>1780</v>
      </c>
      <c r="D481" s="5">
        <v>41610.333333333336</v>
      </c>
      <c r="E481" s="5" t="s">
        <v>1177</v>
      </c>
      <c r="F481" s="8">
        <v>1</v>
      </c>
      <c r="G481" s="7">
        <v>0</v>
      </c>
      <c r="H481" s="7">
        <v>0</v>
      </c>
      <c r="I481" s="7">
        <v>8960</v>
      </c>
    </row>
    <row r="482" spans="1:9">
      <c r="A482">
        <v>242231290</v>
      </c>
      <c r="B482" t="s">
        <v>666</v>
      </c>
      <c r="C482" t="s">
        <v>73</v>
      </c>
      <c r="D482" s="5">
        <v>41736.333333333336</v>
      </c>
      <c r="E482" s="5">
        <v>41978.666666666664</v>
      </c>
      <c r="F482" s="8">
        <v>0.2</v>
      </c>
      <c r="G482" s="7">
        <v>0</v>
      </c>
      <c r="H482" s="7">
        <v>11553</v>
      </c>
      <c r="I482" s="7">
        <v>11553</v>
      </c>
    </row>
    <row r="483" spans="1:9">
      <c r="A483">
        <v>242231295</v>
      </c>
      <c r="B483" t="s">
        <v>666</v>
      </c>
      <c r="C483" t="s">
        <v>74</v>
      </c>
      <c r="D483" s="5">
        <v>41963.333333333336</v>
      </c>
      <c r="E483" s="5">
        <v>42068.666666666664</v>
      </c>
      <c r="F483" s="8">
        <v>0</v>
      </c>
      <c r="G483" s="7">
        <v>0</v>
      </c>
      <c r="H483" s="7">
        <v>8498</v>
      </c>
      <c r="I483" s="7">
        <v>8498</v>
      </c>
    </row>
    <row r="484" spans="1:9">
      <c r="A484">
        <v>242231300</v>
      </c>
      <c r="B484" t="s">
        <v>666</v>
      </c>
      <c r="C484" t="s">
        <v>76</v>
      </c>
      <c r="D484" s="5">
        <v>41918.333333333336</v>
      </c>
      <c r="E484" s="5">
        <v>42051.666666666664</v>
      </c>
      <c r="F484" s="8">
        <v>0</v>
      </c>
      <c r="G484" s="7">
        <v>21137</v>
      </c>
      <c r="H484" s="7">
        <v>0</v>
      </c>
      <c r="I484" s="7">
        <v>21137</v>
      </c>
    </row>
    <row r="485" spans="1:9">
      <c r="A485">
        <v>242231305</v>
      </c>
      <c r="B485" t="s">
        <v>666</v>
      </c>
      <c r="C485" t="s">
        <v>77</v>
      </c>
      <c r="D485" s="5">
        <v>41918.333333333336</v>
      </c>
      <c r="E485" s="5">
        <v>42094.666666666664</v>
      </c>
      <c r="F485" s="8">
        <v>0</v>
      </c>
      <c r="G485" s="7">
        <v>11392</v>
      </c>
      <c r="H485" s="7">
        <v>0</v>
      </c>
      <c r="I485" s="7">
        <v>11392</v>
      </c>
    </row>
    <row r="486" spans="1:9">
      <c r="A486">
        <v>242231320</v>
      </c>
      <c r="B486" t="s">
        <v>667</v>
      </c>
      <c r="C486" t="s">
        <v>1781</v>
      </c>
      <c r="D486" s="5">
        <v>41764.333333333336</v>
      </c>
      <c r="E486" s="5" t="s">
        <v>1177</v>
      </c>
      <c r="F486" s="8">
        <v>1</v>
      </c>
      <c r="G486" s="7">
        <v>32362</v>
      </c>
      <c r="H486" s="7">
        <v>0</v>
      </c>
      <c r="I486" s="7">
        <v>32362</v>
      </c>
    </row>
    <row r="487" spans="1:9">
      <c r="A487">
        <v>242231325</v>
      </c>
      <c r="B487" t="s">
        <v>668</v>
      </c>
      <c r="C487" t="s">
        <v>703</v>
      </c>
      <c r="D487" s="5">
        <v>41736.333333333336</v>
      </c>
      <c r="E487" s="5">
        <v>41990.666666666664</v>
      </c>
      <c r="F487" s="8">
        <v>0.4</v>
      </c>
      <c r="G487" s="7">
        <v>0</v>
      </c>
      <c r="H487" s="7">
        <v>0</v>
      </c>
      <c r="I487" s="7">
        <v>2877</v>
      </c>
    </row>
    <row r="488" spans="1:9">
      <c r="A488" t="s">
        <v>964</v>
      </c>
      <c r="B488" t="s">
        <v>668</v>
      </c>
      <c r="C488" t="s">
        <v>965</v>
      </c>
      <c r="D488" s="5">
        <v>41736.333333333336</v>
      </c>
      <c r="E488" s="5">
        <v>41990.666666666664</v>
      </c>
      <c r="F488" s="8">
        <v>0.4</v>
      </c>
      <c r="G488" s="7">
        <v>0</v>
      </c>
      <c r="H488" s="7">
        <v>0</v>
      </c>
      <c r="I488" s="7">
        <v>17812</v>
      </c>
    </row>
    <row r="489" spans="1:9">
      <c r="A489">
        <v>242231335</v>
      </c>
      <c r="B489" t="s">
        <v>666</v>
      </c>
      <c r="C489" t="s">
        <v>78</v>
      </c>
      <c r="D489" s="5">
        <v>41857.333333333336</v>
      </c>
      <c r="E489" s="5">
        <v>41976.666666666664</v>
      </c>
      <c r="F489" s="8">
        <v>0.1</v>
      </c>
      <c r="G489" s="7">
        <v>47499</v>
      </c>
      <c r="H489" s="7">
        <v>0</v>
      </c>
      <c r="I489" s="7">
        <v>49361</v>
      </c>
    </row>
    <row r="490" spans="1:9">
      <c r="A490">
        <v>242231340</v>
      </c>
      <c r="B490" t="s">
        <v>667</v>
      </c>
      <c r="C490" t="s">
        <v>79</v>
      </c>
      <c r="D490" s="5">
        <v>41918.333333333336</v>
      </c>
      <c r="E490" s="5">
        <v>42075.666666666664</v>
      </c>
      <c r="F490" s="8">
        <v>0</v>
      </c>
      <c r="G490" s="7">
        <v>0</v>
      </c>
      <c r="H490" s="7">
        <v>0</v>
      </c>
      <c r="I490" s="7">
        <v>13719</v>
      </c>
    </row>
    <row r="491" spans="1:9">
      <c r="A491">
        <v>242231345</v>
      </c>
      <c r="B491" t="s">
        <v>669</v>
      </c>
      <c r="C491" t="s">
        <v>80</v>
      </c>
      <c r="D491" s="5">
        <v>41645.333333333336</v>
      </c>
      <c r="E491" s="5" t="s">
        <v>1238</v>
      </c>
      <c r="F491" s="8">
        <v>1</v>
      </c>
      <c r="G491" s="7">
        <v>0</v>
      </c>
      <c r="H491" s="7">
        <v>0</v>
      </c>
      <c r="I491" s="7">
        <v>4235</v>
      </c>
    </row>
    <row r="492" spans="1:9">
      <c r="A492">
        <v>242231350</v>
      </c>
      <c r="B492" t="s">
        <v>669</v>
      </c>
      <c r="C492" t="s">
        <v>81</v>
      </c>
      <c r="D492" s="5">
        <v>41838.333333333336</v>
      </c>
      <c r="E492" s="5" t="s">
        <v>1220</v>
      </c>
      <c r="F492" s="8">
        <v>1</v>
      </c>
      <c r="G492" s="7">
        <v>0</v>
      </c>
      <c r="H492" s="7">
        <v>0</v>
      </c>
      <c r="I492" s="7">
        <v>4235</v>
      </c>
    </row>
    <row r="493" spans="1:9">
      <c r="A493">
        <v>242231355</v>
      </c>
      <c r="B493" t="s">
        <v>667</v>
      </c>
      <c r="C493" t="s">
        <v>82</v>
      </c>
      <c r="D493" s="5">
        <v>41918.333333333336</v>
      </c>
      <c r="E493" s="5">
        <v>42076.666666666664</v>
      </c>
      <c r="F493" s="8">
        <v>0</v>
      </c>
      <c r="G493" s="7">
        <v>0</v>
      </c>
      <c r="H493" s="7">
        <v>0</v>
      </c>
      <c r="I493" s="7">
        <v>15632</v>
      </c>
    </row>
    <row r="494" spans="1:9">
      <c r="A494">
        <v>242231360</v>
      </c>
      <c r="B494" t="s">
        <v>669</v>
      </c>
      <c r="C494" t="s">
        <v>83</v>
      </c>
      <c r="D494" s="5">
        <v>41918.333333333336</v>
      </c>
      <c r="E494" s="5">
        <v>41992.666666666664</v>
      </c>
      <c r="F494" s="8">
        <v>0.5</v>
      </c>
      <c r="G494" s="7">
        <v>0</v>
      </c>
      <c r="H494" s="7">
        <v>0</v>
      </c>
      <c r="I494" s="7">
        <v>8949</v>
      </c>
    </row>
    <row r="495" spans="1:9">
      <c r="A495">
        <v>242231365</v>
      </c>
      <c r="B495" t="s">
        <v>667</v>
      </c>
      <c r="C495" t="s">
        <v>84</v>
      </c>
      <c r="D495" s="5">
        <v>42079.333333333336</v>
      </c>
      <c r="E495" s="5">
        <v>42118.666666666664</v>
      </c>
      <c r="F495" s="8">
        <v>0</v>
      </c>
      <c r="G495" s="7">
        <v>0</v>
      </c>
      <c r="H495" s="7">
        <v>0</v>
      </c>
      <c r="I495" s="7">
        <v>8682</v>
      </c>
    </row>
    <row r="496" spans="1:9">
      <c r="A496">
        <v>242231370</v>
      </c>
      <c r="B496" t="s">
        <v>667</v>
      </c>
      <c r="C496" t="s">
        <v>85</v>
      </c>
      <c r="D496" s="5">
        <v>41995.333333333336</v>
      </c>
      <c r="E496" s="5">
        <v>42061.666666666664</v>
      </c>
      <c r="F496" s="8">
        <v>0</v>
      </c>
      <c r="G496" s="7">
        <v>0</v>
      </c>
      <c r="H496" s="7">
        <v>0</v>
      </c>
      <c r="I496" s="7">
        <v>11786</v>
      </c>
    </row>
    <row r="497" spans="1:9">
      <c r="A497">
        <v>242231385</v>
      </c>
      <c r="B497" t="s">
        <v>667</v>
      </c>
      <c r="C497" t="s">
        <v>86</v>
      </c>
      <c r="D497" s="5">
        <v>41991.333333333336</v>
      </c>
      <c r="E497" s="5">
        <v>42038.666666666664</v>
      </c>
      <c r="F497" s="8">
        <v>0</v>
      </c>
      <c r="G497" s="7">
        <v>0</v>
      </c>
      <c r="H497" s="7">
        <v>0</v>
      </c>
      <c r="I497" s="7">
        <v>24271</v>
      </c>
    </row>
    <row r="498" spans="1:9">
      <c r="A498">
        <v>242231390</v>
      </c>
      <c r="B498" t="s">
        <v>667</v>
      </c>
      <c r="C498" t="s">
        <v>87</v>
      </c>
      <c r="D498" s="5">
        <v>41918.333333333336</v>
      </c>
      <c r="E498" s="5">
        <v>42058.666666666664</v>
      </c>
      <c r="F498" s="8">
        <v>0</v>
      </c>
      <c r="G498" s="7">
        <v>0</v>
      </c>
      <c r="H498" s="7">
        <v>0</v>
      </c>
      <c r="I498" s="7">
        <v>6793</v>
      </c>
    </row>
    <row r="499" spans="1:9">
      <c r="A499">
        <v>242231395</v>
      </c>
      <c r="B499" t="s">
        <v>667</v>
      </c>
      <c r="C499" t="s">
        <v>700</v>
      </c>
      <c r="D499" s="5">
        <v>42038.333333333336</v>
      </c>
      <c r="E499" s="5">
        <v>42059.666666666664</v>
      </c>
      <c r="F499" s="8">
        <v>0</v>
      </c>
      <c r="G499" s="7">
        <v>0</v>
      </c>
      <c r="H499" s="7">
        <v>0</v>
      </c>
      <c r="I499" s="7">
        <v>2500</v>
      </c>
    </row>
    <row r="500" spans="1:9">
      <c r="A500" t="s">
        <v>966</v>
      </c>
      <c r="B500" t="s">
        <v>667</v>
      </c>
      <c r="C500" t="s">
        <v>967</v>
      </c>
      <c r="D500" s="5">
        <v>42060.333333333336</v>
      </c>
      <c r="E500" s="5">
        <v>42135.666666666664</v>
      </c>
      <c r="F500" s="8">
        <v>0</v>
      </c>
      <c r="G500" s="7">
        <v>0</v>
      </c>
      <c r="H500" s="7">
        <v>0</v>
      </c>
      <c r="I500" s="7">
        <v>8705</v>
      </c>
    </row>
    <row r="501" spans="1:9">
      <c r="A501">
        <v>242231400</v>
      </c>
      <c r="B501" t="s">
        <v>667</v>
      </c>
      <c r="C501" t="s">
        <v>702</v>
      </c>
      <c r="D501" s="5">
        <v>42051.333333333336</v>
      </c>
      <c r="E501" s="5">
        <v>42072.666666666664</v>
      </c>
      <c r="F501" s="8">
        <v>0</v>
      </c>
      <c r="G501" s="7">
        <v>0</v>
      </c>
      <c r="H501" s="7">
        <v>0</v>
      </c>
      <c r="I501" s="7">
        <v>2688</v>
      </c>
    </row>
    <row r="502" spans="1:9">
      <c r="A502" t="s">
        <v>968</v>
      </c>
      <c r="B502" t="s">
        <v>667</v>
      </c>
      <c r="C502" t="s">
        <v>969</v>
      </c>
      <c r="D502" s="5">
        <v>42073.333333333336</v>
      </c>
      <c r="E502" s="5">
        <v>42146.666666666664</v>
      </c>
      <c r="F502" s="8">
        <v>0</v>
      </c>
      <c r="G502" s="7">
        <v>0</v>
      </c>
      <c r="H502" s="7">
        <v>0</v>
      </c>
      <c r="I502" s="7">
        <v>9361</v>
      </c>
    </row>
    <row r="503" spans="1:9">
      <c r="A503">
        <v>242231405</v>
      </c>
      <c r="B503" t="s">
        <v>667</v>
      </c>
      <c r="C503" t="s">
        <v>701</v>
      </c>
      <c r="D503" s="5">
        <v>42038.333333333336</v>
      </c>
      <c r="E503" s="5">
        <v>42059.666666666664</v>
      </c>
      <c r="F503" s="8">
        <v>0</v>
      </c>
      <c r="G503" s="7">
        <v>0</v>
      </c>
      <c r="H503" s="7">
        <v>0</v>
      </c>
      <c r="I503" s="7">
        <v>5376</v>
      </c>
    </row>
    <row r="504" spans="1:9">
      <c r="A504" t="s">
        <v>970</v>
      </c>
      <c r="B504" t="s">
        <v>667</v>
      </c>
      <c r="C504" t="s">
        <v>971</v>
      </c>
      <c r="D504" s="5">
        <v>42060.333333333336</v>
      </c>
      <c r="E504" s="5">
        <v>42135.666666666664</v>
      </c>
      <c r="F504" s="8">
        <v>0</v>
      </c>
      <c r="G504" s="7">
        <v>0</v>
      </c>
      <c r="H504" s="7">
        <v>0</v>
      </c>
      <c r="I504" s="7">
        <v>18723</v>
      </c>
    </row>
    <row r="505" spans="1:9">
      <c r="A505">
        <v>242231410</v>
      </c>
      <c r="B505" t="s">
        <v>667</v>
      </c>
      <c r="C505" t="s">
        <v>88</v>
      </c>
      <c r="D505" s="5">
        <v>42109.333333333336</v>
      </c>
      <c r="E505" s="5">
        <v>42157.666666666664</v>
      </c>
      <c r="F505" s="8">
        <v>0</v>
      </c>
      <c r="G505" s="7">
        <v>0</v>
      </c>
      <c r="H505" s="7">
        <v>0</v>
      </c>
      <c r="I505" s="7">
        <v>8160</v>
      </c>
    </row>
    <row r="506" spans="1:9">
      <c r="A506">
        <v>242231415</v>
      </c>
      <c r="B506" t="s">
        <v>669</v>
      </c>
      <c r="C506" t="s">
        <v>89</v>
      </c>
      <c r="D506" s="5">
        <v>42121.333333333336</v>
      </c>
      <c r="E506" s="5">
        <v>42157.666666666664</v>
      </c>
      <c r="F506" s="8">
        <v>0</v>
      </c>
      <c r="G506" s="7">
        <v>0</v>
      </c>
      <c r="H506" s="7">
        <v>0</v>
      </c>
      <c r="I506" s="7">
        <v>7448</v>
      </c>
    </row>
    <row r="507" spans="1:9">
      <c r="A507">
        <v>242231420</v>
      </c>
      <c r="B507" t="s">
        <v>669</v>
      </c>
      <c r="C507" t="s">
        <v>90</v>
      </c>
      <c r="D507" s="5">
        <v>42158.333333333336</v>
      </c>
      <c r="E507" s="5">
        <v>42199.666666666664</v>
      </c>
      <c r="F507" s="8">
        <v>0</v>
      </c>
      <c r="G507" s="7">
        <v>0</v>
      </c>
      <c r="H507" s="7">
        <v>0</v>
      </c>
      <c r="I507" s="7">
        <v>5551</v>
      </c>
    </row>
    <row r="508" spans="1:9">
      <c r="A508">
        <v>242231425</v>
      </c>
      <c r="B508" t="s">
        <v>668</v>
      </c>
      <c r="C508" t="s">
        <v>91</v>
      </c>
      <c r="D508" s="5">
        <v>42200.333333333336</v>
      </c>
      <c r="E508" s="5">
        <v>42248.666666666664</v>
      </c>
      <c r="F508" s="8">
        <v>0</v>
      </c>
      <c r="G508" s="7">
        <v>0</v>
      </c>
      <c r="H508" s="7">
        <v>0</v>
      </c>
      <c r="I508" s="7">
        <v>17719</v>
      </c>
    </row>
    <row r="509" spans="1:9">
      <c r="A509">
        <v>242231430</v>
      </c>
      <c r="B509" t="s">
        <v>666</v>
      </c>
      <c r="C509" t="s">
        <v>92</v>
      </c>
      <c r="D509" s="5">
        <v>41822.333333333336</v>
      </c>
      <c r="E509" s="5">
        <v>41967.666666666664</v>
      </c>
      <c r="F509" s="8">
        <v>0.1</v>
      </c>
      <c r="G509" s="7">
        <v>0</v>
      </c>
      <c r="H509" s="7">
        <v>19093</v>
      </c>
      <c r="I509" s="7">
        <v>19093</v>
      </c>
    </row>
    <row r="510" spans="1:9">
      <c r="A510">
        <v>242231435</v>
      </c>
      <c r="B510" t="s">
        <v>667</v>
      </c>
      <c r="C510" t="s">
        <v>93</v>
      </c>
      <c r="D510" s="5">
        <v>41827.333333333336</v>
      </c>
      <c r="E510" s="5">
        <v>41967.666666666664</v>
      </c>
      <c r="F510" s="8">
        <v>0.9</v>
      </c>
      <c r="G510" s="7">
        <v>10649</v>
      </c>
      <c r="H510" s="7">
        <v>0</v>
      </c>
      <c r="I510" s="7">
        <v>10649</v>
      </c>
    </row>
    <row r="511" spans="1:9">
      <c r="A511">
        <v>242231440</v>
      </c>
      <c r="B511" t="s">
        <v>667</v>
      </c>
      <c r="C511" t="s">
        <v>94</v>
      </c>
      <c r="D511" s="5">
        <v>41827.333333333336</v>
      </c>
      <c r="E511" s="5">
        <v>41967.666666666664</v>
      </c>
      <c r="F511" s="8">
        <v>0.6</v>
      </c>
      <c r="G511" s="7">
        <v>10649</v>
      </c>
      <c r="H511" s="7">
        <v>0</v>
      </c>
      <c r="I511" s="7">
        <v>10649</v>
      </c>
    </row>
    <row r="512" spans="1:9">
      <c r="A512">
        <v>242231445</v>
      </c>
      <c r="B512" t="s">
        <v>667</v>
      </c>
      <c r="C512" t="s">
        <v>95</v>
      </c>
      <c r="D512" s="5">
        <v>41827.333333333336</v>
      </c>
      <c r="E512" s="5">
        <v>41967.666666666664</v>
      </c>
      <c r="F512" s="8">
        <v>0.6</v>
      </c>
      <c r="G512" s="7">
        <v>10649</v>
      </c>
      <c r="H512" s="7">
        <v>0</v>
      </c>
      <c r="I512" s="7">
        <v>10649</v>
      </c>
    </row>
    <row r="513" spans="1:9">
      <c r="A513">
        <v>242231450</v>
      </c>
      <c r="B513" t="s">
        <v>667</v>
      </c>
      <c r="C513" t="s">
        <v>96</v>
      </c>
      <c r="D513" s="5">
        <v>41918.333333333336</v>
      </c>
      <c r="E513" s="5">
        <v>42009.666666666664</v>
      </c>
      <c r="F513" s="8">
        <v>0</v>
      </c>
      <c r="G513" s="7">
        <v>11392</v>
      </c>
      <c r="H513" s="7">
        <v>0</v>
      </c>
      <c r="I513" s="7">
        <v>11392</v>
      </c>
    </row>
    <row r="514" spans="1:9">
      <c r="A514">
        <v>242231455</v>
      </c>
      <c r="B514" t="s">
        <v>667</v>
      </c>
      <c r="C514" t="s">
        <v>97</v>
      </c>
      <c r="D514" s="5">
        <v>41918.333333333336</v>
      </c>
      <c r="E514" s="5">
        <v>42009.666666666664</v>
      </c>
      <c r="F514" s="8">
        <v>0</v>
      </c>
      <c r="G514" s="7">
        <v>11392</v>
      </c>
      <c r="H514" s="7">
        <v>0</v>
      </c>
      <c r="I514" s="7">
        <v>11392</v>
      </c>
    </row>
    <row r="515" spans="1:9">
      <c r="A515">
        <v>242231460</v>
      </c>
      <c r="B515" t="s">
        <v>667</v>
      </c>
      <c r="C515" t="s">
        <v>1782</v>
      </c>
      <c r="D515" s="5">
        <v>41579.333333333336</v>
      </c>
      <c r="E515" s="5" t="s">
        <v>1086</v>
      </c>
      <c r="F515" s="6">
        <v>1</v>
      </c>
      <c r="G515" s="7">
        <v>4323</v>
      </c>
      <c r="H515" s="7">
        <v>0</v>
      </c>
      <c r="I515" s="7">
        <v>4323</v>
      </c>
    </row>
    <row r="516" spans="1:9">
      <c r="A516">
        <v>242231465</v>
      </c>
      <c r="B516" t="s">
        <v>668</v>
      </c>
      <c r="C516" t="s">
        <v>1783</v>
      </c>
      <c r="D516" s="5">
        <v>41582.333333333336</v>
      </c>
      <c r="E516" s="5">
        <v>41841</v>
      </c>
      <c r="F516" s="8">
        <v>1</v>
      </c>
      <c r="G516" s="7">
        <v>0</v>
      </c>
      <c r="H516" s="7">
        <v>0</v>
      </c>
      <c r="I516" s="7">
        <v>6758</v>
      </c>
    </row>
    <row r="517" spans="1:9">
      <c r="A517" t="s">
        <v>1784</v>
      </c>
      <c r="B517" t="s">
        <v>1075</v>
      </c>
      <c r="C517" t="s">
        <v>1785</v>
      </c>
      <c r="D517" s="5"/>
      <c r="E517" s="5">
        <v>42248.666666666664</v>
      </c>
      <c r="F517" s="8">
        <v>0</v>
      </c>
      <c r="G517" s="7">
        <v>0</v>
      </c>
      <c r="H517" s="7">
        <v>0</v>
      </c>
      <c r="I517" s="7">
        <v>0</v>
      </c>
    </row>
    <row r="518" spans="1:9">
      <c r="A518">
        <v>242232180</v>
      </c>
      <c r="B518" t="s">
        <v>665</v>
      </c>
      <c r="C518" t="s">
        <v>1786</v>
      </c>
      <c r="D518" s="5">
        <v>41520.333333333336</v>
      </c>
      <c r="E518" s="5" t="s">
        <v>1134</v>
      </c>
      <c r="F518" s="8">
        <v>1</v>
      </c>
      <c r="G518" s="7">
        <v>0</v>
      </c>
      <c r="H518" s="7">
        <v>612</v>
      </c>
      <c r="I518" s="7">
        <v>612</v>
      </c>
    </row>
    <row r="519" spans="1:9">
      <c r="A519">
        <v>242232185</v>
      </c>
      <c r="B519" t="s">
        <v>665</v>
      </c>
      <c r="C519" t="s">
        <v>1787</v>
      </c>
      <c r="D519" s="5">
        <v>41548.333333333336</v>
      </c>
      <c r="E519" s="5">
        <v>41628</v>
      </c>
      <c r="F519" s="8">
        <v>1</v>
      </c>
      <c r="G519" s="7">
        <v>0</v>
      </c>
      <c r="H519" s="7">
        <v>2268</v>
      </c>
      <c r="I519" s="7">
        <v>2268</v>
      </c>
    </row>
    <row r="520" spans="1:9">
      <c r="A520">
        <v>242232232</v>
      </c>
      <c r="B520" t="s">
        <v>666</v>
      </c>
      <c r="C520" t="s">
        <v>1788</v>
      </c>
      <c r="D520" s="5">
        <v>41520.333333333336</v>
      </c>
      <c r="E520" s="5" t="s">
        <v>1675</v>
      </c>
      <c r="F520" s="8">
        <v>1</v>
      </c>
      <c r="G520" s="7">
        <v>5475</v>
      </c>
      <c r="H520" s="7">
        <v>0</v>
      </c>
      <c r="I520" s="7">
        <v>5475</v>
      </c>
    </row>
    <row r="521" spans="1:9">
      <c r="A521" t="s">
        <v>1789</v>
      </c>
      <c r="B521" t="s">
        <v>666</v>
      </c>
      <c r="C521" t="s">
        <v>1790</v>
      </c>
      <c r="D521" s="5">
        <v>41520.333333333336</v>
      </c>
      <c r="E521" s="5" t="s">
        <v>1196</v>
      </c>
      <c r="F521" s="8">
        <v>1</v>
      </c>
      <c r="G521" s="7">
        <v>8081</v>
      </c>
      <c r="H521" s="7">
        <v>0</v>
      </c>
      <c r="I521" s="7">
        <v>8081</v>
      </c>
    </row>
    <row r="522" spans="1:9">
      <c r="A522" t="s">
        <v>1791</v>
      </c>
      <c r="B522" t="s">
        <v>666</v>
      </c>
      <c r="C522" t="s">
        <v>1792</v>
      </c>
      <c r="D522" s="5">
        <v>41520.333333333336</v>
      </c>
      <c r="E522" s="5" t="s">
        <v>1180</v>
      </c>
      <c r="F522" s="8">
        <v>1</v>
      </c>
      <c r="G522" s="7">
        <v>53643</v>
      </c>
      <c r="H522" s="7">
        <v>0</v>
      </c>
      <c r="I522" s="7">
        <v>53643</v>
      </c>
    </row>
    <row r="523" spans="1:9">
      <c r="A523" t="s">
        <v>1793</v>
      </c>
      <c r="B523" t="s">
        <v>666</v>
      </c>
      <c r="C523" t="s">
        <v>1794</v>
      </c>
      <c r="D523" s="5">
        <v>41520.333333333336</v>
      </c>
      <c r="E523" s="5" t="s">
        <v>1153</v>
      </c>
      <c r="F523" s="8">
        <v>1</v>
      </c>
      <c r="G523" s="7">
        <v>121531</v>
      </c>
      <c r="H523" s="7">
        <v>0</v>
      </c>
      <c r="I523" s="7">
        <v>121531</v>
      </c>
    </row>
    <row r="524" spans="1:9">
      <c r="A524" t="s">
        <v>1795</v>
      </c>
      <c r="B524" t="s">
        <v>666</v>
      </c>
      <c r="C524" t="s">
        <v>1796</v>
      </c>
      <c r="D524" s="5">
        <v>41548.333333333336</v>
      </c>
      <c r="E524" s="5" t="s">
        <v>1153</v>
      </c>
      <c r="F524" s="8">
        <v>1</v>
      </c>
      <c r="G524" s="7">
        <v>-46531</v>
      </c>
      <c r="H524" s="7">
        <v>0</v>
      </c>
      <c r="I524" s="7">
        <v>-46531</v>
      </c>
    </row>
    <row r="525" spans="1:9">
      <c r="A525">
        <v>242232396</v>
      </c>
      <c r="B525" t="s">
        <v>666</v>
      </c>
      <c r="C525" t="s">
        <v>1797</v>
      </c>
      <c r="D525" s="5">
        <v>41673.333333333336</v>
      </c>
      <c r="E525" s="5">
        <v>41722</v>
      </c>
      <c r="F525" s="8">
        <v>1</v>
      </c>
      <c r="G525" s="7">
        <v>2664</v>
      </c>
      <c r="H525" s="7">
        <v>0</v>
      </c>
      <c r="I525" s="7">
        <v>2664</v>
      </c>
    </row>
    <row r="526" spans="1:9">
      <c r="A526">
        <v>242232546</v>
      </c>
      <c r="B526" t="s">
        <v>667</v>
      </c>
      <c r="C526" t="s">
        <v>1798</v>
      </c>
      <c r="D526" s="5">
        <v>41520.333333333336</v>
      </c>
      <c r="E526" s="5" t="s">
        <v>1180</v>
      </c>
      <c r="F526" s="8">
        <v>1</v>
      </c>
      <c r="G526" s="7">
        <v>0</v>
      </c>
      <c r="H526" s="7">
        <v>0</v>
      </c>
      <c r="I526" s="7">
        <v>1244</v>
      </c>
    </row>
    <row r="527" spans="1:9">
      <c r="A527" t="s">
        <v>1799</v>
      </c>
      <c r="B527" t="s">
        <v>667</v>
      </c>
      <c r="C527" t="s">
        <v>1800</v>
      </c>
      <c r="D527" s="5">
        <v>41520.333333333336</v>
      </c>
      <c r="E527" s="5" t="s">
        <v>1180</v>
      </c>
      <c r="F527" s="8">
        <v>1</v>
      </c>
      <c r="G527" s="7">
        <v>0</v>
      </c>
      <c r="H527" s="7">
        <v>0</v>
      </c>
      <c r="I527" s="7">
        <v>6288</v>
      </c>
    </row>
    <row r="528" spans="1:9">
      <c r="A528">
        <v>242232560</v>
      </c>
      <c r="B528" t="s">
        <v>666</v>
      </c>
      <c r="C528" t="s">
        <v>1801</v>
      </c>
      <c r="D528" s="5">
        <v>41610.333333333336</v>
      </c>
      <c r="E528" s="5">
        <v>41722</v>
      </c>
      <c r="F528" s="8">
        <v>1</v>
      </c>
      <c r="G528" s="7">
        <v>0</v>
      </c>
      <c r="H528" s="7">
        <v>5494</v>
      </c>
      <c r="I528" s="7">
        <v>5494</v>
      </c>
    </row>
    <row r="529" spans="1:9">
      <c r="A529">
        <v>242232655</v>
      </c>
      <c r="B529" t="s">
        <v>666</v>
      </c>
      <c r="C529" t="s">
        <v>1802</v>
      </c>
      <c r="D529" s="5">
        <v>41582.333333333336</v>
      </c>
      <c r="E529" s="5" t="s">
        <v>1675</v>
      </c>
      <c r="F529" s="8">
        <v>1</v>
      </c>
      <c r="G529" s="7">
        <v>4472</v>
      </c>
      <c r="H529" s="7">
        <v>0</v>
      </c>
      <c r="I529" s="7">
        <v>4472</v>
      </c>
    </row>
    <row r="530" spans="1:9">
      <c r="A530" t="s">
        <v>1803</v>
      </c>
      <c r="B530" t="s">
        <v>1075</v>
      </c>
      <c r="C530" t="s">
        <v>1804</v>
      </c>
      <c r="D530" s="5"/>
      <c r="E530" s="5" t="s">
        <v>1153</v>
      </c>
      <c r="F530" s="8">
        <v>1</v>
      </c>
      <c r="G530" s="7">
        <v>0</v>
      </c>
      <c r="H530" s="7">
        <v>0</v>
      </c>
      <c r="I530" s="7">
        <v>0</v>
      </c>
    </row>
    <row r="531" spans="1:9">
      <c r="A531">
        <v>242241300</v>
      </c>
      <c r="B531" t="s">
        <v>667</v>
      </c>
      <c r="C531" t="s">
        <v>1805</v>
      </c>
      <c r="D531" s="5">
        <v>41579.333333333336</v>
      </c>
      <c r="E531" s="5" t="s">
        <v>1086</v>
      </c>
      <c r="F531" s="8">
        <v>1</v>
      </c>
      <c r="G531" s="7">
        <v>0</v>
      </c>
      <c r="H531" s="7">
        <v>25798</v>
      </c>
      <c r="I531" s="7">
        <v>25798</v>
      </c>
    </row>
    <row r="532" spans="1:9">
      <c r="A532">
        <v>242241370</v>
      </c>
      <c r="B532" t="s">
        <v>667</v>
      </c>
      <c r="C532" t="s">
        <v>1806</v>
      </c>
      <c r="D532" s="5">
        <v>41520.333333333336</v>
      </c>
      <c r="E532" s="5" t="s">
        <v>1196</v>
      </c>
      <c r="F532" s="8">
        <v>1</v>
      </c>
      <c r="G532" s="7">
        <v>0</v>
      </c>
      <c r="H532" s="7">
        <v>0</v>
      </c>
      <c r="I532" s="7">
        <v>376</v>
      </c>
    </row>
    <row r="533" spans="1:9">
      <c r="A533" t="s">
        <v>1807</v>
      </c>
      <c r="B533" t="s">
        <v>667</v>
      </c>
      <c r="C533" t="s">
        <v>1808</v>
      </c>
      <c r="D533" s="5">
        <v>41520.333333333336</v>
      </c>
      <c r="E533" s="5">
        <v>41540</v>
      </c>
      <c r="F533" s="8">
        <v>1</v>
      </c>
      <c r="G533" s="7">
        <v>0</v>
      </c>
      <c r="H533" s="7">
        <v>0</v>
      </c>
      <c r="I533" s="7">
        <v>427</v>
      </c>
    </row>
    <row r="534" spans="1:9">
      <c r="A534">
        <v>242241372</v>
      </c>
      <c r="B534" t="s">
        <v>666</v>
      </c>
      <c r="C534" t="s">
        <v>1809</v>
      </c>
      <c r="D534" s="5">
        <v>41520.333333333336</v>
      </c>
      <c r="E534" s="5">
        <v>41568.334027777775</v>
      </c>
      <c r="F534" s="6">
        <v>1</v>
      </c>
      <c r="G534" s="7">
        <v>0</v>
      </c>
      <c r="H534" s="7">
        <v>806</v>
      </c>
      <c r="I534" s="7">
        <v>935</v>
      </c>
    </row>
    <row r="535" spans="1:9">
      <c r="A535" t="s">
        <v>1810</v>
      </c>
      <c r="B535" t="s">
        <v>666</v>
      </c>
      <c r="C535" t="s">
        <v>1811</v>
      </c>
      <c r="D535" s="5">
        <v>41520.333333333336</v>
      </c>
      <c r="E535" s="5" t="s">
        <v>1185</v>
      </c>
      <c r="F535" s="8">
        <v>1</v>
      </c>
      <c r="G535" s="7">
        <v>0</v>
      </c>
      <c r="H535" s="7">
        <v>1748</v>
      </c>
      <c r="I535" s="7">
        <v>2027</v>
      </c>
    </row>
    <row r="536" spans="1:9">
      <c r="A536">
        <v>242241390</v>
      </c>
      <c r="B536" t="s">
        <v>667</v>
      </c>
      <c r="C536" t="s">
        <v>1812</v>
      </c>
      <c r="D536" s="5">
        <v>41520.333333333336</v>
      </c>
      <c r="E536" s="5" t="s">
        <v>1169</v>
      </c>
      <c r="F536" s="8">
        <v>1</v>
      </c>
      <c r="G536" s="7">
        <v>13250</v>
      </c>
      <c r="H536" s="7">
        <v>0</v>
      </c>
      <c r="I536" s="7">
        <v>13250</v>
      </c>
    </row>
    <row r="537" spans="1:9">
      <c r="A537">
        <v>242241395</v>
      </c>
      <c r="B537" t="s">
        <v>667</v>
      </c>
      <c r="C537" t="s">
        <v>1813</v>
      </c>
      <c r="D537" s="5">
        <v>41548.333333333336</v>
      </c>
      <c r="E537" s="5" t="s">
        <v>1185</v>
      </c>
      <c r="F537" s="8">
        <v>1</v>
      </c>
      <c r="G537" s="7">
        <v>9037</v>
      </c>
      <c r="H537" s="7">
        <v>0</v>
      </c>
      <c r="I537" s="7">
        <v>9037</v>
      </c>
    </row>
    <row r="538" spans="1:9">
      <c r="A538" t="s">
        <v>1814</v>
      </c>
      <c r="B538" t="s">
        <v>667</v>
      </c>
      <c r="C538" t="s">
        <v>1815</v>
      </c>
      <c r="D538" s="5">
        <v>41548.333333333336</v>
      </c>
      <c r="E538" s="5" t="s">
        <v>1166</v>
      </c>
      <c r="F538" s="8">
        <v>1</v>
      </c>
      <c r="G538" s="7">
        <v>0</v>
      </c>
      <c r="H538" s="7">
        <v>0</v>
      </c>
      <c r="I538" s="7">
        <v>9534</v>
      </c>
    </row>
    <row r="539" spans="1:9">
      <c r="A539">
        <v>242241400</v>
      </c>
      <c r="B539" t="s">
        <v>667</v>
      </c>
      <c r="C539" t="s">
        <v>1816</v>
      </c>
      <c r="D539" s="5">
        <v>41520.333333333336</v>
      </c>
      <c r="E539" s="5" t="s">
        <v>1166</v>
      </c>
      <c r="F539" s="6">
        <v>1</v>
      </c>
      <c r="G539" s="7">
        <v>2136</v>
      </c>
      <c r="H539" s="7">
        <v>0</v>
      </c>
      <c r="I539" s="7">
        <v>2136</v>
      </c>
    </row>
    <row r="540" spans="1:9">
      <c r="A540">
        <v>242241405</v>
      </c>
      <c r="B540" t="s">
        <v>668</v>
      </c>
      <c r="C540" t="s">
        <v>1817</v>
      </c>
      <c r="D540" s="5">
        <v>41617.333333333336</v>
      </c>
      <c r="E540" s="5" t="s">
        <v>1161</v>
      </c>
      <c r="F540" s="6">
        <v>1</v>
      </c>
      <c r="G540" s="7">
        <v>0</v>
      </c>
      <c r="H540" s="7">
        <v>0</v>
      </c>
      <c r="I540" s="7">
        <v>48325</v>
      </c>
    </row>
    <row r="541" spans="1:9">
      <c r="A541" t="s">
        <v>99</v>
      </c>
      <c r="B541" t="s">
        <v>668</v>
      </c>
      <c r="C541" t="s">
        <v>100</v>
      </c>
      <c r="D541" s="5">
        <v>41792.333333333336</v>
      </c>
      <c r="E541" s="5" t="s">
        <v>1220</v>
      </c>
      <c r="F541" s="8">
        <v>1</v>
      </c>
      <c r="G541" s="7">
        <v>0</v>
      </c>
      <c r="H541" s="7">
        <v>0</v>
      </c>
      <c r="I541" s="7">
        <v>118287</v>
      </c>
    </row>
    <row r="542" spans="1:9">
      <c r="A542">
        <v>242241410</v>
      </c>
      <c r="B542" t="s">
        <v>668</v>
      </c>
      <c r="C542" t="s">
        <v>101</v>
      </c>
      <c r="D542" s="5">
        <v>41687.333333333336</v>
      </c>
      <c r="E542" s="5" t="s">
        <v>1220</v>
      </c>
      <c r="F542" s="8">
        <v>1</v>
      </c>
      <c r="G542" s="7">
        <v>0</v>
      </c>
      <c r="H542" s="7">
        <v>0</v>
      </c>
      <c r="I542" s="7">
        <v>73416</v>
      </c>
    </row>
    <row r="543" spans="1:9">
      <c r="A543">
        <v>242241415</v>
      </c>
      <c r="B543" t="s">
        <v>669</v>
      </c>
      <c r="C543" t="s">
        <v>1818</v>
      </c>
      <c r="D543" s="5">
        <v>41610.333333333336</v>
      </c>
      <c r="E543" s="5" t="s">
        <v>1180</v>
      </c>
      <c r="F543" s="8">
        <v>1</v>
      </c>
      <c r="G543" s="7">
        <v>0</v>
      </c>
      <c r="H543" s="7">
        <v>49</v>
      </c>
      <c r="I543" s="7">
        <v>49</v>
      </c>
    </row>
    <row r="544" spans="1:9">
      <c r="A544" t="s">
        <v>1819</v>
      </c>
      <c r="B544" t="s">
        <v>669</v>
      </c>
      <c r="C544" t="s">
        <v>1820</v>
      </c>
      <c r="D544" s="5">
        <v>41610.333333333336</v>
      </c>
      <c r="E544" s="5" t="s">
        <v>1180</v>
      </c>
      <c r="F544" s="8">
        <v>1</v>
      </c>
      <c r="G544" s="7">
        <v>0</v>
      </c>
      <c r="H544" s="7">
        <v>465</v>
      </c>
      <c r="I544" s="7">
        <v>465</v>
      </c>
    </row>
    <row r="545" spans="1:9">
      <c r="A545">
        <v>242241417</v>
      </c>
      <c r="B545" t="s">
        <v>669</v>
      </c>
      <c r="C545" t="s">
        <v>1821</v>
      </c>
      <c r="D545" s="5">
        <v>41610.333333333336</v>
      </c>
      <c r="E545" s="5" t="s">
        <v>1161</v>
      </c>
      <c r="F545" s="8">
        <v>1</v>
      </c>
      <c r="G545" s="7">
        <v>0</v>
      </c>
      <c r="H545" s="7">
        <v>0</v>
      </c>
      <c r="I545" s="7">
        <v>1880</v>
      </c>
    </row>
    <row r="546" spans="1:9">
      <c r="A546">
        <v>242241425</v>
      </c>
      <c r="B546" t="s">
        <v>668</v>
      </c>
      <c r="C546" t="s">
        <v>686</v>
      </c>
      <c r="D546" s="5">
        <v>41827.333333333336</v>
      </c>
      <c r="E546" s="5">
        <v>41932.388194444444</v>
      </c>
      <c r="F546" s="8">
        <v>1</v>
      </c>
      <c r="G546" s="7">
        <v>0</v>
      </c>
      <c r="H546" s="7">
        <v>0</v>
      </c>
      <c r="I546" s="7">
        <v>48135</v>
      </c>
    </row>
    <row r="547" spans="1:9">
      <c r="A547" t="s">
        <v>972</v>
      </c>
      <c r="B547" t="s">
        <v>668</v>
      </c>
      <c r="C547" t="s">
        <v>973</v>
      </c>
      <c r="D547" s="5">
        <v>41827.333333333336</v>
      </c>
      <c r="E547" s="5" t="s">
        <v>3404</v>
      </c>
      <c r="F547" s="8">
        <v>1</v>
      </c>
      <c r="G547" s="7">
        <v>0</v>
      </c>
      <c r="H547" s="7">
        <v>0</v>
      </c>
      <c r="I547" s="7">
        <v>16557</v>
      </c>
    </row>
    <row r="548" spans="1:9">
      <c r="A548">
        <v>242241430</v>
      </c>
      <c r="B548" t="s">
        <v>667</v>
      </c>
      <c r="C548" t="s">
        <v>1822</v>
      </c>
      <c r="D548" s="5">
        <v>41579.333333333336</v>
      </c>
      <c r="E548" s="5" t="s">
        <v>1086</v>
      </c>
      <c r="F548" s="8">
        <v>1</v>
      </c>
      <c r="G548" s="7">
        <v>5572</v>
      </c>
      <c r="H548" s="7">
        <v>0</v>
      </c>
      <c r="I548" s="7">
        <v>5572</v>
      </c>
    </row>
    <row r="549" spans="1:9">
      <c r="A549">
        <v>242241435</v>
      </c>
      <c r="B549" t="s">
        <v>667</v>
      </c>
      <c r="C549" t="s">
        <v>1823</v>
      </c>
      <c r="D549" s="5">
        <v>41579.333333333336</v>
      </c>
      <c r="E549" s="5" t="s">
        <v>1086</v>
      </c>
      <c r="F549" s="8">
        <v>1</v>
      </c>
      <c r="G549" s="7">
        <v>0</v>
      </c>
      <c r="H549" s="7">
        <v>0</v>
      </c>
      <c r="I549" s="7">
        <v>1304</v>
      </c>
    </row>
    <row r="550" spans="1:9">
      <c r="A550" t="s">
        <v>1824</v>
      </c>
      <c r="B550" t="s">
        <v>667</v>
      </c>
      <c r="C550" t="s">
        <v>1825</v>
      </c>
      <c r="D550" s="5">
        <v>41579.333333333336</v>
      </c>
      <c r="E550" s="5" t="s">
        <v>1086</v>
      </c>
      <c r="F550" s="8">
        <v>1</v>
      </c>
      <c r="G550" s="7">
        <v>0</v>
      </c>
      <c r="H550" s="7">
        <v>0</v>
      </c>
      <c r="I550" s="7">
        <v>999</v>
      </c>
    </row>
    <row r="551" spans="1:9">
      <c r="A551" t="s">
        <v>1826</v>
      </c>
      <c r="B551" t="s">
        <v>666</v>
      </c>
      <c r="C551" t="s">
        <v>1827</v>
      </c>
      <c r="D551" s="5">
        <v>41520.333333333336</v>
      </c>
      <c r="E551" s="5" t="s">
        <v>1185</v>
      </c>
      <c r="F551" s="8">
        <v>1</v>
      </c>
      <c r="G551" s="7">
        <v>0</v>
      </c>
      <c r="H551" s="7">
        <v>5556</v>
      </c>
      <c r="I551" s="7">
        <v>5556</v>
      </c>
    </row>
    <row r="552" spans="1:9">
      <c r="A552" t="s">
        <v>1828</v>
      </c>
      <c r="B552" t="s">
        <v>666</v>
      </c>
      <c r="C552" t="s">
        <v>1829</v>
      </c>
      <c r="D552" s="5">
        <v>41520.333333333336</v>
      </c>
      <c r="E552" s="5" t="s">
        <v>1185</v>
      </c>
      <c r="F552" s="8">
        <v>1</v>
      </c>
      <c r="G552" s="7">
        <v>0</v>
      </c>
      <c r="H552" s="7">
        <v>9746</v>
      </c>
      <c r="I552" s="7">
        <v>9746</v>
      </c>
    </row>
    <row r="553" spans="1:9">
      <c r="A553" t="s">
        <v>104</v>
      </c>
      <c r="B553" t="s">
        <v>668</v>
      </c>
      <c r="C553" t="s">
        <v>105</v>
      </c>
      <c r="D553" s="5">
        <v>41520.333333333336</v>
      </c>
      <c r="E553" s="5">
        <v>41978.666666666664</v>
      </c>
      <c r="F553" s="8">
        <v>0.85</v>
      </c>
      <c r="G553" s="7">
        <v>0</v>
      </c>
      <c r="H553" s="7">
        <v>0</v>
      </c>
      <c r="I553" s="7">
        <v>5433</v>
      </c>
    </row>
    <row r="554" spans="1:9">
      <c r="A554" t="s">
        <v>106</v>
      </c>
      <c r="B554" t="s">
        <v>668</v>
      </c>
      <c r="C554" t="s">
        <v>107</v>
      </c>
      <c r="D554" s="5">
        <v>41520.333333333336</v>
      </c>
      <c r="E554" s="5">
        <v>41978.666666666664</v>
      </c>
      <c r="F554" s="8">
        <v>0.85</v>
      </c>
      <c r="G554" s="7">
        <v>0</v>
      </c>
      <c r="H554" s="7">
        <v>0</v>
      </c>
      <c r="I554" s="7">
        <v>30831</v>
      </c>
    </row>
    <row r="555" spans="1:9">
      <c r="A555">
        <v>242241452</v>
      </c>
      <c r="B555" t="s">
        <v>666</v>
      </c>
      <c r="C555" t="s">
        <v>1830</v>
      </c>
      <c r="D555" s="5">
        <v>41520.333333333336</v>
      </c>
      <c r="E555" s="5" t="s">
        <v>1196</v>
      </c>
      <c r="F555" s="8">
        <v>1</v>
      </c>
      <c r="G555" s="7">
        <v>16273</v>
      </c>
      <c r="H555" s="7">
        <v>0</v>
      </c>
      <c r="I555" s="7">
        <v>16273</v>
      </c>
    </row>
    <row r="556" spans="1:9">
      <c r="A556">
        <v>242241455</v>
      </c>
      <c r="B556" t="s">
        <v>668</v>
      </c>
      <c r="C556" t="s">
        <v>1831</v>
      </c>
      <c r="D556" s="5">
        <v>41610.333333333336</v>
      </c>
      <c r="E556" s="5" t="s">
        <v>1139</v>
      </c>
      <c r="F556" s="8">
        <v>1</v>
      </c>
      <c r="G556" s="7">
        <v>0</v>
      </c>
      <c r="H556" s="7">
        <v>0</v>
      </c>
      <c r="I556" s="7">
        <v>947</v>
      </c>
    </row>
    <row r="557" spans="1:9">
      <c r="A557" t="s">
        <v>1832</v>
      </c>
      <c r="B557" t="s">
        <v>668</v>
      </c>
      <c r="C557" t="s">
        <v>1833</v>
      </c>
      <c r="D557" s="5">
        <v>41610.333333333336</v>
      </c>
      <c r="E557" s="5" t="s">
        <v>1139</v>
      </c>
      <c r="F557" s="8">
        <v>1</v>
      </c>
      <c r="G557" s="7">
        <v>0</v>
      </c>
      <c r="H557" s="7">
        <v>0</v>
      </c>
      <c r="I557" s="7">
        <v>12608</v>
      </c>
    </row>
    <row r="558" spans="1:9">
      <c r="A558">
        <v>242241457</v>
      </c>
      <c r="B558" t="s">
        <v>666</v>
      </c>
      <c r="C558" t="s">
        <v>1834</v>
      </c>
      <c r="D558" s="5">
        <v>41520.333333333336</v>
      </c>
      <c r="E558" s="5" t="s">
        <v>1196</v>
      </c>
      <c r="F558" s="8">
        <v>1</v>
      </c>
      <c r="G558" s="7">
        <v>3300</v>
      </c>
      <c r="H558" s="7">
        <v>0</v>
      </c>
      <c r="I558" s="7">
        <v>3300</v>
      </c>
    </row>
    <row r="559" spans="1:9">
      <c r="A559">
        <v>242241462</v>
      </c>
      <c r="B559" t="s">
        <v>666</v>
      </c>
      <c r="C559" t="s">
        <v>1835</v>
      </c>
      <c r="D559" s="5">
        <v>41520.333333333336</v>
      </c>
      <c r="E559" s="5" t="s">
        <v>1196</v>
      </c>
      <c r="F559" s="8">
        <v>1</v>
      </c>
      <c r="G559" s="7">
        <v>305</v>
      </c>
      <c r="H559" s="7">
        <v>0</v>
      </c>
      <c r="I559" s="7">
        <v>305</v>
      </c>
    </row>
    <row r="560" spans="1:9">
      <c r="A560">
        <v>242241528</v>
      </c>
      <c r="B560" t="s">
        <v>668</v>
      </c>
      <c r="C560" t="s">
        <v>108</v>
      </c>
      <c r="D560" s="5">
        <v>41956.333333333336</v>
      </c>
      <c r="E560" s="5">
        <v>42073.666666666664</v>
      </c>
      <c r="F560" s="8">
        <v>0</v>
      </c>
      <c r="G560" s="7">
        <v>0</v>
      </c>
      <c r="H560" s="7">
        <v>0</v>
      </c>
      <c r="I560" s="7">
        <v>11519</v>
      </c>
    </row>
    <row r="561" spans="1:9">
      <c r="A561">
        <v>242241580</v>
      </c>
      <c r="B561" t="s">
        <v>666</v>
      </c>
      <c r="C561" t="s">
        <v>109</v>
      </c>
      <c r="D561" s="5">
        <v>41582.333333333336</v>
      </c>
      <c r="E561" s="5" t="s">
        <v>1220</v>
      </c>
      <c r="F561" s="8">
        <v>1</v>
      </c>
      <c r="G561" s="7">
        <v>5775</v>
      </c>
      <c r="H561" s="7">
        <v>0</v>
      </c>
      <c r="I561" s="7">
        <v>5775</v>
      </c>
    </row>
    <row r="562" spans="1:9">
      <c r="A562" t="s">
        <v>110</v>
      </c>
      <c r="B562" t="s">
        <v>666</v>
      </c>
      <c r="C562" t="s">
        <v>111</v>
      </c>
      <c r="D562" s="5">
        <v>41582.333333333336</v>
      </c>
      <c r="E562" s="5" t="s">
        <v>1220</v>
      </c>
      <c r="F562" s="8">
        <v>1</v>
      </c>
      <c r="G562" s="7">
        <v>0</v>
      </c>
      <c r="H562" s="7">
        <v>1308</v>
      </c>
      <c r="I562" s="7">
        <v>1308</v>
      </c>
    </row>
    <row r="563" spans="1:9">
      <c r="A563" t="s">
        <v>112</v>
      </c>
      <c r="B563" t="s">
        <v>666</v>
      </c>
      <c r="C563" t="s">
        <v>113</v>
      </c>
      <c r="D563" s="5">
        <v>41582.333333333336</v>
      </c>
      <c r="E563" s="5" t="s">
        <v>1220</v>
      </c>
      <c r="F563" s="8">
        <v>1</v>
      </c>
      <c r="G563" s="7">
        <v>0</v>
      </c>
      <c r="H563" s="7">
        <v>5873</v>
      </c>
      <c r="I563" s="7">
        <v>5873</v>
      </c>
    </row>
    <row r="564" spans="1:9">
      <c r="A564">
        <v>242241585</v>
      </c>
      <c r="B564" t="s">
        <v>667</v>
      </c>
      <c r="C564" t="s">
        <v>1836</v>
      </c>
      <c r="D564" s="5">
        <v>41610.333333333336</v>
      </c>
      <c r="E564" s="10" t="s">
        <v>1166</v>
      </c>
      <c r="F564" s="8">
        <v>1</v>
      </c>
      <c r="G564" s="7">
        <v>0</v>
      </c>
      <c r="H564" s="7">
        <v>0</v>
      </c>
      <c r="I564" s="7">
        <v>10227</v>
      </c>
    </row>
    <row r="565" spans="1:9">
      <c r="A565" t="s">
        <v>1837</v>
      </c>
      <c r="B565" t="s">
        <v>667</v>
      </c>
      <c r="C565" t="s">
        <v>1838</v>
      </c>
      <c r="D565" s="5">
        <v>41610.333333333336</v>
      </c>
      <c r="E565" s="10" t="s">
        <v>1166</v>
      </c>
      <c r="F565" s="8">
        <v>1</v>
      </c>
      <c r="G565" s="7">
        <v>0</v>
      </c>
      <c r="H565" s="7">
        <v>0</v>
      </c>
      <c r="I565" s="7">
        <v>198</v>
      </c>
    </row>
    <row r="566" spans="1:9">
      <c r="A566">
        <v>242241590</v>
      </c>
      <c r="B566" t="s">
        <v>668</v>
      </c>
      <c r="C566" t="s">
        <v>114</v>
      </c>
      <c r="D566" s="5">
        <v>41736.333333333336</v>
      </c>
      <c r="E566" s="10" t="s">
        <v>1220</v>
      </c>
      <c r="F566" s="8">
        <v>1</v>
      </c>
      <c r="G566" s="7">
        <v>0</v>
      </c>
      <c r="H566" s="7">
        <v>0</v>
      </c>
      <c r="I566" s="7">
        <v>14464</v>
      </c>
    </row>
    <row r="567" spans="1:9">
      <c r="A567">
        <v>242241595</v>
      </c>
      <c r="B567" t="s">
        <v>669</v>
      </c>
      <c r="C567" t="s">
        <v>115</v>
      </c>
      <c r="D567" s="5">
        <v>41821.333333333336</v>
      </c>
      <c r="E567" s="10" t="s">
        <v>1220</v>
      </c>
      <c r="F567" s="8">
        <v>1</v>
      </c>
      <c r="G567" s="7">
        <v>0</v>
      </c>
      <c r="H567" s="7">
        <v>0</v>
      </c>
      <c r="I567" s="7">
        <v>7056</v>
      </c>
    </row>
    <row r="568" spans="1:9">
      <c r="A568">
        <v>242241600</v>
      </c>
      <c r="B568" t="s">
        <v>669</v>
      </c>
      <c r="C568" t="s">
        <v>1839</v>
      </c>
      <c r="D568" s="5">
        <v>41610.333333333336</v>
      </c>
      <c r="E568" s="10" t="s">
        <v>1840</v>
      </c>
      <c r="F568" s="8">
        <v>1</v>
      </c>
      <c r="G568" s="7">
        <v>0</v>
      </c>
      <c r="H568" s="7">
        <v>0</v>
      </c>
      <c r="I568" s="7">
        <v>3786</v>
      </c>
    </row>
    <row r="569" spans="1:9">
      <c r="A569">
        <v>242241605</v>
      </c>
      <c r="B569" t="s">
        <v>668</v>
      </c>
      <c r="C569" t="s">
        <v>1841</v>
      </c>
      <c r="D569" s="5">
        <v>41617.333333333336</v>
      </c>
      <c r="E569" s="10" t="s">
        <v>1214</v>
      </c>
      <c r="F569" s="8">
        <v>1</v>
      </c>
      <c r="G569" s="7">
        <v>0</v>
      </c>
      <c r="H569" s="7">
        <v>0</v>
      </c>
      <c r="I569" s="7">
        <v>6783</v>
      </c>
    </row>
    <row r="570" spans="1:9">
      <c r="A570">
        <v>242241610</v>
      </c>
      <c r="B570" t="s">
        <v>668</v>
      </c>
      <c r="C570" t="s">
        <v>116</v>
      </c>
      <c r="D570" s="5">
        <v>41761.333333333336</v>
      </c>
      <c r="E570" s="5">
        <v>42048.666666666664</v>
      </c>
      <c r="F570" s="8">
        <v>0.55000000000000004</v>
      </c>
      <c r="G570" s="7">
        <v>0</v>
      </c>
      <c r="H570" s="7">
        <v>0</v>
      </c>
      <c r="I570" s="7">
        <v>3786</v>
      </c>
    </row>
    <row r="571" spans="1:9">
      <c r="A571">
        <v>242241630</v>
      </c>
      <c r="B571" t="s">
        <v>669</v>
      </c>
      <c r="C571" t="s">
        <v>117</v>
      </c>
      <c r="D571" s="5">
        <v>41957.333333333336</v>
      </c>
      <c r="E571" s="5">
        <v>42033.666666666664</v>
      </c>
      <c r="F571" s="8">
        <v>0</v>
      </c>
      <c r="G571" s="7">
        <v>0</v>
      </c>
      <c r="H571" s="7">
        <v>0</v>
      </c>
      <c r="I571" s="7">
        <v>6625</v>
      </c>
    </row>
    <row r="572" spans="1:9">
      <c r="A572">
        <v>242241640</v>
      </c>
      <c r="B572" t="s">
        <v>668</v>
      </c>
      <c r="C572" t="s">
        <v>118</v>
      </c>
      <c r="D572" s="5">
        <v>41946.333333333336</v>
      </c>
      <c r="E572" s="5">
        <v>42013.666666666664</v>
      </c>
      <c r="F572" s="8">
        <v>0</v>
      </c>
      <c r="G572" s="7">
        <v>0</v>
      </c>
      <c r="H572" s="7">
        <v>0</v>
      </c>
      <c r="I572" s="7">
        <v>50452</v>
      </c>
    </row>
    <row r="573" spans="1:9">
      <c r="A573">
        <v>242241645</v>
      </c>
      <c r="B573" t="s">
        <v>669</v>
      </c>
      <c r="C573" t="s">
        <v>119</v>
      </c>
      <c r="D573" s="5">
        <v>42017.333333333336</v>
      </c>
      <c r="E573" s="5">
        <v>42046.666666666664</v>
      </c>
      <c r="F573" s="8">
        <v>0</v>
      </c>
      <c r="G573" s="7">
        <v>0</v>
      </c>
      <c r="H573" s="7">
        <v>0</v>
      </c>
      <c r="I573" s="7">
        <v>10845</v>
      </c>
    </row>
    <row r="574" spans="1:9">
      <c r="A574" t="s">
        <v>1842</v>
      </c>
      <c r="B574" t="s">
        <v>666</v>
      </c>
      <c r="C574" t="s">
        <v>1843</v>
      </c>
      <c r="D574" s="5">
        <v>41582.333333333336</v>
      </c>
      <c r="E574" s="10" t="s">
        <v>1166</v>
      </c>
      <c r="F574" s="8">
        <v>1</v>
      </c>
      <c r="G574" s="7">
        <v>2967</v>
      </c>
      <c r="H574" s="7">
        <v>0</v>
      </c>
      <c r="I574" s="7">
        <v>2967</v>
      </c>
    </row>
    <row r="575" spans="1:9">
      <c r="A575" t="s">
        <v>120</v>
      </c>
      <c r="B575" t="s">
        <v>668</v>
      </c>
      <c r="C575" t="s">
        <v>121</v>
      </c>
      <c r="D575" s="5">
        <v>41946.333333333336</v>
      </c>
      <c r="E575" s="5">
        <v>42019.666666666664</v>
      </c>
      <c r="F575" s="8">
        <v>0</v>
      </c>
      <c r="G575" s="7">
        <v>0</v>
      </c>
      <c r="H575" s="7">
        <v>0</v>
      </c>
      <c r="I575" s="7">
        <v>5920</v>
      </c>
    </row>
    <row r="576" spans="1:9">
      <c r="A576" t="s">
        <v>122</v>
      </c>
      <c r="B576" t="s">
        <v>668</v>
      </c>
      <c r="C576" t="s">
        <v>123</v>
      </c>
      <c r="D576" s="5">
        <v>41946.333333333336</v>
      </c>
      <c r="E576" s="5">
        <v>42108.666666666664</v>
      </c>
      <c r="F576" s="8">
        <v>0</v>
      </c>
      <c r="G576" s="7">
        <v>0</v>
      </c>
      <c r="H576" s="7">
        <v>0</v>
      </c>
      <c r="I576" s="7">
        <v>36305</v>
      </c>
    </row>
    <row r="577" spans="1:9">
      <c r="A577" t="s">
        <v>1844</v>
      </c>
      <c r="B577" t="s">
        <v>1075</v>
      </c>
      <c r="C577" t="s">
        <v>1845</v>
      </c>
      <c r="E577" s="5">
        <v>42108.666666666664</v>
      </c>
      <c r="F577" s="8">
        <v>0</v>
      </c>
      <c r="G577" s="7">
        <v>0</v>
      </c>
      <c r="H577" s="7">
        <v>0</v>
      </c>
      <c r="I577" s="7">
        <v>0</v>
      </c>
    </row>
    <row r="578" spans="1:9">
      <c r="A578">
        <v>242242030</v>
      </c>
      <c r="B578" t="s">
        <v>670</v>
      </c>
      <c r="C578" t="s">
        <v>1846</v>
      </c>
      <c r="D578" s="5">
        <v>41761.333333333336</v>
      </c>
      <c r="E578" s="10" t="s">
        <v>1177</v>
      </c>
      <c r="F578" s="8">
        <v>1</v>
      </c>
      <c r="G578" s="7">
        <v>0</v>
      </c>
      <c r="H578" s="7">
        <v>0</v>
      </c>
      <c r="I578" s="7">
        <v>0</v>
      </c>
    </row>
    <row r="579" spans="1:9">
      <c r="A579">
        <v>242242031</v>
      </c>
      <c r="B579" t="s">
        <v>667</v>
      </c>
      <c r="C579" t="s">
        <v>125</v>
      </c>
      <c r="D579" s="5">
        <v>41548.333333333336</v>
      </c>
      <c r="E579" s="5">
        <v>41956.666666666664</v>
      </c>
      <c r="F579" s="8">
        <v>0.8</v>
      </c>
      <c r="G579" s="7">
        <v>0</v>
      </c>
      <c r="H579" s="7">
        <v>0</v>
      </c>
      <c r="I579" s="7">
        <v>332</v>
      </c>
    </row>
    <row r="580" spans="1:9">
      <c r="A580" t="s">
        <v>127</v>
      </c>
      <c r="B580" t="s">
        <v>667</v>
      </c>
      <c r="C580" t="s">
        <v>128</v>
      </c>
      <c r="D580" s="5">
        <v>41548.333333333336</v>
      </c>
      <c r="E580" s="5">
        <v>41960.666666666664</v>
      </c>
      <c r="F580" s="8">
        <v>0.8</v>
      </c>
      <c r="G580" s="7">
        <v>0</v>
      </c>
      <c r="H580" s="7">
        <v>0</v>
      </c>
      <c r="I580" s="7">
        <v>3854</v>
      </c>
    </row>
    <row r="581" spans="1:9">
      <c r="A581">
        <v>242242036</v>
      </c>
      <c r="B581" t="s">
        <v>669</v>
      </c>
      <c r="C581" t="s">
        <v>1847</v>
      </c>
      <c r="D581" s="5">
        <v>41520.333333333336</v>
      </c>
      <c r="E581" s="10" t="s">
        <v>1848</v>
      </c>
      <c r="F581" s="8">
        <v>1</v>
      </c>
      <c r="G581" s="7">
        <v>0</v>
      </c>
      <c r="H581" s="7">
        <v>1290</v>
      </c>
      <c r="I581" s="7">
        <v>2606</v>
      </c>
    </row>
    <row r="582" spans="1:9">
      <c r="A582" t="s">
        <v>1849</v>
      </c>
      <c r="B582" t="s">
        <v>669</v>
      </c>
      <c r="C582" t="s">
        <v>1850</v>
      </c>
      <c r="D582" s="5">
        <v>41520.333333333336</v>
      </c>
      <c r="E582" s="10" t="s">
        <v>1161</v>
      </c>
      <c r="F582" s="8">
        <v>1</v>
      </c>
      <c r="G582" s="7">
        <v>0</v>
      </c>
      <c r="H582" s="7">
        <v>732</v>
      </c>
      <c r="I582" s="7">
        <v>1480</v>
      </c>
    </row>
    <row r="583" spans="1:9">
      <c r="A583">
        <v>242242040</v>
      </c>
      <c r="B583" t="s">
        <v>666</v>
      </c>
      <c r="C583" t="s">
        <v>129</v>
      </c>
      <c r="D583" s="5">
        <v>41730.333333333336</v>
      </c>
      <c r="E583" s="5">
        <v>41957.666666666664</v>
      </c>
      <c r="F583" s="8">
        <v>0.8</v>
      </c>
      <c r="G583" s="7">
        <v>61914</v>
      </c>
      <c r="H583" s="7">
        <v>0</v>
      </c>
      <c r="I583" s="7">
        <v>61914</v>
      </c>
    </row>
    <row r="584" spans="1:9">
      <c r="A584">
        <v>242242045</v>
      </c>
      <c r="B584" t="s">
        <v>666</v>
      </c>
      <c r="C584" t="s">
        <v>1851</v>
      </c>
      <c r="D584" s="5">
        <v>41548.333333333336</v>
      </c>
      <c r="E584" s="10" t="s">
        <v>1185</v>
      </c>
      <c r="F584" s="8">
        <v>1</v>
      </c>
      <c r="G584" s="7">
        <v>1651</v>
      </c>
      <c r="H584" s="7">
        <v>0</v>
      </c>
      <c r="I584" s="7">
        <v>1651</v>
      </c>
    </row>
    <row r="585" spans="1:9">
      <c r="A585" t="s">
        <v>1852</v>
      </c>
      <c r="B585" t="s">
        <v>666</v>
      </c>
      <c r="C585" t="s">
        <v>1853</v>
      </c>
      <c r="D585" s="5">
        <v>41548.333333333336</v>
      </c>
      <c r="E585" s="10" t="s">
        <v>1185</v>
      </c>
      <c r="F585" s="8">
        <v>1</v>
      </c>
      <c r="G585" s="7">
        <v>0</v>
      </c>
      <c r="H585" s="7">
        <v>0</v>
      </c>
      <c r="I585" s="7">
        <v>37</v>
      </c>
    </row>
    <row r="586" spans="1:9">
      <c r="A586" t="s">
        <v>1854</v>
      </c>
      <c r="B586" t="s">
        <v>666</v>
      </c>
      <c r="C586" t="s">
        <v>1855</v>
      </c>
      <c r="D586" s="5">
        <v>41548.333333333336</v>
      </c>
      <c r="E586" s="10" t="s">
        <v>1185</v>
      </c>
      <c r="F586" s="8">
        <v>1</v>
      </c>
      <c r="G586" s="7">
        <v>0</v>
      </c>
      <c r="H586" s="7">
        <v>0</v>
      </c>
      <c r="I586" s="7">
        <v>142</v>
      </c>
    </row>
    <row r="587" spans="1:9">
      <c r="A587">
        <v>242242050</v>
      </c>
      <c r="B587" t="s">
        <v>666</v>
      </c>
      <c r="C587" t="s">
        <v>1856</v>
      </c>
      <c r="D587" s="5">
        <v>41610.333333333336</v>
      </c>
      <c r="E587" s="10" t="s">
        <v>1180</v>
      </c>
      <c r="F587" s="8">
        <v>1</v>
      </c>
      <c r="G587" s="7">
        <v>0</v>
      </c>
      <c r="H587" s="7">
        <v>534</v>
      </c>
      <c r="I587" s="7">
        <v>752</v>
      </c>
    </row>
    <row r="588" spans="1:9">
      <c r="A588" t="s">
        <v>1857</v>
      </c>
      <c r="B588" t="s">
        <v>666</v>
      </c>
      <c r="C588" t="s">
        <v>1858</v>
      </c>
      <c r="D588" s="5">
        <v>41610.333333333336</v>
      </c>
      <c r="E588" s="10" t="s">
        <v>1180</v>
      </c>
      <c r="F588" s="8">
        <v>1</v>
      </c>
      <c r="G588" s="7">
        <v>0</v>
      </c>
      <c r="H588" s="7">
        <v>4093</v>
      </c>
      <c r="I588" s="7">
        <v>5761</v>
      </c>
    </row>
    <row r="589" spans="1:9">
      <c r="A589">
        <v>242242055</v>
      </c>
      <c r="B589" t="s">
        <v>668</v>
      </c>
      <c r="C589" t="s">
        <v>1859</v>
      </c>
      <c r="D589" s="5">
        <v>41582.333333333336</v>
      </c>
      <c r="E589" s="10" t="s">
        <v>1214</v>
      </c>
      <c r="F589" s="8">
        <v>1</v>
      </c>
      <c r="G589" s="7">
        <v>0</v>
      </c>
      <c r="H589" s="7">
        <v>0</v>
      </c>
      <c r="I589" s="7">
        <v>2494</v>
      </c>
    </row>
    <row r="590" spans="1:9">
      <c r="A590">
        <v>242242076</v>
      </c>
      <c r="B590" t="s">
        <v>666</v>
      </c>
      <c r="C590" t="s">
        <v>131</v>
      </c>
      <c r="D590" s="5">
        <v>41946.333333333336</v>
      </c>
      <c r="E590" s="5">
        <v>41974.666666666664</v>
      </c>
      <c r="F590" s="8">
        <v>0</v>
      </c>
      <c r="G590" s="7">
        <v>0</v>
      </c>
      <c r="H590" s="7">
        <v>1032</v>
      </c>
      <c r="I590" s="7">
        <v>2925</v>
      </c>
    </row>
    <row r="591" spans="1:9">
      <c r="A591">
        <v>242242077</v>
      </c>
      <c r="B591" t="s">
        <v>666</v>
      </c>
      <c r="C591" t="s">
        <v>132</v>
      </c>
      <c r="D591" s="5">
        <v>41611.333333333336</v>
      </c>
      <c r="E591" s="10" t="s">
        <v>1220</v>
      </c>
      <c r="F591" s="8">
        <v>1</v>
      </c>
      <c r="G591" s="7">
        <v>0</v>
      </c>
      <c r="H591" s="7">
        <v>16717</v>
      </c>
      <c r="I591" s="7">
        <v>16717</v>
      </c>
    </row>
    <row r="592" spans="1:9">
      <c r="A592">
        <v>242242085</v>
      </c>
      <c r="B592" t="s">
        <v>668</v>
      </c>
      <c r="C592" t="s">
        <v>133</v>
      </c>
      <c r="D592" s="5">
        <v>41582.333333333336</v>
      </c>
      <c r="E592" s="5" t="s">
        <v>3404</v>
      </c>
      <c r="F592" s="8">
        <v>1</v>
      </c>
      <c r="G592" s="7">
        <v>0</v>
      </c>
      <c r="H592" s="7">
        <v>0</v>
      </c>
      <c r="I592" s="7">
        <v>10197</v>
      </c>
    </row>
    <row r="593" spans="1:9">
      <c r="A593">
        <v>242242090</v>
      </c>
      <c r="B593" t="s">
        <v>667</v>
      </c>
      <c r="C593" t="s">
        <v>1860</v>
      </c>
      <c r="D593" s="5">
        <v>41701.333333333336</v>
      </c>
      <c r="E593" s="10" t="s">
        <v>1861</v>
      </c>
      <c r="F593" s="8">
        <v>1</v>
      </c>
      <c r="G593" s="7">
        <v>0</v>
      </c>
      <c r="H593" s="7">
        <v>0</v>
      </c>
      <c r="I593" s="7">
        <v>9613</v>
      </c>
    </row>
    <row r="594" spans="1:9">
      <c r="A594" t="s">
        <v>1862</v>
      </c>
      <c r="B594" t="s">
        <v>667</v>
      </c>
      <c r="C594" t="s">
        <v>1863</v>
      </c>
      <c r="D594" s="5">
        <v>41701.333333333336</v>
      </c>
      <c r="E594" s="10" t="s">
        <v>1238</v>
      </c>
      <c r="F594" s="8">
        <v>1</v>
      </c>
      <c r="G594" s="7">
        <v>0</v>
      </c>
      <c r="H594" s="7">
        <v>0</v>
      </c>
      <c r="I594" s="7">
        <v>53</v>
      </c>
    </row>
    <row r="595" spans="1:9">
      <c r="A595">
        <v>242242092</v>
      </c>
      <c r="B595" t="s">
        <v>667</v>
      </c>
      <c r="C595" t="s">
        <v>693</v>
      </c>
      <c r="D595" s="5">
        <v>41761.333333333336</v>
      </c>
      <c r="E595" s="5">
        <v>41957.666666666664</v>
      </c>
      <c r="F595" s="8">
        <v>0.6</v>
      </c>
      <c r="G595" s="7">
        <v>0</v>
      </c>
      <c r="H595" s="7">
        <v>0</v>
      </c>
      <c r="I595" s="7">
        <v>5725</v>
      </c>
    </row>
    <row r="596" spans="1:9">
      <c r="A596" t="s">
        <v>974</v>
      </c>
      <c r="B596" t="s">
        <v>667</v>
      </c>
      <c r="C596" t="s">
        <v>975</v>
      </c>
      <c r="D596" s="5">
        <v>41761.333333333336</v>
      </c>
      <c r="E596" s="5">
        <v>41957.666666666664</v>
      </c>
      <c r="F596" s="8">
        <v>0.6</v>
      </c>
      <c r="G596" s="7">
        <v>0</v>
      </c>
      <c r="H596" s="7">
        <v>0</v>
      </c>
      <c r="I596" s="7">
        <v>919</v>
      </c>
    </row>
    <row r="597" spans="1:9">
      <c r="A597" t="s">
        <v>976</v>
      </c>
      <c r="B597" t="s">
        <v>667</v>
      </c>
      <c r="C597" t="s">
        <v>977</v>
      </c>
      <c r="D597" s="5">
        <v>41761.333333333336</v>
      </c>
      <c r="E597" s="5">
        <v>41957.666666666664</v>
      </c>
      <c r="F597" s="8">
        <v>0</v>
      </c>
      <c r="G597" s="7">
        <v>53241</v>
      </c>
      <c r="H597" s="7">
        <v>0</v>
      </c>
      <c r="I597" s="7">
        <v>53241</v>
      </c>
    </row>
    <row r="598" spans="1:9">
      <c r="A598">
        <v>242242095</v>
      </c>
      <c r="B598" t="s">
        <v>669</v>
      </c>
      <c r="C598" t="s">
        <v>1864</v>
      </c>
      <c r="D598" s="5">
        <v>41548.333333333336</v>
      </c>
      <c r="E598" s="10" t="s">
        <v>1086</v>
      </c>
      <c r="F598" s="8">
        <v>1</v>
      </c>
      <c r="G598" s="7">
        <v>0</v>
      </c>
      <c r="H598" s="7">
        <v>0</v>
      </c>
      <c r="I598" s="7">
        <v>125</v>
      </c>
    </row>
    <row r="599" spans="1:9">
      <c r="A599" t="s">
        <v>1865</v>
      </c>
      <c r="B599" t="s">
        <v>669</v>
      </c>
      <c r="C599" t="s">
        <v>1866</v>
      </c>
      <c r="D599" s="5">
        <v>41548.333333333336</v>
      </c>
      <c r="E599" s="10" t="s">
        <v>1086</v>
      </c>
      <c r="F599" s="8">
        <v>1</v>
      </c>
      <c r="G599" s="7">
        <v>0</v>
      </c>
      <c r="H599" s="7">
        <v>0</v>
      </c>
      <c r="I599" s="7">
        <v>52</v>
      </c>
    </row>
    <row r="600" spans="1:9">
      <c r="A600">
        <v>242242105</v>
      </c>
      <c r="B600" t="s">
        <v>669</v>
      </c>
      <c r="C600" t="s">
        <v>1867</v>
      </c>
      <c r="D600" s="5">
        <v>41548.333333333336</v>
      </c>
      <c r="E600" s="10" t="s">
        <v>1180</v>
      </c>
      <c r="F600" s="8">
        <v>1</v>
      </c>
      <c r="G600" s="7">
        <v>0</v>
      </c>
      <c r="H600" s="7">
        <v>0</v>
      </c>
      <c r="I600" s="7">
        <v>448</v>
      </c>
    </row>
    <row r="601" spans="1:9">
      <c r="A601" t="s">
        <v>1868</v>
      </c>
      <c r="B601" t="s">
        <v>669</v>
      </c>
      <c r="C601" t="s">
        <v>1869</v>
      </c>
      <c r="D601" s="5">
        <v>41548.333333333336</v>
      </c>
      <c r="E601" s="10" t="s">
        <v>1180</v>
      </c>
      <c r="F601" s="8">
        <v>1</v>
      </c>
      <c r="G601" s="7">
        <v>0</v>
      </c>
      <c r="H601" s="7">
        <v>0</v>
      </c>
      <c r="I601" s="7">
        <v>139</v>
      </c>
    </row>
    <row r="602" spans="1:9">
      <c r="A602">
        <v>242242107</v>
      </c>
      <c r="B602" t="s">
        <v>669</v>
      </c>
      <c r="C602" t="s">
        <v>1870</v>
      </c>
      <c r="D602" s="5">
        <v>41610.333333333336</v>
      </c>
      <c r="E602" s="10" t="s">
        <v>1180</v>
      </c>
      <c r="F602" s="8">
        <v>1</v>
      </c>
      <c r="G602" s="7">
        <v>0</v>
      </c>
      <c r="H602" s="7">
        <v>0</v>
      </c>
      <c r="I602" s="7">
        <v>583</v>
      </c>
    </row>
    <row r="603" spans="1:9">
      <c r="A603" t="s">
        <v>1871</v>
      </c>
      <c r="B603" t="s">
        <v>669</v>
      </c>
      <c r="C603" t="s">
        <v>1872</v>
      </c>
      <c r="D603" s="5">
        <v>41610.333333333336</v>
      </c>
      <c r="E603" s="10" t="s">
        <v>1180</v>
      </c>
      <c r="F603" s="8">
        <v>1</v>
      </c>
      <c r="G603" s="7">
        <v>0</v>
      </c>
      <c r="H603" s="7">
        <v>0</v>
      </c>
      <c r="I603" s="7">
        <v>1203</v>
      </c>
    </row>
    <row r="604" spans="1:9">
      <c r="A604">
        <v>242242108</v>
      </c>
      <c r="B604" t="s">
        <v>667</v>
      </c>
      <c r="C604" t="s">
        <v>1873</v>
      </c>
      <c r="D604" s="5">
        <v>41673.333333333336</v>
      </c>
      <c r="E604" s="10" t="s">
        <v>1161</v>
      </c>
      <c r="F604" s="8">
        <v>1</v>
      </c>
      <c r="G604" s="7">
        <v>0</v>
      </c>
      <c r="H604" s="7">
        <v>2064</v>
      </c>
      <c r="I604" s="7">
        <v>5056</v>
      </c>
    </row>
    <row r="605" spans="1:9">
      <c r="A605" t="s">
        <v>1874</v>
      </c>
      <c r="B605" t="s">
        <v>667</v>
      </c>
      <c r="C605" t="s">
        <v>1875</v>
      </c>
      <c r="D605" s="5">
        <v>41673.333333333336</v>
      </c>
      <c r="E605" s="10" t="s">
        <v>1161</v>
      </c>
      <c r="F605" s="8">
        <v>1</v>
      </c>
      <c r="G605" s="7">
        <v>0</v>
      </c>
      <c r="H605" s="7">
        <v>0</v>
      </c>
      <c r="I605" s="7">
        <v>326</v>
      </c>
    </row>
    <row r="606" spans="1:9">
      <c r="A606">
        <v>242242110</v>
      </c>
      <c r="B606" t="s">
        <v>666</v>
      </c>
      <c r="C606" t="s">
        <v>1876</v>
      </c>
      <c r="D606" s="5">
        <v>41743.333333333336</v>
      </c>
      <c r="E606" s="10" t="s">
        <v>1214</v>
      </c>
      <c r="F606" s="8">
        <v>1</v>
      </c>
      <c r="G606" s="7">
        <v>53241</v>
      </c>
      <c r="H606" s="7">
        <v>0</v>
      </c>
      <c r="I606" s="7">
        <v>53241</v>
      </c>
    </row>
    <row r="607" spans="1:9">
      <c r="A607">
        <v>242242115</v>
      </c>
      <c r="B607" t="s">
        <v>669</v>
      </c>
      <c r="C607" t="s">
        <v>688</v>
      </c>
      <c r="D607" s="5">
        <v>41947.333333333336</v>
      </c>
      <c r="E607" s="5">
        <v>41975.666666666664</v>
      </c>
      <c r="F607" s="8">
        <v>0</v>
      </c>
      <c r="G607" s="7">
        <v>0</v>
      </c>
      <c r="H607" s="7">
        <v>0</v>
      </c>
      <c r="I607" s="7">
        <v>829</v>
      </c>
    </row>
    <row r="608" spans="1:9">
      <c r="A608" t="s">
        <v>978</v>
      </c>
      <c r="B608" t="s">
        <v>669</v>
      </c>
      <c r="C608" t="s">
        <v>979</v>
      </c>
      <c r="D608" s="5">
        <v>41947.333333333336</v>
      </c>
      <c r="E608" s="5">
        <v>41975.666666666664</v>
      </c>
      <c r="F608" s="8">
        <v>0</v>
      </c>
      <c r="G608" s="7">
        <v>0</v>
      </c>
      <c r="H608" s="7">
        <v>0</v>
      </c>
      <c r="I608" s="7">
        <v>236</v>
      </c>
    </row>
    <row r="609" spans="1:9">
      <c r="A609">
        <v>242242137</v>
      </c>
      <c r="B609" t="s">
        <v>666</v>
      </c>
      <c r="C609" t="s">
        <v>1877</v>
      </c>
      <c r="D609" s="5">
        <v>41610.333333333336</v>
      </c>
      <c r="E609" s="10" t="s">
        <v>1214</v>
      </c>
      <c r="F609" s="8">
        <v>1</v>
      </c>
      <c r="G609" s="7">
        <v>0</v>
      </c>
      <c r="H609" s="7">
        <v>2080</v>
      </c>
      <c r="I609" s="7">
        <v>2381</v>
      </c>
    </row>
    <row r="610" spans="1:9">
      <c r="A610" t="s">
        <v>1878</v>
      </c>
      <c r="B610" t="s">
        <v>669</v>
      </c>
      <c r="C610" t="s">
        <v>1879</v>
      </c>
      <c r="D610" s="5">
        <v>41548.333333333336</v>
      </c>
      <c r="E610" s="10" t="s">
        <v>1086</v>
      </c>
      <c r="F610" s="8">
        <v>1</v>
      </c>
      <c r="G610" s="7">
        <v>0</v>
      </c>
      <c r="H610" s="7">
        <v>0</v>
      </c>
      <c r="I610" s="7">
        <v>162</v>
      </c>
    </row>
    <row r="611" spans="1:9">
      <c r="A611" t="s">
        <v>1880</v>
      </c>
      <c r="B611" t="s">
        <v>669</v>
      </c>
      <c r="C611" t="s">
        <v>1881</v>
      </c>
      <c r="D611" s="5">
        <v>41548.333333333336</v>
      </c>
      <c r="E611" s="10" t="s">
        <v>1086</v>
      </c>
      <c r="F611" s="8">
        <v>1</v>
      </c>
      <c r="G611" s="7">
        <v>0</v>
      </c>
      <c r="H611" s="7">
        <v>0</v>
      </c>
      <c r="I611" s="7">
        <v>134</v>
      </c>
    </row>
    <row r="612" spans="1:9">
      <c r="A612">
        <v>242242152</v>
      </c>
      <c r="B612" t="s">
        <v>666</v>
      </c>
      <c r="C612" t="s">
        <v>134</v>
      </c>
      <c r="D612" s="5">
        <v>41590.333333333336</v>
      </c>
      <c r="E612" s="5">
        <v>41953.666666666664</v>
      </c>
      <c r="F612" s="8">
        <v>0.3</v>
      </c>
      <c r="G612" s="7">
        <v>2800</v>
      </c>
      <c r="H612" s="7">
        <v>0</v>
      </c>
      <c r="I612" s="7">
        <v>2800</v>
      </c>
    </row>
    <row r="613" spans="1:9">
      <c r="A613" t="s">
        <v>1882</v>
      </c>
      <c r="B613" t="s">
        <v>666</v>
      </c>
      <c r="C613" t="s">
        <v>1883</v>
      </c>
      <c r="D613" s="5">
        <v>41590.333333333336</v>
      </c>
      <c r="E613" s="10" t="s">
        <v>1161</v>
      </c>
      <c r="F613" s="8">
        <v>1</v>
      </c>
      <c r="G613" s="7">
        <v>0</v>
      </c>
      <c r="H613" s="7">
        <v>0</v>
      </c>
      <c r="I613" s="7">
        <v>335</v>
      </c>
    </row>
    <row r="614" spans="1:9">
      <c r="A614" t="s">
        <v>1884</v>
      </c>
      <c r="B614" t="s">
        <v>666</v>
      </c>
      <c r="C614" t="s">
        <v>1885</v>
      </c>
      <c r="D614" s="5">
        <v>41590.333333333336</v>
      </c>
      <c r="E614" s="10" t="s">
        <v>1161</v>
      </c>
      <c r="F614" s="8">
        <v>1</v>
      </c>
      <c r="G614" s="7">
        <v>0</v>
      </c>
      <c r="H614" s="7">
        <v>0</v>
      </c>
      <c r="I614" s="7">
        <v>2060</v>
      </c>
    </row>
    <row r="615" spans="1:9">
      <c r="A615">
        <v>242242155</v>
      </c>
      <c r="B615" t="s">
        <v>669</v>
      </c>
      <c r="C615" t="s">
        <v>135</v>
      </c>
      <c r="D615" s="5">
        <v>41761.333333333336</v>
      </c>
      <c r="E615" s="5">
        <v>41983.666666666664</v>
      </c>
      <c r="F615" s="8">
        <v>0.5</v>
      </c>
      <c r="G615" s="7">
        <v>0</v>
      </c>
      <c r="H615" s="7">
        <v>0</v>
      </c>
      <c r="I615" s="7">
        <v>2494</v>
      </c>
    </row>
    <row r="616" spans="1:9">
      <c r="A616">
        <v>242242161</v>
      </c>
      <c r="B616" t="s">
        <v>669</v>
      </c>
      <c r="C616" t="s">
        <v>1886</v>
      </c>
      <c r="D616" s="5">
        <v>41561.333333333336</v>
      </c>
      <c r="E616" s="10" t="s">
        <v>1177</v>
      </c>
      <c r="F616" s="8">
        <v>1</v>
      </c>
      <c r="G616" s="7">
        <v>0</v>
      </c>
      <c r="H616" s="7">
        <v>0</v>
      </c>
      <c r="I616" s="7">
        <v>757</v>
      </c>
    </row>
    <row r="617" spans="1:9">
      <c r="A617">
        <v>242242162</v>
      </c>
      <c r="B617" t="s">
        <v>669</v>
      </c>
      <c r="C617" t="s">
        <v>1887</v>
      </c>
      <c r="D617" s="5">
        <v>41610.333333333336</v>
      </c>
      <c r="E617" s="10" t="s">
        <v>1161</v>
      </c>
      <c r="F617" s="8">
        <v>1</v>
      </c>
      <c r="G617" s="7">
        <v>0</v>
      </c>
      <c r="H617" s="7">
        <v>1032</v>
      </c>
      <c r="I617" s="7">
        <v>1633</v>
      </c>
    </row>
    <row r="618" spans="1:9">
      <c r="A618">
        <v>242242163</v>
      </c>
      <c r="B618" t="s">
        <v>666</v>
      </c>
      <c r="C618" t="s">
        <v>695</v>
      </c>
      <c r="D618" s="5">
        <v>41701.333333333336</v>
      </c>
      <c r="E618" s="5">
        <v>41988.666666666664</v>
      </c>
      <c r="F618" s="8">
        <v>0</v>
      </c>
      <c r="G618" s="7">
        <v>0</v>
      </c>
      <c r="H618" s="7">
        <v>0</v>
      </c>
      <c r="I618" s="7">
        <v>1771</v>
      </c>
    </row>
    <row r="619" spans="1:9">
      <c r="A619" t="s">
        <v>980</v>
      </c>
      <c r="B619" t="s">
        <v>666</v>
      </c>
      <c r="C619" t="s">
        <v>981</v>
      </c>
      <c r="D619" s="5">
        <v>41701.333333333336</v>
      </c>
      <c r="E619" s="5">
        <v>41988.666666666664</v>
      </c>
      <c r="F619" s="8">
        <v>0</v>
      </c>
      <c r="G619" s="7">
        <v>0</v>
      </c>
      <c r="H619" s="7">
        <v>0</v>
      </c>
      <c r="I619" s="7">
        <v>655</v>
      </c>
    </row>
    <row r="620" spans="1:9">
      <c r="A620" t="s">
        <v>982</v>
      </c>
      <c r="B620" t="s">
        <v>666</v>
      </c>
      <c r="C620" t="s">
        <v>136</v>
      </c>
      <c r="D620" s="5">
        <v>41701.333333333336</v>
      </c>
      <c r="E620" s="5">
        <v>41988.666666666664</v>
      </c>
      <c r="F620" s="8">
        <v>0</v>
      </c>
      <c r="G620" s="7">
        <v>3612</v>
      </c>
      <c r="H620" s="7">
        <v>0</v>
      </c>
      <c r="I620" s="7">
        <v>3612</v>
      </c>
    </row>
    <row r="621" spans="1:9">
      <c r="A621">
        <v>242242164</v>
      </c>
      <c r="B621" t="s">
        <v>667</v>
      </c>
      <c r="C621" t="s">
        <v>696</v>
      </c>
      <c r="D621" s="5">
        <v>41701.333333333336</v>
      </c>
      <c r="E621" s="5">
        <v>41988.666666666664</v>
      </c>
      <c r="F621" s="8">
        <v>0</v>
      </c>
      <c r="G621" s="7">
        <v>0</v>
      </c>
      <c r="H621" s="7">
        <v>0</v>
      </c>
      <c r="I621" s="7">
        <v>8555</v>
      </c>
    </row>
    <row r="622" spans="1:9">
      <c r="A622" t="s">
        <v>983</v>
      </c>
      <c r="B622" t="s">
        <v>667</v>
      </c>
      <c r="C622" t="s">
        <v>984</v>
      </c>
      <c r="D622" s="5">
        <v>41701.333333333336</v>
      </c>
      <c r="E622" s="5">
        <v>41988.666666666664</v>
      </c>
      <c r="F622" s="8">
        <v>0</v>
      </c>
      <c r="G622" s="7">
        <v>0</v>
      </c>
      <c r="H622" s="7">
        <v>0</v>
      </c>
      <c r="I622" s="7">
        <v>2343</v>
      </c>
    </row>
    <row r="623" spans="1:9">
      <c r="A623" t="s">
        <v>137</v>
      </c>
      <c r="B623" t="s">
        <v>666</v>
      </c>
      <c r="C623" t="s">
        <v>138</v>
      </c>
      <c r="D623" s="5">
        <v>41673.333333333336</v>
      </c>
      <c r="E623" s="5" t="s">
        <v>3404</v>
      </c>
      <c r="F623" s="8">
        <v>1</v>
      </c>
      <c r="G623" s="7">
        <v>21835</v>
      </c>
      <c r="H623" s="7">
        <v>0</v>
      </c>
      <c r="I623" s="7">
        <v>24241</v>
      </c>
    </row>
    <row r="624" spans="1:9">
      <c r="A624">
        <v>242242169</v>
      </c>
      <c r="B624" t="s">
        <v>666</v>
      </c>
      <c r="C624" t="s">
        <v>1888</v>
      </c>
      <c r="D624" s="5">
        <v>41736.333333333336</v>
      </c>
      <c r="E624" s="10" t="s">
        <v>1214</v>
      </c>
      <c r="F624" s="8">
        <v>1</v>
      </c>
      <c r="G624" s="7">
        <v>0</v>
      </c>
      <c r="H624" s="7">
        <v>0</v>
      </c>
      <c r="I624" s="7">
        <v>3028</v>
      </c>
    </row>
    <row r="625" spans="1:9">
      <c r="A625">
        <v>242242170</v>
      </c>
      <c r="B625" t="s">
        <v>666</v>
      </c>
      <c r="C625" t="s">
        <v>1889</v>
      </c>
      <c r="D625" s="5">
        <v>41673.333333333336</v>
      </c>
      <c r="E625" s="10" t="s">
        <v>1169</v>
      </c>
      <c r="F625" s="8">
        <v>1</v>
      </c>
      <c r="G625" s="7">
        <v>12943</v>
      </c>
      <c r="H625" s="7">
        <v>0</v>
      </c>
      <c r="I625" s="7">
        <v>15115</v>
      </c>
    </row>
    <row r="626" spans="1:9">
      <c r="A626">
        <v>242242185</v>
      </c>
      <c r="B626" t="s">
        <v>666</v>
      </c>
      <c r="C626" t="s">
        <v>139</v>
      </c>
      <c r="D626" s="5">
        <v>41792.333333333336</v>
      </c>
      <c r="E626" s="10" t="s">
        <v>1220</v>
      </c>
      <c r="F626" s="8">
        <v>1</v>
      </c>
      <c r="G626" s="7">
        <v>12778</v>
      </c>
      <c r="H626" s="7">
        <v>0</v>
      </c>
      <c r="I626" s="7">
        <v>13398</v>
      </c>
    </row>
    <row r="627" spans="1:9">
      <c r="A627">
        <v>242242190</v>
      </c>
      <c r="B627" t="s">
        <v>669</v>
      </c>
      <c r="C627" t="s">
        <v>140</v>
      </c>
      <c r="D627" s="5">
        <v>41974.333333333336</v>
      </c>
      <c r="E627" s="5">
        <v>41989.666666666664</v>
      </c>
      <c r="F627" s="8">
        <v>0</v>
      </c>
      <c r="G627" s="7">
        <v>0</v>
      </c>
      <c r="H627" s="7">
        <v>0</v>
      </c>
      <c r="I627" s="7">
        <v>977</v>
      </c>
    </row>
    <row r="628" spans="1:9">
      <c r="A628">
        <v>242242195</v>
      </c>
      <c r="B628" t="s">
        <v>669</v>
      </c>
      <c r="C628" t="s">
        <v>141</v>
      </c>
      <c r="D628" s="5">
        <v>41988.333333333336</v>
      </c>
      <c r="E628" s="5">
        <v>41992.666666666664</v>
      </c>
      <c r="F628" s="8">
        <v>0</v>
      </c>
      <c r="G628" s="7">
        <v>0</v>
      </c>
      <c r="H628" s="7">
        <v>0</v>
      </c>
      <c r="I628" s="7">
        <v>391</v>
      </c>
    </row>
    <row r="629" spans="1:9">
      <c r="A629">
        <v>242242205</v>
      </c>
      <c r="B629" t="s">
        <v>668</v>
      </c>
      <c r="C629" t="s">
        <v>689</v>
      </c>
      <c r="D629" s="5">
        <v>41897.333333333336</v>
      </c>
      <c r="E629" s="5">
        <v>41989.666666666664</v>
      </c>
      <c r="F629" s="8">
        <v>0.1</v>
      </c>
      <c r="G629" s="7">
        <v>0</v>
      </c>
      <c r="H629" s="7">
        <v>0</v>
      </c>
      <c r="I629" s="7">
        <v>14167</v>
      </c>
    </row>
    <row r="630" spans="1:9">
      <c r="A630" t="s">
        <v>985</v>
      </c>
      <c r="B630" t="s">
        <v>668</v>
      </c>
      <c r="C630" t="s">
        <v>986</v>
      </c>
      <c r="D630" s="5">
        <v>41897</v>
      </c>
      <c r="E630" s="5">
        <v>41989.666666666664</v>
      </c>
      <c r="F630" s="8">
        <v>0.1</v>
      </c>
      <c r="G630" s="7">
        <v>0</v>
      </c>
      <c r="H630" s="7">
        <v>0</v>
      </c>
      <c r="I630" s="7">
        <v>4584</v>
      </c>
    </row>
    <row r="631" spans="1:9">
      <c r="A631">
        <v>242242215</v>
      </c>
      <c r="B631" t="s">
        <v>669</v>
      </c>
      <c r="C631" t="s">
        <v>142</v>
      </c>
      <c r="D631" s="5">
        <v>41925.333333333336</v>
      </c>
      <c r="E631" s="5">
        <v>41988.666666666664</v>
      </c>
      <c r="F631" s="8">
        <v>0.5</v>
      </c>
      <c r="G631" s="7">
        <v>0</v>
      </c>
      <c r="H631" s="7">
        <v>0</v>
      </c>
      <c r="I631" s="7">
        <v>621</v>
      </c>
    </row>
    <row r="632" spans="1:9">
      <c r="A632" t="s">
        <v>143</v>
      </c>
      <c r="B632" t="s">
        <v>668</v>
      </c>
      <c r="C632" t="s">
        <v>144</v>
      </c>
      <c r="D632" s="5">
        <v>41548.333333333336</v>
      </c>
      <c r="E632" s="5">
        <v>42045.666666666664</v>
      </c>
      <c r="F632" s="8">
        <v>0.25</v>
      </c>
      <c r="G632" s="7">
        <v>0</v>
      </c>
      <c r="H632" s="7">
        <v>0</v>
      </c>
      <c r="I632" s="7">
        <v>289</v>
      </c>
    </row>
    <row r="633" spans="1:9">
      <c r="A633" t="s">
        <v>145</v>
      </c>
      <c r="B633" t="s">
        <v>668</v>
      </c>
      <c r="C633" t="s">
        <v>146</v>
      </c>
      <c r="D633" s="5">
        <v>41548.333333333336</v>
      </c>
      <c r="E633" s="5">
        <v>42045.666666666664</v>
      </c>
      <c r="F633" s="8">
        <v>0.25</v>
      </c>
      <c r="G633" s="7">
        <v>0</v>
      </c>
      <c r="H633" s="7">
        <v>0</v>
      </c>
      <c r="I633" s="7">
        <v>2709</v>
      </c>
    </row>
    <row r="634" spans="1:9">
      <c r="A634">
        <v>242242222</v>
      </c>
      <c r="B634" t="s">
        <v>668</v>
      </c>
      <c r="C634" t="s">
        <v>147</v>
      </c>
      <c r="D634" s="5">
        <v>41548.333333333336</v>
      </c>
      <c r="E634" s="5">
        <v>42051.666666666664</v>
      </c>
      <c r="F634" s="8">
        <v>0.25</v>
      </c>
      <c r="G634" s="7">
        <v>0</v>
      </c>
      <c r="H634" s="7">
        <v>0</v>
      </c>
      <c r="I634" s="7">
        <v>318</v>
      </c>
    </row>
    <row r="635" spans="1:9">
      <c r="A635" t="s">
        <v>148</v>
      </c>
      <c r="B635" t="s">
        <v>668</v>
      </c>
      <c r="C635" t="s">
        <v>149</v>
      </c>
      <c r="D635" s="5">
        <v>41548.333333333336</v>
      </c>
      <c r="E635" s="5">
        <v>42051.666666666664</v>
      </c>
      <c r="F635" s="8">
        <v>0.25</v>
      </c>
      <c r="G635" s="7">
        <v>0</v>
      </c>
      <c r="H635" s="7">
        <v>0</v>
      </c>
      <c r="I635" s="7">
        <v>2980</v>
      </c>
    </row>
    <row r="636" spans="1:9">
      <c r="A636">
        <v>242242223</v>
      </c>
      <c r="B636" t="s">
        <v>668</v>
      </c>
      <c r="C636" t="s">
        <v>694</v>
      </c>
      <c r="D636" s="5">
        <v>42031.333333333336</v>
      </c>
      <c r="E636" s="5">
        <v>42047.5</v>
      </c>
      <c r="F636" s="8">
        <v>0</v>
      </c>
      <c r="G636" s="7">
        <v>0</v>
      </c>
      <c r="H636" s="7">
        <v>0</v>
      </c>
      <c r="I636" s="7">
        <v>2625</v>
      </c>
    </row>
    <row r="637" spans="1:9">
      <c r="A637" t="s">
        <v>987</v>
      </c>
      <c r="B637" t="s">
        <v>668</v>
      </c>
      <c r="C637" t="s">
        <v>988</v>
      </c>
      <c r="D637" s="5">
        <v>42047.5</v>
      </c>
      <c r="E637" s="5">
        <v>42065.666666666664</v>
      </c>
      <c r="F637" s="8">
        <v>0</v>
      </c>
      <c r="G637" s="7">
        <v>0</v>
      </c>
      <c r="H637" s="7">
        <v>0</v>
      </c>
      <c r="I637" s="7">
        <v>1016</v>
      </c>
    </row>
    <row r="638" spans="1:9">
      <c r="A638">
        <v>242242225</v>
      </c>
      <c r="B638" t="s">
        <v>669</v>
      </c>
      <c r="C638" t="s">
        <v>150</v>
      </c>
      <c r="D638" s="5">
        <v>42032.333333333336</v>
      </c>
      <c r="E638" s="5">
        <v>42065.666666666664</v>
      </c>
      <c r="F638" s="8">
        <v>0</v>
      </c>
      <c r="G638" s="7">
        <v>0</v>
      </c>
      <c r="H638" s="7">
        <v>0</v>
      </c>
      <c r="I638" s="7">
        <v>1241</v>
      </c>
    </row>
    <row r="639" spans="1:9">
      <c r="A639">
        <v>242242230</v>
      </c>
      <c r="B639" t="s">
        <v>669</v>
      </c>
      <c r="C639" t="s">
        <v>690</v>
      </c>
      <c r="D639" s="5">
        <v>41961.333333333336</v>
      </c>
      <c r="E639" s="5">
        <v>41967.666666666664</v>
      </c>
      <c r="F639" s="8">
        <v>0</v>
      </c>
      <c r="G639" s="7">
        <v>0</v>
      </c>
      <c r="H639" s="7">
        <v>0</v>
      </c>
      <c r="I639" s="7">
        <v>860</v>
      </c>
    </row>
    <row r="640" spans="1:9">
      <c r="A640" t="s">
        <v>989</v>
      </c>
      <c r="B640" t="s">
        <v>669</v>
      </c>
      <c r="C640" t="s">
        <v>990</v>
      </c>
      <c r="D640" s="5">
        <v>41968.333333333336</v>
      </c>
      <c r="E640" s="5">
        <v>41976.666666666664</v>
      </c>
      <c r="F640" s="8">
        <v>0</v>
      </c>
      <c r="G640" s="7">
        <v>0</v>
      </c>
      <c r="H640" s="7">
        <v>0</v>
      </c>
      <c r="I640" s="7">
        <v>204</v>
      </c>
    </row>
    <row r="641" spans="1:9">
      <c r="A641">
        <v>242242235</v>
      </c>
      <c r="B641" t="s">
        <v>667</v>
      </c>
      <c r="C641" t="s">
        <v>691</v>
      </c>
      <c r="D641" s="5">
        <v>41961.333333333336</v>
      </c>
      <c r="E641" s="5">
        <v>42019.666666666664</v>
      </c>
      <c r="F641" s="8">
        <v>0</v>
      </c>
      <c r="G641" s="7">
        <v>0</v>
      </c>
      <c r="H641" s="7">
        <v>0</v>
      </c>
      <c r="I641" s="7">
        <v>7110</v>
      </c>
    </row>
    <row r="642" spans="1:9">
      <c r="A642" t="s">
        <v>991</v>
      </c>
      <c r="B642" t="s">
        <v>667</v>
      </c>
      <c r="C642" t="s">
        <v>992</v>
      </c>
      <c r="D642" s="5">
        <v>42020.333333333336</v>
      </c>
      <c r="E642" s="5">
        <v>42067.666666666664</v>
      </c>
      <c r="F642" s="8">
        <v>0</v>
      </c>
      <c r="G642" s="7">
        <v>0</v>
      </c>
      <c r="H642" s="7">
        <v>0</v>
      </c>
      <c r="I642" s="7">
        <v>2429</v>
      </c>
    </row>
    <row r="643" spans="1:9">
      <c r="A643">
        <v>242242240</v>
      </c>
      <c r="B643" t="s">
        <v>668</v>
      </c>
      <c r="C643" t="s">
        <v>692</v>
      </c>
      <c r="D643" s="5">
        <v>41946.333333333336</v>
      </c>
      <c r="E643" s="5">
        <v>41956.666666666664</v>
      </c>
      <c r="F643" s="8">
        <v>0</v>
      </c>
      <c r="G643" s="7">
        <v>0</v>
      </c>
      <c r="H643" s="7">
        <v>0</v>
      </c>
      <c r="I643" s="7">
        <v>7215</v>
      </c>
    </row>
    <row r="644" spans="1:9">
      <c r="A644" t="s">
        <v>993</v>
      </c>
      <c r="B644" t="s">
        <v>668</v>
      </c>
      <c r="C644" t="s">
        <v>994</v>
      </c>
      <c r="D644" s="5">
        <v>41957.333333333336</v>
      </c>
      <c r="E644" s="5">
        <v>41969.666666666664</v>
      </c>
      <c r="F644" s="8">
        <v>0</v>
      </c>
      <c r="G644" s="7">
        <v>0</v>
      </c>
      <c r="H644" s="7">
        <v>0</v>
      </c>
      <c r="I644" s="7">
        <v>6948</v>
      </c>
    </row>
    <row r="645" spans="1:9">
      <c r="A645">
        <v>242242245</v>
      </c>
      <c r="B645" t="s">
        <v>669</v>
      </c>
      <c r="C645" t="s">
        <v>1890</v>
      </c>
      <c r="D645" s="5">
        <v>41548.333333333336</v>
      </c>
      <c r="E645" s="10" t="s">
        <v>1161</v>
      </c>
      <c r="F645" s="8">
        <v>1</v>
      </c>
      <c r="G645" s="7">
        <v>0</v>
      </c>
      <c r="H645" s="7">
        <v>0</v>
      </c>
      <c r="I645" s="7">
        <v>1804</v>
      </c>
    </row>
    <row r="646" spans="1:9">
      <c r="A646">
        <v>242242255</v>
      </c>
      <c r="B646" t="s">
        <v>666</v>
      </c>
      <c r="C646" t="s">
        <v>1891</v>
      </c>
      <c r="D646" s="5">
        <v>41617.333333333336</v>
      </c>
      <c r="E646" s="10" t="s">
        <v>1161</v>
      </c>
      <c r="F646" s="8">
        <v>1</v>
      </c>
      <c r="G646" s="7">
        <v>0</v>
      </c>
      <c r="H646" s="7">
        <v>0</v>
      </c>
      <c r="I646" s="7">
        <v>601</v>
      </c>
    </row>
    <row r="647" spans="1:9">
      <c r="A647">
        <v>242242260</v>
      </c>
      <c r="B647" t="s">
        <v>669</v>
      </c>
      <c r="C647" t="s">
        <v>1892</v>
      </c>
      <c r="D647" s="5">
        <v>41582.333333333336</v>
      </c>
      <c r="E647" s="10" t="s">
        <v>1161</v>
      </c>
      <c r="F647" s="8">
        <v>1</v>
      </c>
      <c r="G647" s="7">
        <v>0</v>
      </c>
      <c r="H647" s="7">
        <v>0</v>
      </c>
      <c r="I647" s="7">
        <v>1893</v>
      </c>
    </row>
    <row r="648" spans="1:9">
      <c r="A648">
        <v>242242270</v>
      </c>
      <c r="B648" t="s">
        <v>668</v>
      </c>
      <c r="C648" t="s">
        <v>1893</v>
      </c>
      <c r="D648" s="5">
        <v>41617.333333333336</v>
      </c>
      <c r="E648" s="10" t="s">
        <v>1177</v>
      </c>
      <c r="F648" s="8">
        <v>1</v>
      </c>
      <c r="G648" s="7">
        <v>0</v>
      </c>
      <c r="H648" s="7">
        <v>0</v>
      </c>
      <c r="I648" s="7">
        <v>3552</v>
      </c>
    </row>
    <row r="649" spans="1:9">
      <c r="A649">
        <v>242242280</v>
      </c>
      <c r="B649" t="s">
        <v>669</v>
      </c>
      <c r="C649" t="s">
        <v>151</v>
      </c>
      <c r="D649" s="5">
        <v>41947.333333333336</v>
      </c>
      <c r="E649" s="5">
        <v>42012.666666666664</v>
      </c>
      <c r="F649" s="8">
        <v>0</v>
      </c>
      <c r="G649" s="7">
        <v>0</v>
      </c>
      <c r="H649" s="7">
        <v>0</v>
      </c>
      <c r="I649" s="7">
        <v>120</v>
      </c>
    </row>
    <row r="650" spans="1:9">
      <c r="A650" t="s">
        <v>152</v>
      </c>
      <c r="B650" t="s">
        <v>669</v>
      </c>
      <c r="C650" t="s">
        <v>153</v>
      </c>
      <c r="D650" s="5">
        <v>41947.333333333336</v>
      </c>
      <c r="E650" s="5">
        <v>42012.666666666664</v>
      </c>
      <c r="F650" s="8">
        <v>0</v>
      </c>
      <c r="G650" s="7">
        <v>0</v>
      </c>
      <c r="H650" s="7">
        <v>0</v>
      </c>
      <c r="I650" s="7">
        <v>633</v>
      </c>
    </row>
    <row r="651" spans="1:9">
      <c r="A651">
        <v>242242290</v>
      </c>
      <c r="B651" t="s">
        <v>669</v>
      </c>
      <c r="C651" t="s">
        <v>1894</v>
      </c>
      <c r="D651" s="5">
        <v>41548.333333333336</v>
      </c>
      <c r="E651" s="10" t="s">
        <v>1180</v>
      </c>
      <c r="F651" s="8">
        <v>1</v>
      </c>
      <c r="G651" s="7">
        <v>0</v>
      </c>
      <c r="H651" s="7">
        <v>0</v>
      </c>
      <c r="I651" s="7">
        <v>587</v>
      </c>
    </row>
    <row r="652" spans="1:9">
      <c r="A652">
        <v>242242295</v>
      </c>
      <c r="B652" t="s">
        <v>669</v>
      </c>
      <c r="C652" t="s">
        <v>1895</v>
      </c>
      <c r="D652" s="5">
        <v>41610.333333333336</v>
      </c>
      <c r="E652" s="10" t="s">
        <v>1180</v>
      </c>
      <c r="F652" s="8">
        <v>1</v>
      </c>
      <c r="G652" s="7">
        <v>0</v>
      </c>
      <c r="H652" s="7">
        <v>0</v>
      </c>
      <c r="I652" s="7">
        <v>6</v>
      </c>
    </row>
    <row r="653" spans="1:9">
      <c r="A653" t="s">
        <v>1896</v>
      </c>
      <c r="B653" t="s">
        <v>669</v>
      </c>
      <c r="C653" t="s">
        <v>1897</v>
      </c>
      <c r="D653" s="5">
        <v>41610.333333333336</v>
      </c>
      <c r="E653" s="10" t="s">
        <v>1180</v>
      </c>
      <c r="F653" s="8">
        <v>1</v>
      </c>
      <c r="G653" s="7">
        <v>0</v>
      </c>
      <c r="H653" s="7">
        <v>0</v>
      </c>
      <c r="I653" s="7">
        <v>751</v>
      </c>
    </row>
    <row r="654" spans="1:9">
      <c r="A654">
        <v>242242300</v>
      </c>
      <c r="B654" t="s">
        <v>669</v>
      </c>
      <c r="C654" t="s">
        <v>154</v>
      </c>
      <c r="D654" s="5">
        <v>41761.333333333336</v>
      </c>
      <c r="E654" s="10" t="s">
        <v>1220</v>
      </c>
      <c r="F654" s="8">
        <v>1</v>
      </c>
      <c r="G654" s="7">
        <v>0</v>
      </c>
      <c r="H654" s="7">
        <v>516</v>
      </c>
      <c r="I654" s="7">
        <v>1273</v>
      </c>
    </row>
    <row r="655" spans="1:9">
      <c r="A655">
        <v>242242305</v>
      </c>
      <c r="B655" t="s">
        <v>669</v>
      </c>
      <c r="C655" t="s">
        <v>155</v>
      </c>
      <c r="D655" s="5">
        <v>41862.333333333336</v>
      </c>
      <c r="E655" s="5">
        <v>41978.666666666664</v>
      </c>
      <c r="F655" s="8">
        <v>0.5</v>
      </c>
      <c r="G655" s="7">
        <v>0</v>
      </c>
      <c r="H655" s="7">
        <v>0</v>
      </c>
      <c r="I655" s="7">
        <v>1514</v>
      </c>
    </row>
    <row r="656" spans="1:9">
      <c r="A656">
        <v>242242310</v>
      </c>
      <c r="B656" t="s">
        <v>669</v>
      </c>
      <c r="C656" t="s">
        <v>1898</v>
      </c>
      <c r="D656" s="5">
        <v>41520.333333333336</v>
      </c>
      <c r="E656" s="10" t="s">
        <v>1153</v>
      </c>
      <c r="F656" s="8">
        <v>1</v>
      </c>
      <c r="G656" s="7">
        <v>0</v>
      </c>
      <c r="H656" s="7">
        <v>0</v>
      </c>
      <c r="I656" s="7">
        <v>757</v>
      </c>
    </row>
    <row r="657" spans="1:9">
      <c r="A657">
        <v>242242315</v>
      </c>
      <c r="B657" t="s">
        <v>669</v>
      </c>
      <c r="C657" t="s">
        <v>697</v>
      </c>
      <c r="D657" s="5">
        <v>41890.333333333336</v>
      </c>
      <c r="E657" s="5">
        <v>41988.666666666664</v>
      </c>
      <c r="F657" s="8">
        <v>0.5</v>
      </c>
      <c r="G657" s="7">
        <v>0</v>
      </c>
      <c r="H657" s="7">
        <v>0</v>
      </c>
      <c r="I657" s="7">
        <v>598</v>
      </c>
    </row>
    <row r="658" spans="1:9">
      <c r="A658" t="s">
        <v>995</v>
      </c>
      <c r="B658" t="s">
        <v>669</v>
      </c>
      <c r="C658" t="s">
        <v>996</v>
      </c>
      <c r="D658" s="5">
        <v>41890.333333333336</v>
      </c>
      <c r="E658" s="5">
        <v>41988.666666666664</v>
      </c>
      <c r="F658" s="8">
        <v>0.5</v>
      </c>
      <c r="G658" s="7">
        <v>0</v>
      </c>
      <c r="H658" s="7">
        <v>0</v>
      </c>
      <c r="I658" s="7">
        <v>84</v>
      </c>
    </row>
    <row r="659" spans="1:9">
      <c r="A659">
        <v>242242320</v>
      </c>
      <c r="B659" t="s">
        <v>669</v>
      </c>
      <c r="C659" t="s">
        <v>698</v>
      </c>
      <c r="D659" s="5">
        <v>41823.333333333336</v>
      </c>
      <c r="E659" s="5">
        <v>41932.361111111109</v>
      </c>
      <c r="F659" s="8">
        <v>1</v>
      </c>
      <c r="G659" s="7">
        <v>0</v>
      </c>
      <c r="H659" s="7">
        <v>0</v>
      </c>
      <c r="I659" s="7">
        <v>337</v>
      </c>
    </row>
    <row r="660" spans="1:9">
      <c r="A660" t="s">
        <v>997</v>
      </c>
      <c r="B660" t="s">
        <v>669</v>
      </c>
      <c r="C660" t="s">
        <v>998</v>
      </c>
      <c r="D660" s="5">
        <v>41823.333333333336</v>
      </c>
      <c r="E660" s="5" t="s">
        <v>3404</v>
      </c>
      <c r="F660" s="8">
        <v>1</v>
      </c>
      <c r="G660" s="7">
        <v>0</v>
      </c>
      <c r="H660" s="7">
        <v>0</v>
      </c>
      <c r="I660" s="7">
        <v>43</v>
      </c>
    </row>
    <row r="661" spans="1:9">
      <c r="A661">
        <v>242242325</v>
      </c>
      <c r="B661" t="s">
        <v>669</v>
      </c>
      <c r="C661" t="s">
        <v>156</v>
      </c>
      <c r="D661" s="5">
        <v>41610.333333333336</v>
      </c>
      <c r="E661" s="5">
        <v>42079.666666666664</v>
      </c>
      <c r="F661" s="8">
        <v>0.5</v>
      </c>
      <c r="G661" s="7">
        <v>0</v>
      </c>
      <c r="H661" s="7">
        <v>0</v>
      </c>
      <c r="I661" s="7">
        <v>65</v>
      </c>
    </row>
    <row r="662" spans="1:9">
      <c r="A662" t="s">
        <v>157</v>
      </c>
      <c r="B662" t="s">
        <v>669</v>
      </c>
      <c r="C662" t="s">
        <v>158</v>
      </c>
      <c r="D662" s="5">
        <v>41610.333333333336</v>
      </c>
      <c r="E662" s="5">
        <v>42079.666666666664</v>
      </c>
      <c r="F662" s="8">
        <v>0.5</v>
      </c>
      <c r="G662" s="7">
        <v>0</v>
      </c>
      <c r="H662" s="7">
        <v>0</v>
      </c>
      <c r="I662" s="7">
        <v>832</v>
      </c>
    </row>
    <row r="663" spans="1:9">
      <c r="A663" t="s">
        <v>999</v>
      </c>
      <c r="B663" t="s">
        <v>669</v>
      </c>
      <c r="C663" t="s">
        <v>1000</v>
      </c>
      <c r="D663" s="5">
        <v>41610.333333333336</v>
      </c>
      <c r="E663" s="5">
        <v>42079.666666666664</v>
      </c>
      <c r="F663" s="8">
        <v>0.5</v>
      </c>
      <c r="G663" s="7">
        <v>0</v>
      </c>
      <c r="H663" s="7">
        <v>0</v>
      </c>
      <c r="I663" s="7">
        <v>49</v>
      </c>
    </row>
    <row r="664" spans="1:9">
      <c r="A664">
        <v>242242330</v>
      </c>
      <c r="B664" t="s">
        <v>669</v>
      </c>
      <c r="C664" t="s">
        <v>699</v>
      </c>
      <c r="D664" s="5">
        <v>41853.333333333336</v>
      </c>
      <c r="E664" s="5">
        <v>41974.666666666664</v>
      </c>
      <c r="F664" s="8">
        <v>0.5</v>
      </c>
      <c r="G664" s="7">
        <v>0</v>
      </c>
      <c r="H664" s="7">
        <v>0</v>
      </c>
      <c r="I664" s="7">
        <v>1141</v>
      </c>
    </row>
    <row r="665" spans="1:9">
      <c r="A665" t="s">
        <v>1001</v>
      </c>
      <c r="B665" t="s">
        <v>669</v>
      </c>
      <c r="C665" t="s">
        <v>1002</v>
      </c>
      <c r="D665" s="5">
        <v>41853.333333333336</v>
      </c>
      <c r="E665" s="5">
        <v>41974.666666666664</v>
      </c>
      <c r="F665" s="8">
        <v>0.5</v>
      </c>
      <c r="G665" s="7">
        <v>0</v>
      </c>
      <c r="H665" s="7">
        <v>0</v>
      </c>
      <c r="I665" s="7">
        <v>109</v>
      </c>
    </row>
    <row r="666" spans="1:9">
      <c r="A666">
        <v>242242335</v>
      </c>
      <c r="B666" t="s">
        <v>666</v>
      </c>
      <c r="C666" t="s">
        <v>1899</v>
      </c>
      <c r="D666" s="5">
        <v>41579.333333333336</v>
      </c>
      <c r="E666" s="10" t="s">
        <v>1153</v>
      </c>
      <c r="F666" s="8">
        <v>1</v>
      </c>
      <c r="G666" s="7">
        <v>0</v>
      </c>
      <c r="H666" s="7">
        <v>14806</v>
      </c>
      <c r="I666" s="7">
        <v>14806</v>
      </c>
    </row>
    <row r="667" spans="1:9">
      <c r="A667" t="s">
        <v>1900</v>
      </c>
      <c r="B667" t="s">
        <v>666</v>
      </c>
      <c r="C667" t="s">
        <v>1901</v>
      </c>
      <c r="D667" s="5">
        <v>41579.333333333336</v>
      </c>
      <c r="E667" s="10" t="s">
        <v>1153</v>
      </c>
      <c r="F667" s="8">
        <v>1</v>
      </c>
      <c r="G667" s="7">
        <v>0</v>
      </c>
      <c r="H667" s="7">
        <v>3888</v>
      </c>
      <c r="I667" s="7">
        <v>3888</v>
      </c>
    </row>
    <row r="668" spans="1:9">
      <c r="A668">
        <v>242242340</v>
      </c>
      <c r="B668" t="s">
        <v>668</v>
      </c>
      <c r="C668" t="s">
        <v>159</v>
      </c>
      <c r="D668" s="5">
        <v>41610.333333333336</v>
      </c>
      <c r="E668" s="5">
        <v>41988.666666666664</v>
      </c>
      <c r="F668" s="8">
        <v>0.8</v>
      </c>
      <c r="G668" s="7">
        <v>0</v>
      </c>
      <c r="H668" s="7">
        <v>0</v>
      </c>
      <c r="I668" s="7">
        <v>15142</v>
      </c>
    </row>
    <row r="669" spans="1:9">
      <c r="A669">
        <v>242242350</v>
      </c>
      <c r="B669" t="s">
        <v>669</v>
      </c>
      <c r="C669" t="s">
        <v>160</v>
      </c>
      <c r="D669" s="5">
        <v>41957.333333333336</v>
      </c>
      <c r="E669" s="5">
        <v>41974.666666666664</v>
      </c>
      <c r="F669" s="8">
        <v>0</v>
      </c>
      <c r="G669" s="7">
        <v>0</v>
      </c>
      <c r="H669" s="7">
        <v>0</v>
      </c>
      <c r="I669" s="7">
        <v>3786</v>
      </c>
    </row>
    <row r="670" spans="1:9">
      <c r="A670">
        <v>242242355</v>
      </c>
      <c r="B670" t="s">
        <v>669</v>
      </c>
      <c r="C670" t="s">
        <v>161</v>
      </c>
      <c r="D670" s="5">
        <v>41978.333333333336</v>
      </c>
      <c r="E670" s="5">
        <v>41985.666666666664</v>
      </c>
      <c r="F670" s="8">
        <v>0</v>
      </c>
      <c r="G670" s="7">
        <v>0</v>
      </c>
      <c r="H670" s="7">
        <v>0</v>
      </c>
      <c r="I670" s="7">
        <v>1893</v>
      </c>
    </row>
    <row r="671" spans="1:9">
      <c r="A671">
        <v>242242360</v>
      </c>
      <c r="B671" t="s">
        <v>669</v>
      </c>
      <c r="C671" t="s">
        <v>162</v>
      </c>
      <c r="D671" s="5">
        <v>41985.333333333336</v>
      </c>
      <c r="E671" s="5">
        <v>41988.666666666664</v>
      </c>
      <c r="F671" s="8">
        <v>0</v>
      </c>
      <c r="G671" s="7">
        <v>0</v>
      </c>
      <c r="H671" s="7">
        <v>0</v>
      </c>
      <c r="I671" s="7">
        <v>2271</v>
      </c>
    </row>
    <row r="672" spans="1:9">
      <c r="A672">
        <v>242242365</v>
      </c>
      <c r="B672" t="s">
        <v>668</v>
      </c>
      <c r="C672" t="s">
        <v>163</v>
      </c>
      <c r="D672" s="5">
        <v>41610.333333333336</v>
      </c>
      <c r="E672" s="5">
        <v>42019.666666666664</v>
      </c>
      <c r="F672" s="8">
        <v>0.8</v>
      </c>
      <c r="G672" s="7">
        <v>0</v>
      </c>
      <c r="H672" s="7">
        <v>0</v>
      </c>
      <c r="I672" s="7">
        <v>13628</v>
      </c>
    </row>
    <row r="673" spans="1:9">
      <c r="A673">
        <v>242242375</v>
      </c>
      <c r="B673" t="s">
        <v>669</v>
      </c>
      <c r="C673" t="s">
        <v>164</v>
      </c>
      <c r="D673" s="5">
        <v>42012.333333333336</v>
      </c>
      <c r="E673" s="5">
        <v>42033.666666666664</v>
      </c>
      <c r="F673" s="8">
        <v>0</v>
      </c>
      <c r="G673" s="7">
        <v>0</v>
      </c>
      <c r="H673" s="7">
        <v>0</v>
      </c>
      <c r="I673" s="7">
        <v>3786</v>
      </c>
    </row>
    <row r="674" spans="1:9">
      <c r="A674">
        <v>242242380</v>
      </c>
      <c r="B674" t="s">
        <v>669</v>
      </c>
      <c r="C674" t="s">
        <v>165</v>
      </c>
      <c r="D674" s="5">
        <v>42017.333333333336</v>
      </c>
      <c r="E674" s="5">
        <v>42047.666666666664</v>
      </c>
      <c r="F674" s="8">
        <v>0</v>
      </c>
      <c r="G674" s="7">
        <v>0</v>
      </c>
      <c r="H674" s="7">
        <v>0</v>
      </c>
      <c r="I674" s="7">
        <v>1893</v>
      </c>
    </row>
    <row r="675" spans="1:9">
      <c r="A675">
        <v>242242385</v>
      </c>
      <c r="B675" t="s">
        <v>669</v>
      </c>
      <c r="C675" t="s">
        <v>166</v>
      </c>
      <c r="D675" s="5">
        <v>42033.333333333336</v>
      </c>
      <c r="E675" s="5">
        <v>42061.666666666664</v>
      </c>
      <c r="F675" s="8">
        <v>0</v>
      </c>
      <c r="G675" s="7">
        <v>0</v>
      </c>
      <c r="H675" s="7">
        <v>0</v>
      </c>
      <c r="I675" s="7">
        <v>1950</v>
      </c>
    </row>
    <row r="676" spans="1:9">
      <c r="A676">
        <v>242242390</v>
      </c>
      <c r="B676" t="s">
        <v>668</v>
      </c>
      <c r="C676" t="s">
        <v>167</v>
      </c>
      <c r="D676" s="5">
        <v>41610.333333333336</v>
      </c>
      <c r="E676" s="5">
        <v>42055.666666666664</v>
      </c>
      <c r="F676" s="8">
        <v>0.6</v>
      </c>
      <c r="G676" s="7">
        <v>0</v>
      </c>
      <c r="H676" s="7">
        <v>0</v>
      </c>
      <c r="I676" s="7">
        <v>13628</v>
      </c>
    </row>
    <row r="677" spans="1:9">
      <c r="A677">
        <v>242242400</v>
      </c>
      <c r="B677" t="s">
        <v>669</v>
      </c>
      <c r="C677" t="s">
        <v>687</v>
      </c>
      <c r="D677" s="5">
        <v>42051.333333333336</v>
      </c>
      <c r="E677" s="5">
        <v>42065.5</v>
      </c>
      <c r="F677" s="8">
        <v>0</v>
      </c>
      <c r="G677" s="7">
        <v>0</v>
      </c>
      <c r="H677" s="7">
        <v>0</v>
      </c>
      <c r="I677" s="7">
        <v>874</v>
      </c>
    </row>
    <row r="678" spans="1:9">
      <c r="A678" t="s">
        <v>1003</v>
      </c>
      <c r="B678" t="s">
        <v>669</v>
      </c>
      <c r="C678" t="s">
        <v>1004</v>
      </c>
      <c r="D678" s="5">
        <v>42065.5</v>
      </c>
      <c r="E678" s="5">
        <v>42079.666666666664</v>
      </c>
      <c r="F678" s="8">
        <v>0</v>
      </c>
      <c r="G678" s="7">
        <v>0</v>
      </c>
      <c r="H678" s="7">
        <v>0</v>
      </c>
      <c r="I678" s="7">
        <v>3005</v>
      </c>
    </row>
    <row r="679" spans="1:9">
      <c r="A679">
        <v>242242405</v>
      </c>
      <c r="B679" t="s">
        <v>669</v>
      </c>
      <c r="C679" t="s">
        <v>168</v>
      </c>
      <c r="D679" s="5">
        <v>42055.333333333336</v>
      </c>
      <c r="E679" s="5">
        <v>42083.666666666664</v>
      </c>
      <c r="F679" s="8">
        <v>0</v>
      </c>
      <c r="G679" s="7">
        <v>0</v>
      </c>
      <c r="H679" s="7">
        <v>0</v>
      </c>
      <c r="I679" s="7">
        <v>1953</v>
      </c>
    </row>
    <row r="680" spans="1:9">
      <c r="A680">
        <v>242242410</v>
      </c>
      <c r="B680" t="s">
        <v>669</v>
      </c>
      <c r="C680" t="s">
        <v>169</v>
      </c>
      <c r="D680" s="5">
        <v>42062.333333333336</v>
      </c>
      <c r="E680" s="5">
        <v>42090.666666666664</v>
      </c>
      <c r="F680" s="8">
        <v>0</v>
      </c>
      <c r="G680" s="7">
        <v>0</v>
      </c>
      <c r="H680" s="7">
        <v>0</v>
      </c>
      <c r="I680" s="7">
        <v>1953</v>
      </c>
    </row>
    <row r="681" spans="1:9">
      <c r="A681">
        <v>242242415</v>
      </c>
      <c r="B681" t="s">
        <v>668</v>
      </c>
      <c r="C681" t="s">
        <v>170</v>
      </c>
      <c r="D681" s="5">
        <v>41610.333333333336</v>
      </c>
      <c r="E681" s="5">
        <v>42083.666666666664</v>
      </c>
      <c r="F681" s="8">
        <v>0.6</v>
      </c>
      <c r="G681" s="7">
        <v>0</v>
      </c>
      <c r="H681" s="7">
        <v>0</v>
      </c>
      <c r="I681" s="7">
        <v>12114</v>
      </c>
    </row>
    <row r="682" spans="1:9">
      <c r="A682">
        <v>242242425</v>
      </c>
      <c r="B682" t="s">
        <v>669</v>
      </c>
      <c r="C682" t="s">
        <v>171</v>
      </c>
      <c r="D682" s="5">
        <v>42079.333333333336</v>
      </c>
      <c r="E682" s="5">
        <v>42109.666666666664</v>
      </c>
      <c r="F682" s="8">
        <v>0</v>
      </c>
      <c r="G682" s="7">
        <v>0</v>
      </c>
      <c r="H682" s="7">
        <v>0</v>
      </c>
      <c r="I682" s="7">
        <v>3906</v>
      </c>
    </row>
    <row r="683" spans="1:9">
      <c r="A683">
        <v>242242430</v>
      </c>
      <c r="B683" t="s">
        <v>669</v>
      </c>
      <c r="C683" t="s">
        <v>172</v>
      </c>
      <c r="D683" s="5">
        <v>42083.333333333336</v>
      </c>
      <c r="E683" s="5">
        <v>42114.666666666664</v>
      </c>
      <c r="F683" s="8">
        <v>0</v>
      </c>
      <c r="G683" s="7">
        <v>0</v>
      </c>
      <c r="H683" s="7">
        <v>0</v>
      </c>
      <c r="I683" s="7">
        <v>1953</v>
      </c>
    </row>
    <row r="684" spans="1:9">
      <c r="A684">
        <v>242242435</v>
      </c>
      <c r="B684" t="s">
        <v>669</v>
      </c>
      <c r="C684" t="s">
        <v>173</v>
      </c>
      <c r="D684" s="5">
        <v>42093.333333333336</v>
      </c>
      <c r="E684" s="5">
        <v>42122.666666666664</v>
      </c>
      <c r="F684" s="8">
        <v>0</v>
      </c>
      <c r="G684" s="7">
        <v>0</v>
      </c>
      <c r="H684" s="7">
        <v>0</v>
      </c>
      <c r="I684" s="7">
        <v>1953</v>
      </c>
    </row>
    <row r="685" spans="1:9">
      <c r="A685">
        <v>242242440</v>
      </c>
      <c r="B685" t="s">
        <v>668</v>
      </c>
      <c r="C685" t="s">
        <v>174</v>
      </c>
      <c r="D685" s="5">
        <v>41610.333333333336</v>
      </c>
      <c r="E685" s="5">
        <v>42095.666666666664</v>
      </c>
      <c r="F685" s="8">
        <v>0.6</v>
      </c>
      <c r="G685" s="7">
        <v>0</v>
      </c>
      <c r="H685" s="7">
        <v>0</v>
      </c>
      <c r="I685" s="7">
        <v>12114</v>
      </c>
    </row>
    <row r="686" spans="1:9">
      <c r="A686">
        <v>242242450</v>
      </c>
      <c r="B686" t="s">
        <v>669</v>
      </c>
      <c r="C686" t="s">
        <v>175</v>
      </c>
      <c r="D686" s="5">
        <v>42109.333333333336</v>
      </c>
      <c r="E686" s="5">
        <v>42139.666666666664</v>
      </c>
      <c r="F686" s="8">
        <v>0</v>
      </c>
      <c r="G686" s="7">
        <v>0</v>
      </c>
      <c r="H686" s="7">
        <v>0</v>
      </c>
      <c r="I686" s="7">
        <v>3906</v>
      </c>
    </row>
    <row r="687" spans="1:9">
      <c r="A687">
        <v>242242455</v>
      </c>
      <c r="B687" t="s">
        <v>669</v>
      </c>
      <c r="C687" t="s">
        <v>176</v>
      </c>
      <c r="D687" s="5">
        <v>42114.333333333336</v>
      </c>
      <c r="E687" s="5">
        <v>42144.666666666664</v>
      </c>
      <c r="F687" s="8">
        <v>0</v>
      </c>
      <c r="G687" s="7">
        <v>0</v>
      </c>
      <c r="H687" s="7">
        <v>0</v>
      </c>
      <c r="I687" s="7">
        <v>1953</v>
      </c>
    </row>
    <row r="688" spans="1:9">
      <c r="A688">
        <v>242242460</v>
      </c>
      <c r="B688" t="s">
        <v>669</v>
      </c>
      <c r="C688" t="s">
        <v>177</v>
      </c>
      <c r="D688" s="5">
        <v>42123.333333333336</v>
      </c>
      <c r="E688" s="5">
        <v>42152.666666666664</v>
      </c>
      <c r="F688" s="8">
        <v>0</v>
      </c>
      <c r="G688" s="7">
        <v>0</v>
      </c>
      <c r="H688" s="7">
        <v>0</v>
      </c>
      <c r="I688" s="7">
        <v>1953</v>
      </c>
    </row>
    <row r="689" spans="1:9">
      <c r="A689" t="s">
        <v>1902</v>
      </c>
      <c r="B689" t="s">
        <v>1075</v>
      </c>
      <c r="C689" t="s">
        <v>1903</v>
      </c>
      <c r="E689" s="5">
        <v>42152.666666666664</v>
      </c>
      <c r="F689" s="8">
        <v>0</v>
      </c>
      <c r="G689" s="7">
        <v>0</v>
      </c>
      <c r="H689" s="7">
        <v>0</v>
      </c>
      <c r="I689" s="7">
        <v>0</v>
      </c>
    </row>
    <row r="690" spans="1:9">
      <c r="A690">
        <v>24231000</v>
      </c>
      <c r="B690" t="s">
        <v>667</v>
      </c>
      <c r="C690" t="s">
        <v>1904</v>
      </c>
      <c r="D690" s="5">
        <v>41520.333333333336</v>
      </c>
      <c r="E690" s="5">
        <v>41596.333333333336</v>
      </c>
      <c r="F690" s="8">
        <v>1</v>
      </c>
      <c r="G690" s="7">
        <v>1018</v>
      </c>
      <c r="H690" s="7">
        <v>0</v>
      </c>
      <c r="I690" s="7">
        <v>1018</v>
      </c>
    </row>
    <row r="691" spans="1:9">
      <c r="A691">
        <v>24231005</v>
      </c>
      <c r="B691" t="s">
        <v>669</v>
      </c>
      <c r="C691" t="s">
        <v>179</v>
      </c>
      <c r="D691" s="5">
        <v>41852.333333333336</v>
      </c>
      <c r="E691" s="5">
        <v>42016.666666666664</v>
      </c>
      <c r="F691" s="8">
        <v>0.5</v>
      </c>
      <c r="G691" s="7">
        <v>0</v>
      </c>
      <c r="H691" s="7">
        <v>0</v>
      </c>
      <c r="I691" s="7">
        <v>6202</v>
      </c>
    </row>
    <row r="692" spans="1:9">
      <c r="A692">
        <v>24231007</v>
      </c>
      <c r="B692" t="s">
        <v>667</v>
      </c>
      <c r="C692" t="s">
        <v>180</v>
      </c>
      <c r="D692" s="5">
        <v>41890.333333333336</v>
      </c>
      <c r="E692" s="5">
        <v>42122.666666666664</v>
      </c>
      <c r="F692" s="8">
        <v>0.6</v>
      </c>
      <c r="G692" s="7">
        <v>163982</v>
      </c>
      <c r="H692" s="7">
        <v>0</v>
      </c>
      <c r="I692" s="7">
        <v>163982</v>
      </c>
    </row>
    <row r="693" spans="1:9">
      <c r="A693">
        <v>24231045</v>
      </c>
      <c r="B693" t="s">
        <v>667</v>
      </c>
      <c r="C693" t="s">
        <v>1905</v>
      </c>
      <c r="D693" s="5">
        <v>41590.333333333336</v>
      </c>
      <c r="E693" s="10" t="s">
        <v>1906</v>
      </c>
      <c r="F693" s="8">
        <v>1</v>
      </c>
      <c r="G693" s="7">
        <v>14447</v>
      </c>
      <c r="H693" s="7">
        <v>0</v>
      </c>
      <c r="I693" s="7">
        <v>14447</v>
      </c>
    </row>
    <row r="694" spans="1:9">
      <c r="A694">
        <v>24232022</v>
      </c>
      <c r="B694" t="s">
        <v>667</v>
      </c>
      <c r="C694" t="s">
        <v>183</v>
      </c>
      <c r="D694" s="5">
        <v>41904.333333333336</v>
      </c>
      <c r="E694" s="5">
        <v>41996.666666666664</v>
      </c>
      <c r="F694" s="8">
        <v>0</v>
      </c>
      <c r="G694" s="7">
        <v>225741</v>
      </c>
      <c r="H694" s="7">
        <v>0</v>
      </c>
      <c r="I694" s="7">
        <v>225741</v>
      </c>
    </row>
    <row r="695" spans="1:9">
      <c r="A695">
        <v>24232025</v>
      </c>
      <c r="B695" t="s">
        <v>668</v>
      </c>
      <c r="C695" t="s">
        <v>184</v>
      </c>
      <c r="D695" s="5">
        <v>42009.333333333336</v>
      </c>
      <c r="E695" s="5">
        <v>42129.666666666664</v>
      </c>
      <c r="F695" s="8">
        <v>0</v>
      </c>
      <c r="G695" s="7">
        <v>0</v>
      </c>
      <c r="H695" s="7">
        <v>0</v>
      </c>
      <c r="I695" s="7">
        <v>24826</v>
      </c>
    </row>
    <row r="696" spans="1:9">
      <c r="A696">
        <v>24233010</v>
      </c>
      <c r="B696" t="s">
        <v>666</v>
      </c>
      <c r="C696" t="s">
        <v>186</v>
      </c>
      <c r="D696" s="5">
        <v>42010.333333333336</v>
      </c>
      <c r="E696" s="5">
        <v>42118.666666666664</v>
      </c>
      <c r="F696" s="8">
        <v>0</v>
      </c>
      <c r="G696" s="7">
        <v>44722</v>
      </c>
      <c r="H696" s="7">
        <v>0</v>
      </c>
      <c r="I696" s="7">
        <v>44722</v>
      </c>
    </row>
    <row r="697" spans="1:9">
      <c r="A697">
        <v>24233015</v>
      </c>
      <c r="B697" t="s">
        <v>666</v>
      </c>
      <c r="C697" t="s">
        <v>187</v>
      </c>
      <c r="D697" s="5">
        <v>41827.333333333336</v>
      </c>
      <c r="E697" s="5">
        <v>41995.666666666664</v>
      </c>
      <c r="F697" s="6">
        <v>0.40300000000000002</v>
      </c>
      <c r="G697" s="7">
        <v>56435</v>
      </c>
      <c r="H697" s="7">
        <v>0</v>
      </c>
      <c r="I697" s="7">
        <v>56435</v>
      </c>
    </row>
    <row r="698" spans="1:9">
      <c r="A698">
        <v>24233020</v>
      </c>
      <c r="B698" t="s">
        <v>667</v>
      </c>
      <c r="C698" t="s">
        <v>188</v>
      </c>
      <c r="D698" s="5">
        <v>41760.333333333336</v>
      </c>
      <c r="E698" s="5">
        <v>42151.666666666664</v>
      </c>
      <c r="F698" s="8">
        <v>0.1</v>
      </c>
      <c r="G698" s="7">
        <v>70278</v>
      </c>
      <c r="H698" s="7">
        <v>0</v>
      </c>
      <c r="I698" s="7">
        <v>70278</v>
      </c>
    </row>
    <row r="699" spans="1:9">
      <c r="A699">
        <v>24233025</v>
      </c>
      <c r="B699" t="s">
        <v>668</v>
      </c>
      <c r="C699" t="s">
        <v>189</v>
      </c>
      <c r="D699" s="5">
        <v>42152.333333333336</v>
      </c>
      <c r="E699" s="5">
        <v>42212.666666666664</v>
      </c>
      <c r="F699" s="8">
        <v>0</v>
      </c>
      <c r="G699" s="7">
        <v>0</v>
      </c>
      <c r="H699" s="7">
        <v>0</v>
      </c>
      <c r="I699" s="7">
        <v>12413</v>
      </c>
    </row>
    <row r="700" spans="1:9">
      <c r="A700">
        <v>24233030</v>
      </c>
      <c r="B700" t="s">
        <v>667</v>
      </c>
      <c r="C700" t="s">
        <v>190</v>
      </c>
      <c r="D700" s="5">
        <v>42010.333333333336</v>
      </c>
      <c r="E700" s="5">
        <v>42118.666666666664</v>
      </c>
      <c r="F700" s="8">
        <v>0</v>
      </c>
      <c r="G700" s="7">
        <v>53241</v>
      </c>
      <c r="H700" s="7">
        <v>0</v>
      </c>
      <c r="I700" s="7">
        <v>53241</v>
      </c>
    </row>
    <row r="701" spans="1:9">
      <c r="A701">
        <v>24233035</v>
      </c>
      <c r="B701" t="s">
        <v>669</v>
      </c>
      <c r="C701" t="s">
        <v>191</v>
      </c>
      <c r="D701" s="5">
        <v>42121.333333333336</v>
      </c>
      <c r="E701" s="5">
        <v>42146.666666666664</v>
      </c>
      <c r="F701" s="8">
        <v>0</v>
      </c>
      <c r="G701" s="7">
        <v>0</v>
      </c>
      <c r="H701" s="7">
        <v>0</v>
      </c>
      <c r="I701" s="7">
        <v>3103</v>
      </c>
    </row>
    <row r="702" spans="1:9">
      <c r="A702">
        <v>24233040</v>
      </c>
      <c r="B702" t="s">
        <v>666</v>
      </c>
      <c r="C702" t="s">
        <v>192</v>
      </c>
      <c r="D702" s="5">
        <v>42010.333333333336</v>
      </c>
      <c r="E702" s="5">
        <v>42118.666666666664</v>
      </c>
      <c r="F702" s="8">
        <v>0</v>
      </c>
      <c r="G702" s="7">
        <v>22361</v>
      </c>
      <c r="H702" s="7">
        <v>0</v>
      </c>
      <c r="I702" s="7">
        <v>22361</v>
      </c>
    </row>
    <row r="703" spans="1:9">
      <c r="A703">
        <v>24233045</v>
      </c>
      <c r="B703" t="s">
        <v>669</v>
      </c>
      <c r="C703" t="s">
        <v>193</v>
      </c>
      <c r="D703" s="5">
        <v>42121.333333333336</v>
      </c>
      <c r="E703" s="5">
        <v>42179.666666666664</v>
      </c>
      <c r="F703" s="8">
        <v>0</v>
      </c>
      <c r="G703" s="7">
        <v>0</v>
      </c>
      <c r="H703" s="7">
        <v>0</v>
      </c>
      <c r="I703" s="7">
        <v>6206</v>
      </c>
    </row>
    <row r="704" spans="1:9">
      <c r="A704">
        <v>24233050</v>
      </c>
      <c r="B704" t="s">
        <v>667</v>
      </c>
      <c r="C704" t="s">
        <v>194</v>
      </c>
      <c r="D704" s="5">
        <v>41855.333333333336</v>
      </c>
      <c r="E704" s="10" t="s">
        <v>1907</v>
      </c>
      <c r="F704" s="8">
        <v>1</v>
      </c>
      <c r="G704" s="7">
        <v>15972</v>
      </c>
      <c r="H704" s="7">
        <v>0</v>
      </c>
      <c r="I704" s="7">
        <v>15972</v>
      </c>
    </row>
    <row r="705" spans="1:9">
      <c r="A705">
        <v>24233055</v>
      </c>
      <c r="B705" t="s">
        <v>669</v>
      </c>
      <c r="C705" t="s">
        <v>195</v>
      </c>
      <c r="D705" s="5">
        <v>42061.333333333336</v>
      </c>
      <c r="E705" s="5">
        <v>42117.666666666664</v>
      </c>
      <c r="F705" s="8">
        <v>0</v>
      </c>
      <c r="G705" s="7">
        <v>0</v>
      </c>
      <c r="H705" s="7">
        <v>0</v>
      </c>
      <c r="I705" s="7">
        <v>3103</v>
      </c>
    </row>
    <row r="706" spans="1:9">
      <c r="A706">
        <v>24233060</v>
      </c>
      <c r="B706" t="s">
        <v>666</v>
      </c>
      <c r="C706" t="s">
        <v>196</v>
      </c>
      <c r="D706" s="5">
        <v>41856.333333333336</v>
      </c>
      <c r="E706" s="10" t="s">
        <v>1907</v>
      </c>
      <c r="F706" s="8">
        <v>1</v>
      </c>
      <c r="G706" s="7">
        <v>88380</v>
      </c>
      <c r="H706" s="7">
        <v>0</v>
      </c>
      <c r="I706" s="7">
        <v>88380</v>
      </c>
    </row>
    <row r="707" spans="1:9">
      <c r="A707">
        <v>24233065</v>
      </c>
      <c r="B707" t="s">
        <v>668</v>
      </c>
      <c r="C707" t="s">
        <v>197</v>
      </c>
      <c r="D707" s="5">
        <v>42061.333333333336</v>
      </c>
      <c r="E707" s="5">
        <v>42116.666666666664</v>
      </c>
      <c r="F707" s="8">
        <v>0</v>
      </c>
      <c r="G707" s="7">
        <v>0</v>
      </c>
      <c r="H707" s="7">
        <v>0</v>
      </c>
      <c r="I707" s="7">
        <v>21722</v>
      </c>
    </row>
    <row r="708" spans="1:9">
      <c r="A708" t="s">
        <v>1908</v>
      </c>
      <c r="B708" t="s">
        <v>1075</v>
      </c>
      <c r="C708" t="s">
        <v>1909</v>
      </c>
      <c r="E708" s="5">
        <v>42212.666666666664</v>
      </c>
      <c r="F708" s="8">
        <v>0</v>
      </c>
      <c r="G708" s="7">
        <v>0</v>
      </c>
      <c r="H708" s="7">
        <v>0</v>
      </c>
      <c r="I708" s="7">
        <v>0</v>
      </c>
    </row>
    <row r="709" spans="1:9">
      <c r="A709">
        <v>24235005</v>
      </c>
      <c r="B709" t="s">
        <v>666</v>
      </c>
      <c r="C709" t="s">
        <v>200</v>
      </c>
      <c r="D709" s="5">
        <v>41548.333333333336</v>
      </c>
      <c r="E709" s="10" t="s">
        <v>1906</v>
      </c>
      <c r="F709" s="8">
        <v>1</v>
      </c>
      <c r="G709" s="7">
        <v>9390</v>
      </c>
      <c r="H709" s="7">
        <v>0</v>
      </c>
      <c r="I709" s="7">
        <v>9390</v>
      </c>
    </row>
    <row r="710" spans="1:9">
      <c r="A710" t="s">
        <v>199</v>
      </c>
      <c r="B710" t="s">
        <v>668</v>
      </c>
      <c r="C710" t="s">
        <v>677</v>
      </c>
      <c r="D710" s="5">
        <v>41821.333333333336</v>
      </c>
      <c r="E710" s="5">
        <v>42129.666666666664</v>
      </c>
      <c r="F710" s="8">
        <v>0.2</v>
      </c>
      <c r="G710" s="7">
        <v>0</v>
      </c>
      <c r="H710" s="7">
        <v>0</v>
      </c>
      <c r="I710" s="7">
        <v>65808</v>
      </c>
    </row>
    <row r="711" spans="1:9">
      <c r="A711" t="s">
        <v>1005</v>
      </c>
      <c r="B711" t="s">
        <v>668</v>
      </c>
      <c r="C711" t="s">
        <v>1006</v>
      </c>
      <c r="D711" s="5">
        <v>41821.333333333336</v>
      </c>
      <c r="E711" s="5">
        <v>42129.666666666664</v>
      </c>
      <c r="F711" s="8">
        <v>0.2</v>
      </c>
      <c r="G711" s="7">
        <v>0</v>
      </c>
      <c r="H711" s="7">
        <v>0</v>
      </c>
      <c r="I711" s="7">
        <v>362</v>
      </c>
    </row>
    <row r="712" spans="1:9">
      <c r="A712">
        <v>24235015</v>
      </c>
      <c r="B712" t="s">
        <v>668</v>
      </c>
      <c r="C712" t="s">
        <v>200</v>
      </c>
      <c r="D712" s="5">
        <v>42130.333333333336</v>
      </c>
      <c r="E712" s="5">
        <v>42289.666666666664</v>
      </c>
      <c r="F712" s="8">
        <v>0</v>
      </c>
      <c r="G712" s="7">
        <v>0</v>
      </c>
      <c r="H712" s="7">
        <v>0</v>
      </c>
      <c r="I712" s="7">
        <v>143070</v>
      </c>
    </row>
    <row r="713" spans="1:9">
      <c r="A713">
        <v>24242005</v>
      </c>
      <c r="B713" t="s">
        <v>668</v>
      </c>
      <c r="C713" t="s">
        <v>1910</v>
      </c>
      <c r="D713" s="5">
        <v>41701.333333333336</v>
      </c>
      <c r="E713" s="10" t="s">
        <v>1169</v>
      </c>
      <c r="F713" s="8">
        <v>1</v>
      </c>
      <c r="G713" s="7">
        <v>0</v>
      </c>
      <c r="H713" s="7">
        <v>26833</v>
      </c>
      <c r="I713" s="7">
        <v>26833</v>
      </c>
    </row>
    <row r="714" spans="1:9">
      <c r="A714" t="s">
        <v>202</v>
      </c>
      <c r="B714" t="s">
        <v>668</v>
      </c>
      <c r="C714" t="s">
        <v>203</v>
      </c>
      <c r="D714" s="5">
        <v>41995.333333333336</v>
      </c>
      <c r="E714" s="5">
        <v>42187.666666666664</v>
      </c>
      <c r="F714" s="8">
        <v>0</v>
      </c>
      <c r="G714" s="7">
        <v>0</v>
      </c>
      <c r="H714" s="7">
        <v>5750</v>
      </c>
      <c r="I714" s="7">
        <v>5750</v>
      </c>
    </row>
    <row r="715" spans="1:9">
      <c r="A715">
        <v>24242010</v>
      </c>
      <c r="B715" t="s">
        <v>667</v>
      </c>
      <c r="C715" t="s">
        <v>1911</v>
      </c>
      <c r="D715" s="5">
        <v>41582.333333333336</v>
      </c>
      <c r="E715" s="10" t="s">
        <v>1139</v>
      </c>
      <c r="F715" s="8">
        <v>1</v>
      </c>
      <c r="G715" s="7">
        <v>10648</v>
      </c>
      <c r="H715" s="7">
        <v>0</v>
      </c>
      <c r="I715" s="7">
        <v>10648</v>
      </c>
    </row>
    <row r="716" spans="1:9">
      <c r="A716">
        <v>24242030</v>
      </c>
      <c r="B716" t="s">
        <v>668</v>
      </c>
      <c r="C716" t="s">
        <v>1912</v>
      </c>
      <c r="D716" s="5">
        <v>41701.333333333336</v>
      </c>
      <c r="E716" s="10" t="s">
        <v>1153</v>
      </c>
      <c r="F716" s="8">
        <v>1</v>
      </c>
      <c r="G716" s="7">
        <v>0</v>
      </c>
      <c r="H716" s="7">
        <v>1917</v>
      </c>
      <c r="I716" s="7">
        <v>1917</v>
      </c>
    </row>
    <row r="717" spans="1:9">
      <c r="A717" t="s">
        <v>205</v>
      </c>
      <c r="B717" t="s">
        <v>668</v>
      </c>
      <c r="C717" t="s">
        <v>206</v>
      </c>
      <c r="D717" s="5">
        <v>41947.333333333336</v>
      </c>
      <c r="E717" s="5">
        <v>42139.666666666664</v>
      </c>
      <c r="F717" s="8">
        <v>0</v>
      </c>
      <c r="G717" s="7">
        <v>0</v>
      </c>
      <c r="H717" s="7">
        <v>1917</v>
      </c>
      <c r="I717" s="7">
        <v>1917</v>
      </c>
    </row>
    <row r="718" spans="1:9">
      <c r="A718">
        <v>24242040</v>
      </c>
      <c r="B718" t="s">
        <v>668</v>
      </c>
      <c r="C718" t="s">
        <v>1913</v>
      </c>
      <c r="D718" s="5">
        <v>41701.333333333336</v>
      </c>
      <c r="E718" s="10" t="s">
        <v>1169</v>
      </c>
      <c r="F718" s="8">
        <v>1</v>
      </c>
      <c r="G718" s="7">
        <v>0</v>
      </c>
      <c r="H718" s="7">
        <v>32775</v>
      </c>
      <c r="I718" s="7">
        <v>32775</v>
      </c>
    </row>
    <row r="719" spans="1:9">
      <c r="A719" t="s">
        <v>207</v>
      </c>
      <c r="B719" t="s">
        <v>668</v>
      </c>
      <c r="C719" t="s">
        <v>208</v>
      </c>
      <c r="D719" s="5">
        <v>41947.333333333336</v>
      </c>
      <c r="E719" s="5">
        <v>42139.666666666664</v>
      </c>
      <c r="F719" s="8">
        <v>0</v>
      </c>
      <c r="G719" s="7">
        <v>0</v>
      </c>
      <c r="H719" s="7">
        <v>3715</v>
      </c>
      <c r="I719" s="7">
        <v>3715</v>
      </c>
    </row>
    <row r="720" spans="1:9">
      <c r="A720">
        <v>24242055</v>
      </c>
      <c r="B720" t="s">
        <v>668</v>
      </c>
      <c r="C720" t="s">
        <v>209</v>
      </c>
      <c r="D720" s="5">
        <v>41947.333333333336</v>
      </c>
      <c r="E720" s="5">
        <v>42139.666666666664</v>
      </c>
      <c r="F720" s="8">
        <v>0</v>
      </c>
      <c r="G720" s="7">
        <v>0</v>
      </c>
      <c r="H720" s="7">
        <v>11145</v>
      </c>
      <c r="I720" s="7">
        <v>11145</v>
      </c>
    </row>
    <row r="721" spans="1:9">
      <c r="A721">
        <v>24242057</v>
      </c>
      <c r="B721" t="s">
        <v>666</v>
      </c>
      <c r="C721" t="s">
        <v>1914</v>
      </c>
      <c r="D721" s="5">
        <v>41760.333333333336</v>
      </c>
      <c r="E721" s="10" t="s">
        <v>1177</v>
      </c>
      <c r="F721" s="8">
        <v>1</v>
      </c>
      <c r="G721" s="7">
        <v>17293</v>
      </c>
      <c r="H721" s="7">
        <v>0</v>
      </c>
      <c r="I721" s="7">
        <v>17293</v>
      </c>
    </row>
    <row r="722" spans="1:9">
      <c r="A722" t="s">
        <v>1915</v>
      </c>
      <c r="B722" t="s">
        <v>1075</v>
      </c>
      <c r="C722" t="s">
        <v>1916</v>
      </c>
      <c r="E722" s="5">
        <v>42187.666666666664</v>
      </c>
      <c r="F722" s="8">
        <v>0</v>
      </c>
      <c r="G722" s="7">
        <v>0</v>
      </c>
      <c r="H722" s="7">
        <v>0</v>
      </c>
      <c r="I722" s="7">
        <v>0</v>
      </c>
    </row>
    <row r="723" spans="1:9">
      <c r="A723">
        <v>24243010</v>
      </c>
      <c r="B723" t="s">
        <v>667</v>
      </c>
      <c r="C723" t="s">
        <v>211</v>
      </c>
      <c r="D723" s="5">
        <v>42010.333333333336</v>
      </c>
      <c r="E723" s="5">
        <v>42193.666666666664</v>
      </c>
      <c r="F723" s="8">
        <v>0</v>
      </c>
      <c r="G723" s="7">
        <v>70278</v>
      </c>
      <c r="H723" s="7">
        <v>0</v>
      </c>
      <c r="I723" s="7">
        <v>70278</v>
      </c>
    </row>
    <row r="724" spans="1:9">
      <c r="A724">
        <v>24244030</v>
      </c>
      <c r="B724" t="s">
        <v>668</v>
      </c>
      <c r="C724" t="s">
        <v>213</v>
      </c>
      <c r="D724" s="5">
        <v>41736.333333333336</v>
      </c>
      <c r="E724" s="5">
        <v>41976.666666666664</v>
      </c>
      <c r="F724" s="6">
        <v>0.85699999999999998</v>
      </c>
      <c r="G724" s="7">
        <v>0</v>
      </c>
      <c r="H724" s="7">
        <v>13002</v>
      </c>
      <c r="I724" s="7">
        <v>13002</v>
      </c>
    </row>
    <row r="725" spans="1:9">
      <c r="A725">
        <v>24244035</v>
      </c>
      <c r="B725" t="s">
        <v>667</v>
      </c>
      <c r="C725" t="s">
        <v>1917</v>
      </c>
      <c r="D725" s="5">
        <v>41610.333333333336</v>
      </c>
      <c r="E725" s="10" t="s">
        <v>1169</v>
      </c>
      <c r="F725" s="8">
        <v>1</v>
      </c>
      <c r="G725" s="7">
        <v>50000</v>
      </c>
      <c r="H725" s="7">
        <v>0</v>
      </c>
      <c r="I725" s="7">
        <v>50000</v>
      </c>
    </row>
    <row r="726" spans="1:9">
      <c r="A726">
        <v>24247005</v>
      </c>
      <c r="B726" t="s">
        <v>668</v>
      </c>
      <c r="C726" t="s">
        <v>1918</v>
      </c>
      <c r="D726" s="5">
        <v>41673.333333333336</v>
      </c>
      <c r="E726" s="10" t="s">
        <v>1161</v>
      </c>
      <c r="F726" s="8">
        <v>1</v>
      </c>
      <c r="G726" s="7">
        <v>0</v>
      </c>
      <c r="H726" s="7">
        <v>11145</v>
      </c>
      <c r="I726" s="7">
        <v>11145</v>
      </c>
    </row>
    <row r="727" spans="1:9">
      <c r="A727" t="s">
        <v>215</v>
      </c>
      <c r="B727" t="s">
        <v>668</v>
      </c>
      <c r="C727" t="s">
        <v>682</v>
      </c>
      <c r="D727" s="5">
        <v>41947.333333333336</v>
      </c>
      <c r="E727" s="5">
        <v>42055.666666666664</v>
      </c>
      <c r="F727" s="8">
        <v>0</v>
      </c>
      <c r="G727" s="7">
        <v>0</v>
      </c>
      <c r="H727" s="7">
        <v>1035</v>
      </c>
      <c r="I727" s="7">
        <v>1035</v>
      </c>
    </row>
    <row r="728" spans="1:9">
      <c r="A728" t="s">
        <v>1007</v>
      </c>
      <c r="B728" t="s">
        <v>668</v>
      </c>
      <c r="C728" t="s">
        <v>1008</v>
      </c>
      <c r="D728" s="5">
        <v>42058.333333333336</v>
      </c>
      <c r="E728" s="5">
        <v>42131.666666666664</v>
      </c>
      <c r="F728" s="8">
        <v>0</v>
      </c>
      <c r="G728" s="7">
        <v>0</v>
      </c>
      <c r="H728" s="7">
        <v>848</v>
      </c>
      <c r="I728" s="7">
        <v>848</v>
      </c>
    </row>
    <row r="729" spans="1:9">
      <c r="A729">
        <v>24247025</v>
      </c>
      <c r="B729" t="s">
        <v>668</v>
      </c>
      <c r="C729" t="s">
        <v>1919</v>
      </c>
      <c r="D729" s="5">
        <v>41673.333333333336</v>
      </c>
      <c r="E729" s="5">
        <v>41687</v>
      </c>
      <c r="F729" s="8">
        <v>1</v>
      </c>
      <c r="G729" s="7">
        <v>0</v>
      </c>
      <c r="H729" s="7">
        <v>7430</v>
      </c>
      <c r="I729" s="7">
        <v>7430</v>
      </c>
    </row>
    <row r="730" spans="1:9">
      <c r="A730">
        <v>24247030</v>
      </c>
      <c r="B730" t="s">
        <v>668</v>
      </c>
      <c r="C730" t="s">
        <v>216</v>
      </c>
      <c r="D730" s="5">
        <v>41947.333333333336</v>
      </c>
      <c r="E730" s="5">
        <v>42139.5</v>
      </c>
      <c r="F730" s="8">
        <v>0</v>
      </c>
      <c r="G730" s="7">
        <v>0</v>
      </c>
      <c r="H730" s="7">
        <v>1857</v>
      </c>
      <c r="I730" s="7">
        <v>1857</v>
      </c>
    </row>
    <row r="731" spans="1:9">
      <c r="A731">
        <v>24247040</v>
      </c>
      <c r="B731" t="s">
        <v>666</v>
      </c>
      <c r="C731" t="s">
        <v>1920</v>
      </c>
      <c r="D731" s="5">
        <v>41520.333333333336</v>
      </c>
      <c r="E731" s="10" t="s">
        <v>1921</v>
      </c>
      <c r="F731" s="8">
        <v>1</v>
      </c>
      <c r="G731" s="7">
        <v>12383</v>
      </c>
      <c r="H731" s="7">
        <v>0</v>
      </c>
      <c r="I731" s="7">
        <v>12383</v>
      </c>
    </row>
    <row r="732" spans="1:9">
      <c r="A732">
        <v>24247045</v>
      </c>
      <c r="B732" t="s">
        <v>668</v>
      </c>
      <c r="C732" t="s">
        <v>217</v>
      </c>
      <c r="D732" s="5">
        <v>41946.333333333336</v>
      </c>
      <c r="E732" s="5">
        <v>41975.666666666664</v>
      </c>
      <c r="F732" s="8">
        <v>0</v>
      </c>
      <c r="G732" s="7">
        <v>0</v>
      </c>
      <c r="H732" s="7">
        <v>3715</v>
      </c>
      <c r="I732" s="7">
        <v>3715</v>
      </c>
    </row>
    <row r="733" spans="1:9">
      <c r="A733" t="s">
        <v>1922</v>
      </c>
      <c r="B733" t="s">
        <v>1075</v>
      </c>
      <c r="C733" t="s">
        <v>1923</v>
      </c>
      <c r="E733" s="5">
        <v>42139.5</v>
      </c>
      <c r="F733" s="8">
        <v>0</v>
      </c>
      <c r="G733" s="7">
        <v>0</v>
      </c>
      <c r="H733" s="7">
        <v>0</v>
      </c>
      <c r="I733" s="7">
        <v>0</v>
      </c>
    </row>
    <row r="734" spans="1:9">
      <c r="A734">
        <v>24254000</v>
      </c>
      <c r="B734" t="s">
        <v>666</v>
      </c>
      <c r="C734" t="s">
        <v>219</v>
      </c>
      <c r="D734" s="5">
        <v>42241.333333333336</v>
      </c>
      <c r="E734" s="5">
        <v>42320.666666666664</v>
      </c>
      <c r="F734" s="8">
        <v>0</v>
      </c>
      <c r="G734" s="7">
        <v>0</v>
      </c>
      <c r="H734" s="7">
        <v>2130</v>
      </c>
      <c r="I734" s="7">
        <v>2130</v>
      </c>
    </row>
    <row r="735" spans="1:9">
      <c r="A735">
        <v>24254005</v>
      </c>
      <c r="B735" t="s">
        <v>669</v>
      </c>
      <c r="C735" t="s">
        <v>220</v>
      </c>
      <c r="D735" s="5">
        <v>42321.333333333336</v>
      </c>
      <c r="E735" s="5">
        <v>42390.666666666664</v>
      </c>
      <c r="F735" s="8">
        <v>0</v>
      </c>
      <c r="G735" s="7">
        <v>0</v>
      </c>
      <c r="H735" s="7">
        <v>0</v>
      </c>
      <c r="I735" s="7">
        <v>6980</v>
      </c>
    </row>
    <row r="736" spans="1:9">
      <c r="A736">
        <v>24254010</v>
      </c>
      <c r="B736" t="s">
        <v>669</v>
      </c>
      <c r="C736" t="s">
        <v>221</v>
      </c>
      <c r="D736" s="5">
        <v>42241.333333333336</v>
      </c>
      <c r="E736" s="5">
        <v>42326.666666666664</v>
      </c>
      <c r="F736" s="8">
        <v>0</v>
      </c>
      <c r="G736" s="7">
        <v>0</v>
      </c>
      <c r="H736" s="7">
        <v>0</v>
      </c>
      <c r="I736" s="7">
        <v>2118</v>
      </c>
    </row>
    <row r="737" spans="1:9">
      <c r="A737">
        <v>24254015</v>
      </c>
      <c r="B737" t="s">
        <v>666</v>
      </c>
      <c r="C737" t="s">
        <v>222</v>
      </c>
      <c r="D737" s="5">
        <v>42327.333333333336</v>
      </c>
      <c r="E737" s="5">
        <v>42424.666666666664</v>
      </c>
      <c r="F737" s="8">
        <v>0</v>
      </c>
      <c r="G737" s="7">
        <v>10648</v>
      </c>
      <c r="H737" s="7">
        <v>0</v>
      </c>
      <c r="I737" s="7">
        <v>10648</v>
      </c>
    </row>
    <row r="738" spans="1:9">
      <c r="A738">
        <v>24254020</v>
      </c>
      <c r="B738" t="s">
        <v>669</v>
      </c>
      <c r="C738" t="s">
        <v>223</v>
      </c>
      <c r="D738" s="5">
        <v>42402.333333333336</v>
      </c>
      <c r="E738" s="5">
        <v>42480.666666666664</v>
      </c>
      <c r="F738" s="8">
        <v>0</v>
      </c>
      <c r="G738" s="7">
        <v>0</v>
      </c>
      <c r="H738" s="7">
        <v>0</v>
      </c>
      <c r="I738" s="7">
        <v>1953</v>
      </c>
    </row>
    <row r="739" spans="1:9">
      <c r="A739">
        <v>24254025</v>
      </c>
      <c r="B739" t="s">
        <v>668</v>
      </c>
      <c r="C739" t="s">
        <v>224</v>
      </c>
      <c r="D739" s="5">
        <v>42241.333333333336</v>
      </c>
      <c r="E739" s="5">
        <v>42326.666666666664</v>
      </c>
      <c r="F739" s="8">
        <v>0</v>
      </c>
      <c r="G739" s="7">
        <v>0</v>
      </c>
      <c r="H739" s="7">
        <v>0</v>
      </c>
      <c r="I739" s="7">
        <v>11552</v>
      </c>
    </row>
    <row r="740" spans="1:9">
      <c r="A740">
        <v>24254030</v>
      </c>
      <c r="B740" t="s">
        <v>666</v>
      </c>
      <c r="C740" t="s">
        <v>225</v>
      </c>
      <c r="D740" s="5">
        <v>42327.333333333336</v>
      </c>
      <c r="E740" s="5">
        <v>42424.666666666664</v>
      </c>
      <c r="F740" s="8">
        <v>0</v>
      </c>
      <c r="G740" s="7">
        <v>63889</v>
      </c>
      <c r="H740" s="7">
        <v>0</v>
      </c>
      <c r="I740" s="7">
        <v>63889</v>
      </c>
    </row>
    <row r="741" spans="1:9">
      <c r="A741">
        <v>24254035</v>
      </c>
      <c r="B741" t="s">
        <v>668</v>
      </c>
      <c r="C741" t="s">
        <v>226</v>
      </c>
      <c r="D741" s="5">
        <v>42402.333333333336</v>
      </c>
      <c r="E741" s="5">
        <v>42480.666666666664</v>
      </c>
      <c r="F741" s="8">
        <v>0</v>
      </c>
      <c r="G741" s="7">
        <v>0</v>
      </c>
      <c r="H741" s="7">
        <v>0</v>
      </c>
      <c r="I741" s="7">
        <v>16646</v>
      </c>
    </row>
    <row r="742" spans="1:9">
      <c r="A742">
        <v>24254040</v>
      </c>
      <c r="B742" t="s">
        <v>668</v>
      </c>
      <c r="C742" t="s">
        <v>227</v>
      </c>
      <c r="D742" s="5">
        <v>42241.333333333336</v>
      </c>
      <c r="E742" s="5">
        <v>42331.666666666664</v>
      </c>
      <c r="F742" s="8">
        <v>0</v>
      </c>
      <c r="G742" s="7">
        <v>0</v>
      </c>
      <c r="H742" s="7">
        <v>0</v>
      </c>
      <c r="I742" s="7">
        <v>11552</v>
      </c>
    </row>
    <row r="743" spans="1:9">
      <c r="A743">
        <v>24254045</v>
      </c>
      <c r="B743" t="s">
        <v>666</v>
      </c>
      <c r="C743" t="s">
        <v>228</v>
      </c>
      <c r="D743" s="5">
        <v>42332.333333333336</v>
      </c>
      <c r="E743" s="5">
        <v>42425.666666666664</v>
      </c>
      <c r="F743" s="8">
        <v>0</v>
      </c>
      <c r="G743" s="7">
        <v>53241</v>
      </c>
      <c r="H743" s="7">
        <v>0</v>
      </c>
      <c r="I743" s="7">
        <v>53241</v>
      </c>
    </row>
    <row r="744" spans="1:9">
      <c r="A744">
        <v>24254050</v>
      </c>
      <c r="B744" t="s">
        <v>668</v>
      </c>
      <c r="C744" t="s">
        <v>229</v>
      </c>
      <c r="D744" s="5">
        <v>42426.333333333336</v>
      </c>
      <c r="E744" s="5">
        <v>42544.666666666664</v>
      </c>
      <c r="F744" s="8">
        <v>0</v>
      </c>
      <c r="G744" s="7">
        <v>0</v>
      </c>
      <c r="H744" s="7">
        <v>0</v>
      </c>
      <c r="I744" s="7">
        <v>15626</v>
      </c>
    </row>
    <row r="745" spans="1:9">
      <c r="A745">
        <v>24254055</v>
      </c>
      <c r="B745" t="s">
        <v>666</v>
      </c>
      <c r="C745" t="s">
        <v>230</v>
      </c>
      <c r="D745" s="5">
        <v>42278.333333333336</v>
      </c>
      <c r="E745" s="5">
        <v>42360.666666666664</v>
      </c>
      <c r="F745" s="8">
        <v>0</v>
      </c>
      <c r="G745" s="7">
        <v>31945</v>
      </c>
      <c r="H745" s="7">
        <v>0</v>
      </c>
      <c r="I745" s="7">
        <v>31945</v>
      </c>
    </row>
    <row r="746" spans="1:9">
      <c r="A746">
        <v>24254060</v>
      </c>
      <c r="B746" t="s">
        <v>669</v>
      </c>
      <c r="C746" t="s">
        <v>231</v>
      </c>
      <c r="D746" s="5">
        <v>42361.333333333336</v>
      </c>
      <c r="E746" s="5">
        <v>42429.666666666664</v>
      </c>
      <c r="F746" s="8">
        <v>0</v>
      </c>
      <c r="G746" s="7">
        <v>0</v>
      </c>
      <c r="H746" s="7">
        <v>0</v>
      </c>
      <c r="I746" s="7">
        <v>7813</v>
      </c>
    </row>
    <row r="747" spans="1:9">
      <c r="A747">
        <v>24254065</v>
      </c>
      <c r="B747" t="s">
        <v>666</v>
      </c>
      <c r="C747" t="s">
        <v>232</v>
      </c>
      <c r="D747" s="5">
        <v>42278.333333333336</v>
      </c>
      <c r="E747" s="5">
        <v>42360.666666666664</v>
      </c>
      <c r="F747" s="8">
        <v>0</v>
      </c>
      <c r="G747" s="7">
        <v>31945</v>
      </c>
      <c r="H747" s="7">
        <v>0</v>
      </c>
      <c r="I747" s="7">
        <v>31945</v>
      </c>
    </row>
    <row r="748" spans="1:9">
      <c r="A748">
        <v>24254070</v>
      </c>
      <c r="B748" t="s">
        <v>669</v>
      </c>
      <c r="C748" t="s">
        <v>233</v>
      </c>
      <c r="D748" s="5">
        <v>42361.333333333336</v>
      </c>
      <c r="E748" s="5">
        <v>42398.666666666664</v>
      </c>
      <c r="F748" s="8">
        <v>0</v>
      </c>
      <c r="G748" s="7">
        <v>0</v>
      </c>
      <c r="H748" s="7">
        <v>0</v>
      </c>
      <c r="I748" s="7">
        <v>4071</v>
      </c>
    </row>
    <row r="749" spans="1:9">
      <c r="A749">
        <v>24254075</v>
      </c>
      <c r="B749" t="s">
        <v>666</v>
      </c>
      <c r="C749" t="s">
        <v>234</v>
      </c>
      <c r="D749" s="5">
        <v>42278.333333333336</v>
      </c>
      <c r="E749" s="5">
        <v>42360.666666666664</v>
      </c>
      <c r="F749" s="8">
        <v>0</v>
      </c>
      <c r="G749" s="7">
        <v>8519</v>
      </c>
      <c r="H749" s="7">
        <v>0</v>
      </c>
      <c r="I749" s="7">
        <v>8519</v>
      </c>
    </row>
    <row r="750" spans="1:9">
      <c r="A750">
        <v>24254080</v>
      </c>
      <c r="B750" t="s">
        <v>669</v>
      </c>
      <c r="C750" t="s">
        <v>235</v>
      </c>
      <c r="D750" s="5">
        <v>42361.333333333336</v>
      </c>
      <c r="E750" s="5">
        <v>42426.666666666664</v>
      </c>
      <c r="F750" s="8">
        <v>0</v>
      </c>
      <c r="G750" s="7">
        <v>0</v>
      </c>
      <c r="H750" s="7">
        <v>0</v>
      </c>
      <c r="I750" s="7">
        <v>10273</v>
      </c>
    </row>
    <row r="751" spans="1:9">
      <c r="A751">
        <v>24254085</v>
      </c>
      <c r="B751" t="s">
        <v>666</v>
      </c>
      <c r="C751" t="s">
        <v>236</v>
      </c>
      <c r="D751" s="5">
        <v>42278.333333333336</v>
      </c>
      <c r="E751" s="5">
        <v>42359.666666666664</v>
      </c>
      <c r="F751" s="8">
        <v>0</v>
      </c>
      <c r="G751" s="7">
        <v>10648</v>
      </c>
      <c r="H751" s="7">
        <v>0</v>
      </c>
      <c r="I751" s="7">
        <v>10648</v>
      </c>
    </row>
    <row r="752" spans="1:9">
      <c r="A752">
        <v>24254090</v>
      </c>
      <c r="B752" t="s">
        <v>668</v>
      </c>
      <c r="C752" t="s">
        <v>237</v>
      </c>
      <c r="D752" s="5">
        <v>42286.333333333336</v>
      </c>
      <c r="E752" s="5">
        <v>42381.666666666664</v>
      </c>
      <c r="F752" s="8">
        <v>0</v>
      </c>
      <c r="G752" s="7">
        <v>0</v>
      </c>
      <c r="H752" s="7">
        <v>0</v>
      </c>
      <c r="I752" s="7">
        <v>17579</v>
      </c>
    </row>
    <row r="753" spans="1:9">
      <c r="A753">
        <v>24254095</v>
      </c>
      <c r="B753" t="s">
        <v>668</v>
      </c>
      <c r="C753" t="s">
        <v>238</v>
      </c>
      <c r="D753" s="5">
        <v>42241.333333333336</v>
      </c>
      <c r="E753" s="5">
        <v>42298.666666666664</v>
      </c>
      <c r="F753" s="8">
        <v>0</v>
      </c>
      <c r="G753" s="7">
        <v>0</v>
      </c>
      <c r="H753" s="7">
        <v>0</v>
      </c>
      <c r="I753" s="7">
        <v>11552</v>
      </c>
    </row>
    <row r="754" spans="1:9">
      <c r="A754">
        <v>24254100</v>
      </c>
      <c r="B754" t="s">
        <v>666</v>
      </c>
      <c r="C754" t="s">
        <v>239</v>
      </c>
      <c r="D754" s="5">
        <v>42299.333333333336</v>
      </c>
      <c r="E754" s="5">
        <v>42430.666666666664</v>
      </c>
      <c r="F754" s="8">
        <v>0</v>
      </c>
      <c r="G754" s="7">
        <v>53241</v>
      </c>
      <c r="H754" s="7">
        <v>0</v>
      </c>
      <c r="I754" s="7">
        <v>53241</v>
      </c>
    </row>
    <row r="755" spans="1:9">
      <c r="A755">
        <v>24254105</v>
      </c>
      <c r="B755" t="s">
        <v>668</v>
      </c>
      <c r="C755" t="s">
        <v>240</v>
      </c>
      <c r="D755" s="5">
        <v>42403.333333333336</v>
      </c>
      <c r="E755" s="5">
        <v>42543.666666666664</v>
      </c>
      <c r="F755" s="8">
        <v>0</v>
      </c>
      <c r="G755" s="7">
        <v>0</v>
      </c>
      <c r="H755" s="7">
        <v>0</v>
      </c>
      <c r="I755" s="7">
        <v>10914</v>
      </c>
    </row>
    <row r="756" spans="1:9">
      <c r="A756">
        <v>24254110</v>
      </c>
      <c r="B756" t="s">
        <v>666</v>
      </c>
      <c r="C756" t="s">
        <v>241</v>
      </c>
      <c r="D756" s="5">
        <v>42278.333333333336</v>
      </c>
      <c r="E756" s="5">
        <v>42495.666666666664</v>
      </c>
      <c r="F756" s="8">
        <v>0</v>
      </c>
      <c r="G756" s="7">
        <v>61276</v>
      </c>
      <c r="H756" s="7">
        <v>0</v>
      </c>
      <c r="I756" s="7">
        <v>61276</v>
      </c>
    </row>
    <row r="757" spans="1:9">
      <c r="A757">
        <v>24254115</v>
      </c>
      <c r="B757" t="s">
        <v>669</v>
      </c>
      <c r="C757" t="s">
        <v>242</v>
      </c>
      <c r="D757" s="5">
        <v>42468.333333333336</v>
      </c>
      <c r="E757" s="5">
        <v>42495.666666666664</v>
      </c>
      <c r="F757" s="8">
        <v>0</v>
      </c>
      <c r="G757" s="7">
        <v>0</v>
      </c>
      <c r="H757" s="7">
        <v>0</v>
      </c>
      <c r="I757" s="7">
        <v>10273</v>
      </c>
    </row>
    <row r="758" spans="1:9">
      <c r="A758">
        <v>24254120</v>
      </c>
      <c r="B758" t="s">
        <v>666</v>
      </c>
      <c r="C758" t="s">
        <v>243</v>
      </c>
      <c r="D758" s="5">
        <v>42278.333333333336</v>
      </c>
      <c r="E758" s="5">
        <v>42579.666666666664</v>
      </c>
      <c r="F758" s="8">
        <v>0</v>
      </c>
      <c r="G758" s="7">
        <v>21296</v>
      </c>
      <c r="H758" s="7">
        <v>0</v>
      </c>
      <c r="I758" s="7">
        <v>21296</v>
      </c>
    </row>
    <row r="759" spans="1:9">
      <c r="A759" t="s">
        <v>1924</v>
      </c>
      <c r="B759" t="s">
        <v>665</v>
      </c>
      <c r="C759" t="s">
        <v>1925</v>
      </c>
      <c r="D759" s="5">
        <v>41520.333333333336</v>
      </c>
      <c r="E759" s="10" t="s">
        <v>1134</v>
      </c>
      <c r="F759" s="8">
        <v>1</v>
      </c>
      <c r="G759" s="7">
        <v>0</v>
      </c>
      <c r="H759" s="7">
        <v>0</v>
      </c>
      <c r="I759" s="7">
        <v>9955</v>
      </c>
    </row>
    <row r="760" spans="1:9">
      <c r="A760" t="s">
        <v>245</v>
      </c>
      <c r="B760" t="s">
        <v>665</v>
      </c>
      <c r="C760" t="s">
        <v>246</v>
      </c>
      <c r="D760" s="5">
        <v>41548.333333333336</v>
      </c>
      <c r="E760" s="10" t="s">
        <v>1194</v>
      </c>
      <c r="F760" s="8">
        <v>1</v>
      </c>
      <c r="G760" s="7">
        <v>0</v>
      </c>
      <c r="H760" s="7">
        <v>0</v>
      </c>
      <c r="I760" s="7">
        <v>127387</v>
      </c>
    </row>
    <row r="761" spans="1:9">
      <c r="A761" t="s">
        <v>247</v>
      </c>
      <c r="B761" t="s">
        <v>665</v>
      </c>
      <c r="C761" t="s">
        <v>3405</v>
      </c>
      <c r="D761" s="5">
        <v>41913.333333333336</v>
      </c>
      <c r="E761" s="5" t="s">
        <v>3406</v>
      </c>
      <c r="F761" s="8">
        <v>1</v>
      </c>
      <c r="G761" s="7">
        <v>0</v>
      </c>
      <c r="H761" s="7">
        <v>0</v>
      </c>
      <c r="I761" s="7">
        <v>1376</v>
      </c>
    </row>
    <row r="762" spans="1:9">
      <c r="A762" t="s">
        <v>3396</v>
      </c>
      <c r="B762" t="s">
        <v>668</v>
      </c>
      <c r="C762" t="s">
        <v>3397</v>
      </c>
      <c r="D762" s="5">
        <v>41913.333333333336</v>
      </c>
      <c r="E762" s="5">
        <v>42276.666666666664</v>
      </c>
      <c r="F762" s="8">
        <v>0</v>
      </c>
      <c r="G762" s="7">
        <v>0</v>
      </c>
      <c r="H762" s="7">
        <v>0</v>
      </c>
      <c r="I762" s="7">
        <v>348025</v>
      </c>
    </row>
    <row r="763" spans="1:9">
      <c r="A763" t="s">
        <v>249</v>
      </c>
      <c r="B763" t="s">
        <v>668</v>
      </c>
      <c r="C763" t="s">
        <v>250</v>
      </c>
      <c r="D763" s="5">
        <v>42277.333333333336</v>
      </c>
      <c r="E763" s="5">
        <v>42397.666666666664</v>
      </c>
      <c r="F763" s="8">
        <v>0</v>
      </c>
      <c r="G763" s="7">
        <v>0</v>
      </c>
      <c r="H763" s="7">
        <v>0</v>
      </c>
      <c r="I763" s="7">
        <v>156305</v>
      </c>
    </row>
    <row r="764" spans="1:9">
      <c r="A764" t="s">
        <v>1926</v>
      </c>
      <c r="B764" t="s">
        <v>1075</v>
      </c>
      <c r="C764" t="s">
        <v>1927</v>
      </c>
      <c r="D764" s="5">
        <v>42109.333333333336</v>
      </c>
      <c r="F764" s="8">
        <v>0</v>
      </c>
      <c r="G764" s="7">
        <v>0</v>
      </c>
      <c r="H764" s="7">
        <v>0</v>
      </c>
      <c r="I764" s="7">
        <v>0</v>
      </c>
    </row>
    <row r="765" spans="1:9">
      <c r="A765" t="s">
        <v>1928</v>
      </c>
      <c r="B765" t="s">
        <v>1075</v>
      </c>
      <c r="C765" t="s">
        <v>1785</v>
      </c>
      <c r="D765" s="5">
        <v>42249.333333333336</v>
      </c>
      <c r="F765" s="8">
        <v>0</v>
      </c>
      <c r="G765" s="7">
        <v>0</v>
      </c>
      <c r="H765" s="7">
        <v>0</v>
      </c>
      <c r="I765" s="7">
        <v>0</v>
      </c>
    </row>
    <row r="766" spans="1:9">
      <c r="A766" t="s">
        <v>1929</v>
      </c>
      <c r="B766" t="s">
        <v>1075</v>
      </c>
      <c r="C766" t="s">
        <v>1930</v>
      </c>
      <c r="D766" s="5">
        <v>41915.333333333336</v>
      </c>
      <c r="F766" s="8">
        <v>1</v>
      </c>
      <c r="G766" s="7">
        <v>0</v>
      </c>
      <c r="H766" s="7">
        <v>0</v>
      </c>
      <c r="I766" s="7">
        <v>0</v>
      </c>
    </row>
    <row r="767" spans="1:9">
      <c r="A767" t="s">
        <v>1931</v>
      </c>
      <c r="B767" t="s">
        <v>1075</v>
      </c>
      <c r="C767" t="s">
        <v>1932</v>
      </c>
      <c r="D767" s="5">
        <v>41708.333333333336</v>
      </c>
      <c r="F767" s="8">
        <v>1</v>
      </c>
      <c r="G767" s="7">
        <v>0</v>
      </c>
      <c r="H767" s="7">
        <v>0</v>
      </c>
      <c r="I767" s="7">
        <v>0</v>
      </c>
    </row>
    <row r="768" spans="1:9">
      <c r="A768" t="s">
        <v>1933</v>
      </c>
      <c r="B768" t="s">
        <v>1075</v>
      </c>
      <c r="C768" t="s">
        <v>1934</v>
      </c>
      <c r="D768" s="5">
        <v>41915.333333333336</v>
      </c>
      <c r="F768" s="8">
        <v>1</v>
      </c>
      <c r="G768" s="7">
        <v>0</v>
      </c>
      <c r="H768" s="7">
        <v>0</v>
      </c>
      <c r="I768" s="7">
        <v>0</v>
      </c>
    </row>
    <row r="769" spans="1:9">
      <c r="A769" t="s">
        <v>1935</v>
      </c>
      <c r="B769" t="s">
        <v>1075</v>
      </c>
      <c r="C769" t="s">
        <v>1936</v>
      </c>
      <c r="D769" s="5">
        <v>41533.333333333336</v>
      </c>
      <c r="F769" s="8">
        <v>1</v>
      </c>
      <c r="G769" s="7">
        <v>0</v>
      </c>
      <c r="H769" s="7">
        <v>0</v>
      </c>
      <c r="I769" s="7">
        <v>0</v>
      </c>
    </row>
    <row r="770" spans="1:9">
      <c r="A770" t="s">
        <v>1937</v>
      </c>
      <c r="B770" t="s">
        <v>1075</v>
      </c>
      <c r="C770" t="s">
        <v>1938</v>
      </c>
      <c r="D770" s="5">
        <v>41533.333333333336</v>
      </c>
      <c r="F770" s="8">
        <v>1</v>
      </c>
      <c r="G770" s="7">
        <v>0</v>
      </c>
      <c r="H770" s="7">
        <v>0</v>
      </c>
      <c r="I770" s="7">
        <v>0</v>
      </c>
    </row>
    <row r="771" spans="1:9">
      <c r="A771" t="s">
        <v>1939</v>
      </c>
      <c r="B771" t="s">
        <v>1075</v>
      </c>
      <c r="C771" t="s">
        <v>1940</v>
      </c>
      <c r="D771" s="5">
        <v>41568.333333333336</v>
      </c>
      <c r="F771" s="8">
        <v>1</v>
      </c>
      <c r="G771" s="7">
        <v>0</v>
      </c>
      <c r="H771" s="7">
        <v>0</v>
      </c>
      <c r="I771" s="7">
        <v>0</v>
      </c>
    </row>
    <row r="772" spans="1:9">
      <c r="A772" t="s">
        <v>1941</v>
      </c>
      <c r="B772" t="s">
        <v>1075</v>
      </c>
      <c r="C772" t="s">
        <v>1942</v>
      </c>
      <c r="D772" s="5">
        <v>41568.333333333336</v>
      </c>
      <c r="F772" s="8">
        <v>1</v>
      </c>
      <c r="G772" s="7">
        <v>0</v>
      </c>
      <c r="H772" s="7">
        <v>0</v>
      </c>
      <c r="I772" s="7">
        <v>0</v>
      </c>
    </row>
    <row r="773" spans="1:9">
      <c r="A773" t="s">
        <v>1943</v>
      </c>
      <c r="B773" t="s">
        <v>1075</v>
      </c>
      <c r="C773" t="s">
        <v>1944</v>
      </c>
      <c r="D773" s="5">
        <v>42153.333333333336</v>
      </c>
      <c r="F773" s="8">
        <v>0</v>
      </c>
      <c r="G773" s="7">
        <v>0</v>
      </c>
      <c r="H773" s="7">
        <v>0</v>
      </c>
      <c r="I773" s="7">
        <v>0</v>
      </c>
    </row>
    <row r="774" spans="1:9">
      <c r="A774" t="s">
        <v>1945</v>
      </c>
      <c r="B774" t="s">
        <v>1075</v>
      </c>
      <c r="C774" t="s">
        <v>1946</v>
      </c>
      <c r="D774" s="5">
        <v>42109.333333333336</v>
      </c>
      <c r="F774" s="8">
        <v>0</v>
      </c>
      <c r="G774" s="7">
        <v>0</v>
      </c>
      <c r="H774" s="7">
        <v>0</v>
      </c>
      <c r="I774" s="7">
        <v>0</v>
      </c>
    </row>
    <row r="775" spans="1:9">
      <c r="A775" t="s">
        <v>1947</v>
      </c>
      <c r="B775" t="s">
        <v>1075</v>
      </c>
      <c r="C775" t="s">
        <v>1948</v>
      </c>
      <c r="D775" s="5">
        <v>42045.333333333336</v>
      </c>
      <c r="F775" s="8">
        <v>0</v>
      </c>
      <c r="G775" s="7">
        <v>0</v>
      </c>
      <c r="H775" s="7">
        <v>0</v>
      </c>
      <c r="I775" s="7">
        <v>0</v>
      </c>
    </row>
    <row r="776" spans="1:9">
      <c r="A776" t="s">
        <v>1949</v>
      </c>
      <c r="B776" t="s">
        <v>1075</v>
      </c>
      <c r="C776" t="s">
        <v>1950</v>
      </c>
      <c r="D776" s="5">
        <v>42114.333333333336</v>
      </c>
      <c r="F776" s="8">
        <v>0</v>
      </c>
      <c r="G776" s="7">
        <v>0</v>
      </c>
      <c r="H776" s="7">
        <v>0</v>
      </c>
      <c r="I776" s="7">
        <v>0</v>
      </c>
    </row>
    <row r="777" spans="1:9">
      <c r="A777" t="s">
        <v>1951</v>
      </c>
      <c r="B777" t="s">
        <v>1075</v>
      </c>
      <c r="C777" t="s">
        <v>1952</v>
      </c>
      <c r="D777" s="5">
        <v>42129.333333333336</v>
      </c>
      <c r="E777" s="5"/>
      <c r="F777" s="8">
        <v>0</v>
      </c>
      <c r="G777" s="7">
        <v>0</v>
      </c>
      <c r="H777" s="7">
        <v>0</v>
      </c>
      <c r="I777" s="7">
        <v>0</v>
      </c>
    </row>
    <row r="778" spans="1:9">
      <c r="A778">
        <v>24264105</v>
      </c>
      <c r="B778" t="s">
        <v>669</v>
      </c>
      <c r="C778" t="s">
        <v>679</v>
      </c>
      <c r="D778" s="5">
        <v>41730.333333333336</v>
      </c>
      <c r="E778" s="5">
        <v>41962.666666666664</v>
      </c>
      <c r="F778" s="8">
        <v>0.5</v>
      </c>
      <c r="G778" s="7">
        <v>0</v>
      </c>
      <c r="H778" s="7">
        <v>0</v>
      </c>
      <c r="I778" s="7">
        <v>8208</v>
      </c>
    </row>
    <row r="779" spans="1:9">
      <c r="A779">
        <v>24264110</v>
      </c>
      <c r="B779" t="s">
        <v>669</v>
      </c>
      <c r="C779" t="s">
        <v>251</v>
      </c>
      <c r="D779" s="5">
        <v>41764.333333333336</v>
      </c>
      <c r="E779" s="5">
        <v>41962.666666666664</v>
      </c>
      <c r="F779" s="8">
        <v>0.5</v>
      </c>
      <c r="G779" s="7">
        <v>0</v>
      </c>
      <c r="H779" s="7">
        <v>0</v>
      </c>
      <c r="I779" s="7">
        <v>10260</v>
      </c>
    </row>
    <row r="780" spans="1:9">
      <c r="A780">
        <v>24264115</v>
      </c>
      <c r="B780" t="s">
        <v>668</v>
      </c>
      <c r="C780" t="s">
        <v>680</v>
      </c>
      <c r="D780" s="5">
        <v>41918.333333333336</v>
      </c>
      <c r="E780" s="5">
        <v>42051.666666666664</v>
      </c>
      <c r="F780" s="8">
        <v>0.6</v>
      </c>
      <c r="G780" s="7">
        <v>0</v>
      </c>
      <c r="H780" s="7">
        <v>0</v>
      </c>
      <c r="I780" s="7">
        <v>23204</v>
      </c>
    </row>
    <row r="781" spans="1:9">
      <c r="A781" t="s">
        <v>1009</v>
      </c>
      <c r="B781" t="s">
        <v>668</v>
      </c>
      <c r="C781" t="s">
        <v>1010</v>
      </c>
      <c r="D781" s="5">
        <v>41918.333333333336</v>
      </c>
      <c r="E781" s="5">
        <v>42051.666666666664</v>
      </c>
      <c r="F781" s="8">
        <v>0.6</v>
      </c>
      <c r="G781" s="7">
        <v>0</v>
      </c>
      <c r="H781" s="7">
        <v>0</v>
      </c>
      <c r="I781" s="7">
        <v>1466</v>
      </c>
    </row>
    <row r="782" spans="1:9">
      <c r="A782">
        <v>24264120</v>
      </c>
      <c r="B782" t="s">
        <v>668</v>
      </c>
      <c r="C782" t="s">
        <v>252</v>
      </c>
      <c r="D782" s="5">
        <v>42012.333333333336</v>
      </c>
      <c r="E782" s="5">
        <v>42030.666666666664</v>
      </c>
      <c r="F782" s="8">
        <v>0</v>
      </c>
      <c r="G782" s="7">
        <v>0</v>
      </c>
      <c r="H782" s="7">
        <v>0</v>
      </c>
      <c r="I782" s="7">
        <v>17921</v>
      </c>
    </row>
    <row r="783" spans="1:9">
      <c r="A783">
        <v>24264125</v>
      </c>
      <c r="B783" t="s">
        <v>666</v>
      </c>
      <c r="C783" t="s">
        <v>253</v>
      </c>
      <c r="D783" s="5">
        <v>42052.333333333336</v>
      </c>
      <c r="E783" s="10">
        <v>42118.666666666664</v>
      </c>
      <c r="F783" s="8">
        <v>0</v>
      </c>
      <c r="G783" s="7">
        <v>34194</v>
      </c>
      <c r="H783" s="7">
        <v>0</v>
      </c>
      <c r="I783" s="7">
        <v>34194</v>
      </c>
    </row>
    <row r="784" spans="1:9">
      <c r="A784">
        <v>24264140</v>
      </c>
      <c r="B784" t="s">
        <v>666</v>
      </c>
      <c r="C784" t="s">
        <v>1953</v>
      </c>
      <c r="D784" s="5">
        <v>41520.333333333336</v>
      </c>
      <c r="E784" s="5" t="s">
        <v>1086</v>
      </c>
      <c r="F784" s="8">
        <v>1</v>
      </c>
      <c r="G784" s="7">
        <v>21969</v>
      </c>
      <c r="H784" s="7">
        <v>0</v>
      </c>
      <c r="I784" s="7">
        <v>21969</v>
      </c>
    </row>
    <row r="785" spans="1:9">
      <c r="A785">
        <v>24264145</v>
      </c>
      <c r="B785" t="s">
        <v>668</v>
      </c>
      <c r="C785" t="s">
        <v>254</v>
      </c>
      <c r="D785" s="5">
        <v>42068.333333333336</v>
      </c>
      <c r="E785" s="5">
        <v>42145.666666666664</v>
      </c>
      <c r="F785" s="8">
        <v>0</v>
      </c>
      <c r="G785" s="7">
        <v>0</v>
      </c>
      <c r="H785" s="7">
        <v>15504</v>
      </c>
      <c r="I785" s="7">
        <v>18586</v>
      </c>
    </row>
    <row r="786" spans="1:9">
      <c r="A786">
        <v>24264160</v>
      </c>
      <c r="B786" t="s">
        <v>666</v>
      </c>
      <c r="C786" t="s">
        <v>255</v>
      </c>
      <c r="D786" s="5">
        <v>42146.333333333336</v>
      </c>
      <c r="E786" s="5">
        <v>42207.666666666664</v>
      </c>
      <c r="F786" s="8">
        <v>0</v>
      </c>
      <c r="G786" s="7">
        <v>37798</v>
      </c>
      <c r="H786" s="7">
        <v>0</v>
      </c>
      <c r="I786" s="7">
        <v>37798</v>
      </c>
    </row>
    <row r="787" spans="1:9">
      <c r="A787">
        <v>24264230</v>
      </c>
      <c r="B787" t="s">
        <v>668</v>
      </c>
      <c r="C787" t="s">
        <v>256</v>
      </c>
      <c r="D787" s="5">
        <v>41988.333333333336</v>
      </c>
      <c r="E787" s="10">
        <v>41992.666666666664</v>
      </c>
      <c r="F787" s="8">
        <v>0</v>
      </c>
      <c r="G787" s="7">
        <v>10988</v>
      </c>
      <c r="H787" s="7">
        <v>0</v>
      </c>
      <c r="I787" s="7">
        <v>10988</v>
      </c>
    </row>
    <row r="788" spans="1:9">
      <c r="A788">
        <v>24264270</v>
      </c>
      <c r="B788" t="s">
        <v>670</v>
      </c>
      <c r="C788" t="s">
        <v>1954</v>
      </c>
      <c r="D788" s="5">
        <v>41673.333333333336</v>
      </c>
      <c r="E788" s="10" t="s">
        <v>1161</v>
      </c>
      <c r="F788" s="8">
        <v>1</v>
      </c>
      <c r="G788" s="7">
        <v>0</v>
      </c>
      <c r="H788" s="7">
        <v>0</v>
      </c>
      <c r="I788" s="7">
        <v>0</v>
      </c>
    </row>
    <row r="789" spans="1:9">
      <c r="A789">
        <v>24264278</v>
      </c>
      <c r="B789" t="s">
        <v>669</v>
      </c>
      <c r="C789" t="s">
        <v>1955</v>
      </c>
      <c r="D789" s="5">
        <v>41520.333333333336</v>
      </c>
      <c r="E789" s="5" t="s">
        <v>1196</v>
      </c>
      <c r="F789" s="8">
        <v>1</v>
      </c>
      <c r="G789" s="7">
        <v>71953</v>
      </c>
      <c r="H789" s="7">
        <v>0</v>
      </c>
      <c r="I789" s="7">
        <v>71953</v>
      </c>
    </row>
    <row r="790" spans="1:9">
      <c r="A790">
        <v>24264280</v>
      </c>
      <c r="B790" t="s">
        <v>668</v>
      </c>
      <c r="C790" t="s">
        <v>257</v>
      </c>
      <c r="D790" s="5">
        <v>41730.333333333336</v>
      </c>
      <c r="E790" s="5">
        <v>41969.666666666664</v>
      </c>
      <c r="F790" s="8">
        <v>0.5</v>
      </c>
      <c r="G790" s="7">
        <v>0</v>
      </c>
      <c r="H790" s="7">
        <v>0</v>
      </c>
      <c r="I790" s="7">
        <v>35026</v>
      </c>
    </row>
    <row r="791" spans="1:9">
      <c r="A791">
        <v>24264281</v>
      </c>
      <c r="B791" t="s">
        <v>668</v>
      </c>
      <c r="C791" t="s">
        <v>258</v>
      </c>
      <c r="D791" s="5">
        <v>41764.333333333336</v>
      </c>
      <c r="E791" s="5">
        <v>41969.666666666664</v>
      </c>
      <c r="F791" s="8">
        <v>0.5</v>
      </c>
      <c r="G791" s="7">
        <v>0</v>
      </c>
      <c r="H791" s="7">
        <v>0</v>
      </c>
      <c r="I791" s="7">
        <v>13250</v>
      </c>
    </row>
    <row r="792" spans="1:9">
      <c r="A792">
        <v>24264282</v>
      </c>
      <c r="B792" t="s">
        <v>669</v>
      </c>
      <c r="C792" t="s">
        <v>259</v>
      </c>
      <c r="D792" s="5">
        <v>41918.333333333336</v>
      </c>
      <c r="E792" s="5" t="s">
        <v>3404</v>
      </c>
      <c r="F792" s="8">
        <v>1</v>
      </c>
      <c r="G792" s="7">
        <v>0</v>
      </c>
      <c r="H792" s="7">
        <v>6644</v>
      </c>
      <c r="I792" s="7">
        <v>6644</v>
      </c>
    </row>
    <row r="793" spans="1:9">
      <c r="A793">
        <v>24264285</v>
      </c>
      <c r="B793" t="s">
        <v>669</v>
      </c>
      <c r="C793" t="s">
        <v>260</v>
      </c>
      <c r="D793" s="5">
        <v>41932.333333333336</v>
      </c>
      <c r="E793" s="10" t="s">
        <v>3407</v>
      </c>
      <c r="F793" s="8">
        <v>1</v>
      </c>
      <c r="G793" s="7">
        <v>0</v>
      </c>
      <c r="H793" s="7">
        <v>0</v>
      </c>
      <c r="I793" s="7">
        <v>3125</v>
      </c>
    </row>
    <row r="794" spans="1:9">
      <c r="A794" t="s">
        <v>1956</v>
      </c>
      <c r="B794" t="s">
        <v>1075</v>
      </c>
      <c r="C794" t="s">
        <v>1957</v>
      </c>
      <c r="D794" s="5">
        <v>41539.333333333336</v>
      </c>
      <c r="E794" s="5"/>
      <c r="F794" s="8">
        <v>1</v>
      </c>
      <c r="G794" s="7">
        <v>0</v>
      </c>
      <c r="H794" s="7">
        <v>0</v>
      </c>
      <c r="I794" s="7">
        <v>0</v>
      </c>
    </row>
    <row r="795" spans="1:9">
      <c r="A795">
        <v>24264300</v>
      </c>
      <c r="B795" t="s">
        <v>668</v>
      </c>
      <c r="C795" t="s">
        <v>1958</v>
      </c>
      <c r="D795" s="5">
        <v>41533.333333333336</v>
      </c>
      <c r="E795" s="10">
        <v>41628.380555555559</v>
      </c>
      <c r="F795" s="8">
        <v>1</v>
      </c>
      <c r="G795" s="7">
        <v>0</v>
      </c>
      <c r="H795" s="7">
        <v>0</v>
      </c>
      <c r="I795" s="7">
        <v>4077</v>
      </c>
    </row>
    <row r="796" spans="1:9">
      <c r="A796" t="s">
        <v>1959</v>
      </c>
      <c r="B796" t="s">
        <v>668</v>
      </c>
      <c r="C796" t="s">
        <v>1960</v>
      </c>
      <c r="D796" s="5">
        <v>41533.333333333336</v>
      </c>
      <c r="E796" s="10" t="s">
        <v>1180</v>
      </c>
      <c r="F796" s="8">
        <v>1</v>
      </c>
      <c r="G796" s="7">
        <v>0</v>
      </c>
      <c r="H796" s="7">
        <v>0</v>
      </c>
      <c r="I796" s="7">
        <v>68158</v>
      </c>
    </row>
    <row r="797" spans="1:9">
      <c r="A797" t="s">
        <v>1961</v>
      </c>
      <c r="B797" t="s">
        <v>1075</v>
      </c>
      <c r="C797" t="s">
        <v>1962</v>
      </c>
      <c r="D797" s="5">
        <v>42410.333333333336</v>
      </c>
      <c r="E797" s="10"/>
      <c r="F797" s="8">
        <v>0</v>
      </c>
      <c r="G797" s="7">
        <v>0</v>
      </c>
      <c r="H797" s="7">
        <v>0</v>
      </c>
      <c r="I797" s="7">
        <v>0</v>
      </c>
    </row>
    <row r="798" spans="1:9">
      <c r="A798">
        <v>24264345</v>
      </c>
      <c r="B798" t="s">
        <v>669</v>
      </c>
      <c r="C798" t="s">
        <v>261</v>
      </c>
      <c r="D798" s="5">
        <v>41883.333333333336</v>
      </c>
      <c r="E798" s="10" t="s">
        <v>1238</v>
      </c>
      <c r="F798" s="8">
        <v>1</v>
      </c>
      <c r="G798" s="7">
        <v>0</v>
      </c>
      <c r="H798" s="7">
        <v>0</v>
      </c>
      <c r="I798" s="7">
        <v>3516</v>
      </c>
    </row>
    <row r="799" spans="1:9">
      <c r="A799">
        <v>24264350</v>
      </c>
      <c r="B799" t="s">
        <v>668</v>
      </c>
      <c r="C799" t="s">
        <v>1963</v>
      </c>
      <c r="D799" s="5">
        <v>41792.333333333336</v>
      </c>
      <c r="E799" s="10" t="s">
        <v>1166</v>
      </c>
      <c r="F799" s="8">
        <v>1</v>
      </c>
      <c r="G799" s="7">
        <v>0</v>
      </c>
      <c r="H799" s="7">
        <v>0</v>
      </c>
      <c r="I799" s="7">
        <v>11719</v>
      </c>
    </row>
    <row r="800" spans="1:9">
      <c r="A800">
        <v>24264355</v>
      </c>
      <c r="B800" t="s">
        <v>669</v>
      </c>
      <c r="C800" t="s">
        <v>1964</v>
      </c>
      <c r="D800" s="5">
        <v>41799.333333333336</v>
      </c>
      <c r="E800" s="5" t="s">
        <v>1965</v>
      </c>
      <c r="F800" s="8">
        <v>1</v>
      </c>
      <c r="G800" s="7">
        <v>0</v>
      </c>
      <c r="H800" s="7">
        <v>0</v>
      </c>
      <c r="I800" s="7">
        <v>3906</v>
      </c>
    </row>
    <row r="801" spans="1:9">
      <c r="A801">
        <v>24264360</v>
      </c>
      <c r="B801" t="s">
        <v>669</v>
      </c>
      <c r="C801" t="s">
        <v>262</v>
      </c>
      <c r="D801" s="5">
        <v>42410.333333333336</v>
      </c>
      <c r="E801" s="10">
        <v>42412.666666666664</v>
      </c>
      <c r="F801" s="8">
        <v>0</v>
      </c>
      <c r="G801" s="7">
        <v>0</v>
      </c>
      <c r="H801" s="7">
        <v>0</v>
      </c>
      <c r="I801" s="7">
        <v>1172</v>
      </c>
    </row>
    <row r="802" spans="1:9">
      <c r="A802">
        <v>24264362</v>
      </c>
      <c r="B802" t="s">
        <v>666</v>
      </c>
      <c r="C802" t="s">
        <v>1966</v>
      </c>
      <c r="D802" s="5">
        <v>41520.333333333336</v>
      </c>
      <c r="E802" s="10" t="s">
        <v>1196</v>
      </c>
      <c r="F802" s="8">
        <v>1</v>
      </c>
      <c r="G802" s="7">
        <v>21069</v>
      </c>
      <c r="H802" s="7">
        <v>0</v>
      </c>
      <c r="I802" s="7">
        <v>21069</v>
      </c>
    </row>
    <row r="803" spans="1:9">
      <c r="A803" t="s">
        <v>1967</v>
      </c>
      <c r="B803" t="s">
        <v>1075</v>
      </c>
      <c r="C803" t="s">
        <v>1968</v>
      </c>
      <c r="D803" s="5">
        <v>41589.333333333336</v>
      </c>
      <c r="E803" s="10"/>
      <c r="F803" s="8">
        <v>1</v>
      </c>
      <c r="G803" s="7">
        <v>0</v>
      </c>
      <c r="H803" s="7">
        <v>0</v>
      </c>
      <c r="I803" s="7">
        <v>0</v>
      </c>
    </row>
    <row r="804" spans="1:9">
      <c r="A804">
        <v>24264365</v>
      </c>
      <c r="B804" t="s">
        <v>668</v>
      </c>
      <c r="C804" t="s">
        <v>1969</v>
      </c>
      <c r="D804" s="5">
        <v>41589.333333333336</v>
      </c>
      <c r="E804" s="10" t="s">
        <v>1675</v>
      </c>
      <c r="F804" s="8">
        <v>1</v>
      </c>
      <c r="G804" s="7">
        <v>0</v>
      </c>
      <c r="H804" s="7">
        <v>0</v>
      </c>
      <c r="I804" s="7">
        <v>22714</v>
      </c>
    </row>
    <row r="805" spans="1:9">
      <c r="A805">
        <v>24264370</v>
      </c>
      <c r="B805" t="s">
        <v>669</v>
      </c>
      <c r="C805" t="s">
        <v>1970</v>
      </c>
      <c r="D805" s="5">
        <v>41624.333333333336</v>
      </c>
      <c r="E805" s="10" t="s">
        <v>1139</v>
      </c>
      <c r="F805" s="8">
        <v>1</v>
      </c>
      <c r="G805" s="7">
        <v>0</v>
      </c>
      <c r="H805" s="7">
        <v>0</v>
      </c>
      <c r="I805" s="7">
        <v>2271</v>
      </c>
    </row>
    <row r="806" spans="1:9">
      <c r="A806">
        <v>24264390</v>
      </c>
      <c r="B806" t="s">
        <v>669</v>
      </c>
      <c r="C806" t="s">
        <v>1971</v>
      </c>
      <c r="D806" s="5">
        <v>41642.333333333336</v>
      </c>
      <c r="E806" s="5" t="s">
        <v>1161</v>
      </c>
      <c r="F806" s="8">
        <v>1</v>
      </c>
      <c r="G806" s="7">
        <v>0</v>
      </c>
      <c r="H806" s="7">
        <v>0</v>
      </c>
      <c r="I806" s="7">
        <v>8820</v>
      </c>
    </row>
    <row r="807" spans="1:9">
      <c r="A807">
        <v>24264395</v>
      </c>
      <c r="B807" t="s">
        <v>668</v>
      </c>
      <c r="C807" t="s">
        <v>1972</v>
      </c>
      <c r="D807" s="5">
        <v>41526.333333333336</v>
      </c>
      <c r="E807" s="10">
        <v>41715</v>
      </c>
      <c r="F807" s="8">
        <v>1</v>
      </c>
      <c r="G807" s="7">
        <v>0</v>
      </c>
      <c r="H807" s="7">
        <v>0</v>
      </c>
      <c r="I807" s="7">
        <v>16303</v>
      </c>
    </row>
    <row r="808" spans="1:9">
      <c r="A808">
        <v>24264400</v>
      </c>
      <c r="B808" t="s">
        <v>668</v>
      </c>
      <c r="C808" t="s">
        <v>1973</v>
      </c>
      <c r="D808" s="5">
        <v>41624.333333333336</v>
      </c>
      <c r="E808" s="10" t="s">
        <v>1139</v>
      </c>
      <c r="F808" s="8">
        <v>1</v>
      </c>
      <c r="G808" s="7">
        <v>0</v>
      </c>
      <c r="H808" s="7">
        <v>0</v>
      </c>
      <c r="I808" s="7">
        <v>18171</v>
      </c>
    </row>
    <row r="809" spans="1:9">
      <c r="A809">
        <v>24264405</v>
      </c>
      <c r="B809" t="s">
        <v>669</v>
      </c>
      <c r="C809" t="s">
        <v>1974</v>
      </c>
      <c r="D809" s="5">
        <v>41652.333333333336</v>
      </c>
      <c r="E809" s="10" t="s">
        <v>1139</v>
      </c>
      <c r="F809" s="8">
        <v>1</v>
      </c>
      <c r="G809" s="7">
        <v>0</v>
      </c>
      <c r="H809" s="7">
        <v>0</v>
      </c>
      <c r="I809" s="7">
        <v>3407</v>
      </c>
    </row>
    <row r="810" spans="1:9">
      <c r="A810">
        <v>24264410</v>
      </c>
      <c r="B810" t="s">
        <v>668</v>
      </c>
      <c r="C810" t="s">
        <v>1975</v>
      </c>
      <c r="D810" s="5">
        <v>41652.333333333336</v>
      </c>
      <c r="E810" s="10" t="s">
        <v>1161</v>
      </c>
      <c r="F810" s="8">
        <v>1</v>
      </c>
      <c r="G810" s="7">
        <v>0</v>
      </c>
      <c r="H810" s="7">
        <v>0</v>
      </c>
      <c r="I810" s="7">
        <v>12227</v>
      </c>
    </row>
    <row r="811" spans="1:9">
      <c r="A811">
        <v>24264430</v>
      </c>
      <c r="B811" t="s">
        <v>668</v>
      </c>
      <c r="C811" t="s">
        <v>1976</v>
      </c>
      <c r="D811" s="5">
        <v>41673.333333333336</v>
      </c>
      <c r="E811" s="10" t="s">
        <v>1161</v>
      </c>
      <c r="F811" s="8">
        <v>1</v>
      </c>
      <c r="G811" s="7">
        <v>0</v>
      </c>
      <c r="H811" s="7">
        <v>0</v>
      </c>
      <c r="I811" s="7">
        <v>18171</v>
      </c>
    </row>
    <row r="812" spans="1:9">
      <c r="A812">
        <v>24264435</v>
      </c>
      <c r="B812" t="s">
        <v>669</v>
      </c>
      <c r="C812" t="s">
        <v>1977</v>
      </c>
      <c r="D812" s="5">
        <v>41730.333333333336</v>
      </c>
      <c r="E812" s="5" t="s">
        <v>1978</v>
      </c>
      <c r="F812" s="8">
        <v>1</v>
      </c>
      <c r="G812" s="7">
        <v>0</v>
      </c>
      <c r="H812" s="7">
        <v>0</v>
      </c>
      <c r="I812" s="7">
        <v>3407</v>
      </c>
    </row>
    <row r="813" spans="1:9">
      <c r="A813">
        <v>24264440</v>
      </c>
      <c r="B813" t="s">
        <v>668</v>
      </c>
      <c r="C813" t="s">
        <v>1979</v>
      </c>
      <c r="D813" s="5">
        <v>41673.333333333336</v>
      </c>
      <c r="E813" s="5">
        <v>41712</v>
      </c>
      <c r="F813" s="8">
        <v>1</v>
      </c>
      <c r="G813" s="7">
        <v>0</v>
      </c>
      <c r="H813" s="7">
        <v>0</v>
      </c>
      <c r="I813" s="7">
        <v>12227</v>
      </c>
    </row>
    <row r="814" spans="1:9">
      <c r="A814">
        <v>24264460</v>
      </c>
      <c r="B814" t="s">
        <v>668</v>
      </c>
      <c r="C814" t="s">
        <v>263</v>
      </c>
      <c r="D814" s="5">
        <v>42165.333333333336</v>
      </c>
      <c r="E814" s="5">
        <v>42178.666666666664</v>
      </c>
      <c r="F814" s="8">
        <v>0</v>
      </c>
      <c r="G814" s="7">
        <v>0</v>
      </c>
      <c r="H814" s="7">
        <v>0</v>
      </c>
      <c r="I814" s="7">
        <v>15626</v>
      </c>
    </row>
    <row r="815" spans="1:9">
      <c r="A815">
        <v>24264465</v>
      </c>
      <c r="B815" t="s">
        <v>669</v>
      </c>
      <c r="C815" t="s">
        <v>264</v>
      </c>
      <c r="D815" s="5">
        <v>42179.333333333336</v>
      </c>
      <c r="E815" s="5">
        <v>42181.666666666664</v>
      </c>
      <c r="F815" s="8">
        <v>0</v>
      </c>
      <c r="G815" s="7">
        <v>0</v>
      </c>
      <c r="H815" s="7">
        <v>0</v>
      </c>
      <c r="I815" s="7">
        <v>3516</v>
      </c>
    </row>
    <row r="816" spans="1:9">
      <c r="A816">
        <v>24264470</v>
      </c>
      <c r="B816" t="s">
        <v>669</v>
      </c>
      <c r="C816" t="s">
        <v>265</v>
      </c>
      <c r="D816" s="5">
        <v>42181.333333333336</v>
      </c>
      <c r="E816" s="5">
        <v>42191.666666666664</v>
      </c>
      <c r="F816" s="8">
        <v>0</v>
      </c>
      <c r="G816" s="7">
        <v>0</v>
      </c>
      <c r="H816" s="7">
        <v>0</v>
      </c>
      <c r="I816" s="7">
        <v>8412</v>
      </c>
    </row>
    <row r="817" spans="1:9">
      <c r="A817">
        <v>24264490</v>
      </c>
      <c r="B817" t="s">
        <v>669</v>
      </c>
      <c r="C817" t="s">
        <v>266</v>
      </c>
      <c r="D817" s="5">
        <v>42184.333333333336</v>
      </c>
      <c r="E817" s="5">
        <v>42192.666666666664</v>
      </c>
      <c r="F817" s="8">
        <v>0</v>
      </c>
      <c r="G817" s="7">
        <v>0</v>
      </c>
      <c r="H817" s="7">
        <v>0</v>
      </c>
      <c r="I817" s="7">
        <v>9375</v>
      </c>
    </row>
    <row r="818" spans="1:9">
      <c r="A818">
        <v>24264495</v>
      </c>
      <c r="B818" t="s">
        <v>669</v>
      </c>
      <c r="C818" t="s">
        <v>267</v>
      </c>
      <c r="D818" s="5">
        <v>42193.333333333336</v>
      </c>
      <c r="E818" s="5">
        <v>42195.666666666664</v>
      </c>
      <c r="F818" s="8">
        <v>0</v>
      </c>
      <c r="G818" s="7">
        <v>0</v>
      </c>
      <c r="H818" s="7">
        <v>0</v>
      </c>
      <c r="I818" s="7">
        <v>3516</v>
      </c>
    </row>
    <row r="819" spans="1:9">
      <c r="A819">
        <v>24264500</v>
      </c>
      <c r="B819" t="s">
        <v>669</v>
      </c>
      <c r="C819" t="s">
        <v>268</v>
      </c>
      <c r="D819" s="5">
        <v>42198.333333333336</v>
      </c>
      <c r="E819" s="10">
        <v>42205.666666666664</v>
      </c>
      <c r="F819" s="8">
        <v>0</v>
      </c>
      <c r="G819" s="7">
        <v>0</v>
      </c>
      <c r="H819" s="7">
        <v>0</v>
      </c>
      <c r="I819" s="7">
        <v>8412</v>
      </c>
    </row>
    <row r="820" spans="1:9">
      <c r="A820">
        <v>24264515</v>
      </c>
      <c r="B820" t="s">
        <v>668</v>
      </c>
      <c r="C820" t="s">
        <v>269</v>
      </c>
      <c r="D820" s="5">
        <v>41736.333333333336</v>
      </c>
      <c r="E820" s="5" t="s">
        <v>1238</v>
      </c>
      <c r="F820" s="8">
        <v>1</v>
      </c>
      <c r="G820" s="7">
        <v>0</v>
      </c>
      <c r="H820" s="7">
        <v>0</v>
      </c>
      <c r="I820" s="7">
        <v>15142</v>
      </c>
    </row>
    <row r="821" spans="1:9">
      <c r="A821">
        <v>24264517</v>
      </c>
      <c r="B821" t="s">
        <v>666</v>
      </c>
      <c r="C821" t="s">
        <v>270</v>
      </c>
      <c r="D821" s="5">
        <v>41988.333333333336</v>
      </c>
      <c r="E821" s="5">
        <v>42058.666666666664</v>
      </c>
      <c r="F821" s="8">
        <v>0</v>
      </c>
      <c r="G821" s="7">
        <v>20000</v>
      </c>
      <c r="H821" s="7">
        <v>0</v>
      </c>
      <c r="I821" s="7">
        <v>20000</v>
      </c>
    </row>
    <row r="822" spans="1:9">
      <c r="A822">
        <v>24264520</v>
      </c>
      <c r="B822" t="s">
        <v>669</v>
      </c>
      <c r="C822" t="s">
        <v>271</v>
      </c>
      <c r="D822" s="5">
        <v>42059.333333333336</v>
      </c>
      <c r="E822" s="5">
        <v>42086.666666666664</v>
      </c>
      <c r="F822" s="8">
        <v>0</v>
      </c>
      <c r="G822" s="7">
        <v>0</v>
      </c>
      <c r="H822" s="7">
        <v>0</v>
      </c>
      <c r="I822" s="7">
        <v>3786</v>
      </c>
    </row>
    <row r="823" spans="1:9">
      <c r="A823">
        <v>24264525</v>
      </c>
      <c r="B823" t="s">
        <v>669</v>
      </c>
      <c r="C823" t="s">
        <v>272</v>
      </c>
      <c r="D823" s="5">
        <v>42325.333333333336</v>
      </c>
      <c r="E823" s="5">
        <v>42326.666666666664</v>
      </c>
      <c r="F823" s="8">
        <v>0</v>
      </c>
      <c r="G823" s="7">
        <v>0</v>
      </c>
      <c r="H823" s="7">
        <v>0</v>
      </c>
      <c r="I823" s="7">
        <v>3125</v>
      </c>
    </row>
    <row r="824" spans="1:9">
      <c r="A824">
        <v>24264527</v>
      </c>
      <c r="B824" t="s">
        <v>669</v>
      </c>
      <c r="C824" t="s">
        <v>273</v>
      </c>
      <c r="D824" s="5">
        <v>42327.333333333336</v>
      </c>
      <c r="E824" s="5">
        <v>42333.666666666664</v>
      </c>
      <c r="F824" s="8">
        <v>0</v>
      </c>
      <c r="G824" s="7">
        <v>0</v>
      </c>
      <c r="H824" s="7">
        <v>0</v>
      </c>
      <c r="I824" s="7">
        <v>7813</v>
      </c>
    </row>
    <row r="825" spans="1:9">
      <c r="A825">
        <v>24264529</v>
      </c>
      <c r="B825" t="s">
        <v>669</v>
      </c>
      <c r="C825" t="s">
        <v>274</v>
      </c>
      <c r="D825" s="5">
        <v>42338.333333333336</v>
      </c>
      <c r="E825" s="5">
        <v>42342.666666666664</v>
      </c>
      <c r="F825" s="8">
        <v>0</v>
      </c>
      <c r="G825" s="7">
        <v>0</v>
      </c>
      <c r="H825" s="7">
        <v>0</v>
      </c>
      <c r="I825" s="7">
        <v>7813</v>
      </c>
    </row>
    <row r="826" spans="1:9">
      <c r="A826">
        <v>24264531</v>
      </c>
      <c r="B826" t="s">
        <v>669</v>
      </c>
      <c r="C826" t="s">
        <v>275</v>
      </c>
      <c r="D826" s="5">
        <v>42345.333333333336</v>
      </c>
      <c r="E826" s="5">
        <v>42348.666666666664</v>
      </c>
      <c r="F826" s="8">
        <v>0</v>
      </c>
      <c r="G826" s="7">
        <v>0</v>
      </c>
      <c r="H826" s="7">
        <v>0</v>
      </c>
      <c r="I826" s="7">
        <v>6250</v>
      </c>
    </row>
    <row r="827" spans="1:9">
      <c r="A827">
        <v>24264533</v>
      </c>
      <c r="B827" t="s">
        <v>669</v>
      </c>
      <c r="C827" t="s">
        <v>276</v>
      </c>
      <c r="D827" s="5">
        <v>42349.333333333336</v>
      </c>
      <c r="E827" s="5">
        <v>42352.666666666664</v>
      </c>
      <c r="F827" s="8">
        <v>0</v>
      </c>
      <c r="G827" s="7">
        <v>0</v>
      </c>
      <c r="H827" s="7">
        <v>0</v>
      </c>
      <c r="I827" s="7">
        <v>3125</v>
      </c>
    </row>
    <row r="828" spans="1:9">
      <c r="A828">
        <v>24264535</v>
      </c>
      <c r="B828" t="s">
        <v>669</v>
      </c>
      <c r="C828" t="s">
        <v>277</v>
      </c>
      <c r="D828" s="5">
        <v>42353.333333333336</v>
      </c>
      <c r="E828" s="5">
        <v>42355.666666666664</v>
      </c>
      <c r="F828" s="8">
        <v>0</v>
      </c>
      <c r="G828" s="7">
        <v>0</v>
      </c>
      <c r="H828" s="7">
        <v>0</v>
      </c>
      <c r="I828" s="7">
        <v>4688</v>
      </c>
    </row>
    <row r="829" spans="1:9">
      <c r="A829">
        <v>24264540</v>
      </c>
      <c r="B829" t="s">
        <v>669</v>
      </c>
      <c r="C829" t="s">
        <v>278</v>
      </c>
      <c r="D829" s="5">
        <v>42356.333333333336</v>
      </c>
      <c r="E829" s="5">
        <v>42360.666666666664</v>
      </c>
      <c r="F829" s="8">
        <v>0</v>
      </c>
      <c r="G829" s="7">
        <v>0</v>
      </c>
      <c r="H829" s="7">
        <v>0</v>
      </c>
      <c r="I829" s="7">
        <v>3906</v>
      </c>
    </row>
    <row r="830" spans="1:9">
      <c r="A830">
        <v>24264545</v>
      </c>
      <c r="B830" t="s">
        <v>669</v>
      </c>
      <c r="C830" t="s">
        <v>279</v>
      </c>
      <c r="D830" s="5">
        <v>42174.333333333336</v>
      </c>
      <c r="E830" s="5">
        <v>42180.666666666664</v>
      </c>
      <c r="F830" s="8">
        <v>0</v>
      </c>
      <c r="G830" s="7">
        <v>0</v>
      </c>
      <c r="H830" s="7">
        <v>0</v>
      </c>
      <c r="I830" s="7">
        <v>7758</v>
      </c>
    </row>
    <row r="831" spans="1:9">
      <c r="A831">
        <v>24264546</v>
      </c>
      <c r="B831" t="s">
        <v>668</v>
      </c>
      <c r="C831" t="s">
        <v>280</v>
      </c>
      <c r="D831" s="5">
        <v>42129.333333333336</v>
      </c>
      <c r="E831" s="10">
        <v>42158.666666666664</v>
      </c>
      <c r="F831" s="8">
        <v>0</v>
      </c>
      <c r="G831" s="7">
        <v>0</v>
      </c>
      <c r="H831" s="7">
        <v>0</v>
      </c>
      <c r="I831" s="7">
        <v>20163</v>
      </c>
    </row>
    <row r="832" spans="1:9">
      <c r="A832">
        <v>24264547</v>
      </c>
      <c r="B832" t="s">
        <v>668</v>
      </c>
      <c r="C832" t="s">
        <v>1980</v>
      </c>
      <c r="D832" s="5">
        <v>41883.333333333336</v>
      </c>
      <c r="E832" s="5" t="s">
        <v>1238</v>
      </c>
      <c r="F832" s="8">
        <v>1</v>
      </c>
      <c r="G832" s="7">
        <v>0</v>
      </c>
      <c r="H832" s="7">
        <v>0</v>
      </c>
      <c r="I832" s="7">
        <v>31292</v>
      </c>
    </row>
    <row r="833" spans="1:9">
      <c r="A833" t="s">
        <v>1011</v>
      </c>
      <c r="B833" t="s">
        <v>668</v>
      </c>
      <c r="C833" t="s">
        <v>1012</v>
      </c>
      <c r="D833" s="5">
        <v>41913.333333333336</v>
      </c>
      <c r="E833" s="5">
        <v>42310.666666666664</v>
      </c>
      <c r="F833" s="8">
        <v>0</v>
      </c>
      <c r="G833" s="7">
        <v>0</v>
      </c>
      <c r="H833" s="7">
        <v>0</v>
      </c>
      <c r="I833" s="7">
        <v>165489</v>
      </c>
    </row>
    <row r="834" spans="1:9">
      <c r="A834" t="s">
        <v>1013</v>
      </c>
      <c r="B834" t="s">
        <v>668</v>
      </c>
      <c r="C834" t="s">
        <v>1014</v>
      </c>
      <c r="D834" s="5">
        <v>42311.333333333336</v>
      </c>
      <c r="E834" s="5">
        <v>42346.666666666664</v>
      </c>
      <c r="F834" s="8">
        <v>0</v>
      </c>
      <c r="G834" s="7">
        <v>0</v>
      </c>
      <c r="H834" s="7">
        <v>0</v>
      </c>
      <c r="I834" s="7">
        <v>16146</v>
      </c>
    </row>
    <row r="835" spans="1:9">
      <c r="A835" t="s">
        <v>1981</v>
      </c>
      <c r="B835" t="s">
        <v>1075</v>
      </c>
      <c r="C835" t="s">
        <v>1982</v>
      </c>
      <c r="D835" s="5"/>
      <c r="E835" s="5" t="s">
        <v>3406</v>
      </c>
      <c r="F835" s="8">
        <v>1</v>
      </c>
      <c r="G835" s="7">
        <v>0</v>
      </c>
      <c r="H835" s="7">
        <v>0</v>
      </c>
      <c r="I835" s="7">
        <v>0</v>
      </c>
    </row>
    <row r="836" spans="1:9">
      <c r="A836">
        <v>24264550</v>
      </c>
      <c r="B836" t="s">
        <v>669</v>
      </c>
      <c r="C836" t="s">
        <v>281</v>
      </c>
      <c r="D836" s="5">
        <v>41913.333333333336</v>
      </c>
      <c r="E836" s="5">
        <v>42018.666666666664</v>
      </c>
      <c r="F836" s="8">
        <v>0.5</v>
      </c>
      <c r="G836" s="7">
        <v>0</v>
      </c>
      <c r="H836" s="7">
        <v>0</v>
      </c>
      <c r="I836" s="7">
        <v>6057</v>
      </c>
    </row>
    <row r="837" spans="1:9">
      <c r="A837">
        <v>24264552</v>
      </c>
      <c r="B837" t="s">
        <v>669</v>
      </c>
      <c r="C837" t="s">
        <v>282</v>
      </c>
      <c r="D837" s="5">
        <v>41925.333333333336</v>
      </c>
      <c r="E837" s="5" t="s">
        <v>3408</v>
      </c>
      <c r="F837" s="8">
        <v>1</v>
      </c>
      <c r="G837" s="7">
        <v>0</v>
      </c>
      <c r="H837" s="7">
        <v>0</v>
      </c>
      <c r="I837" s="7">
        <v>4543</v>
      </c>
    </row>
    <row r="838" spans="1:9">
      <c r="A838">
        <v>24264555</v>
      </c>
      <c r="B838" t="s">
        <v>669</v>
      </c>
      <c r="C838" t="s">
        <v>283</v>
      </c>
      <c r="D838" s="5">
        <v>42019.333333333336</v>
      </c>
      <c r="E838" s="5">
        <v>42019.666666666664</v>
      </c>
      <c r="F838" s="8">
        <v>0</v>
      </c>
      <c r="G838" s="7">
        <v>0</v>
      </c>
      <c r="H838" s="7">
        <v>0</v>
      </c>
      <c r="I838" s="7">
        <v>1514</v>
      </c>
    </row>
    <row r="839" spans="1:9">
      <c r="A839">
        <v>24264557</v>
      </c>
      <c r="B839" t="s">
        <v>669</v>
      </c>
      <c r="C839" t="s">
        <v>284</v>
      </c>
      <c r="D839" s="5">
        <v>41925.333333333336</v>
      </c>
      <c r="E839" s="5">
        <v>42027.666666666664</v>
      </c>
      <c r="F839" s="8">
        <v>0.5</v>
      </c>
      <c r="G839" s="7">
        <v>0</v>
      </c>
      <c r="H839" s="7">
        <v>0</v>
      </c>
      <c r="I839" s="7">
        <v>2271</v>
      </c>
    </row>
    <row r="840" spans="1:9">
      <c r="A840">
        <v>24264560</v>
      </c>
      <c r="B840" t="s">
        <v>669</v>
      </c>
      <c r="C840" t="s">
        <v>285</v>
      </c>
      <c r="D840" s="5">
        <v>42045.333333333336</v>
      </c>
      <c r="E840" s="5">
        <v>42045.666666666664</v>
      </c>
      <c r="F840" s="8">
        <v>0</v>
      </c>
      <c r="G840" s="7">
        <v>0</v>
      </c>
      <c r="H840" s="7">
        <v>0</v>
      </c>
      <c r="I840" s="7">
        <v>1514</v>
      </c>
    </row>
    <row r="841" spans="1:9">
      <c r="A841">
        <v>24264562</v>
      </c>
      <c r="B841" t="s">
        <v>669</v>
      </c>
      <c r="C841" t="s">
        <v>286</v>
      </c>
      <c r="D841" s="5">
        <v>42046.333333333336</v>
      </c>
      <c r="E841" s="5">
        <v>42046.666666666664</v>
      </c>
      <c r="F841" s="8">
        <v>0</v>
      </c>
      <c r="G841" s="7">
        <v>0</v>
      </c>
      <c r="H841" s="7">
        <v>0</v>
      </c>
      <c r="I841" s="7">
        <v>1136</v>
      </c>
    </row>
    <row r="842" spans="1:9">
      <c r="A842">
        <v>24264565</v>
      </c>
      <c r="B842" t="s">
        <v>669</v>
      </c>
      <c r="C842" t="s">
        <v>287</v>
      </c>
      <c r="D842" s="5">
        <v>42073.333333333336</v>
      </c>
      <c r="E842" s="5">
        <v>42074.666666666664</v>
      </c>
      <c r="F842" s="8">
        <v>0</v>
      </c>
      <c r="G842" s="7">
        <v>0</v>
      </c>
      <c r="H842" s="7">
        <v>0</v>
      </c>
      <c r="I842" s="7">
        <v>2271</v>
      </c>
    </row>
    <row r="843" spans="1:9">
      <c r="A843">
        <v>24264567</v>
      </c>
      <c r="B843" t="s">
        <v>669</v>
      </c>
      <c r="C843" t="s">
        <v>288</v>
      </c>
      <c r="D843" s="5">
        <v>42075.333333333336</v>
      </c>
      <c r="E843" s="5">
        <v>42075.666666666664</v>
      </c>
      <c r="F843" s="8">
        <v>0</v>
      </c>
      <c r="G843" s="7">
        <v>0</v>
      </c>
      <c r="H843" s="7">
        <v>0</v>
      </c>
      <c r="I843" s="7">
        <v>1136</v>
      </c>
    </row>
    <row r="844" spans="1:9">
      <c r="A844">
        <v>24264570</v>
      </c>
      <c r="B844" t="s">
        <v>668</v>
      </c>
      <c r="C844" t="s">
        <v>289</v>
      </c>
      <c r="D844" s="5">
        <v>42076.333333333336</v>
      </c>
      <c r="E844" s="5">
        <v>42094.666666666664</v>
      </c>
      <c r="F844" s="8">
        <v>0</v>
      </c>
      <c r="G844" s="7">
        <v>0</v>
      </c>
      <c r="H844" s="7">
        <v>0</v>
      </c>
      <c r="I844" s="7">
        <v>22146</v>
      </c>
    </row>
    <row r="845" spans="1:9">
      <c r="A845">
        <v>24264572</v>
      </c>
      <c r="B845" t="s">
        <v>669</v>
      </c>
      <c r="C845" t="s">
        <v>290</v>
      </c>
      <c r="D845" s="5">
        <v>42076.333333333336</v>
      </c>
      <c r="E845" s="5">
        <v>42076.666666666664</v>
      </c>
      <c r="F845" s="8">
        <v>0</v>
      </c>
      <c r="G845" s="7">
        <v>0</v>
      </c>
      <c r="H845" s="7">
        <v>0</v>
      </c>
      <c r="I845" s="7">
        <v>1136</v>
      </c>
    </row>
    <row r="846" spans="1:9">
      <c r="A846">
        <v>24264575</v>
      </c>
      <c r="B846" t="s">
        <v>669</v>
      </c>
      <c r="C846" t="s">
        <v>291</v>
      </c>
      <c r="D846" s="5">
        <v>42095.333333333336</v>
      </c>
      <c r="E846" s="5">
        <v>42095.666666666664</v>
      </c>
      <c r="F846" s="8">
        <v>0</v>
      </c>
      <c r="G846" s="7">
        <v>0</v>
      </c>
      <c r="H846" s="7">
        <v>0</v>
      </c>
      <c r="I846" s="7">
        <v>1136</v>
      </c>
    </row>
    <row r="847" spans="1:9">
      <c r="A847">
        <v>24264577</v>
      </c>
      <c r="B847" t="s">
        <v>669</v>
      </c>
      <c r="C847" t="s">
        <v>292</v>
      </c>
      <c r="D847" s="5">
        <v>42101.333333333336</v>
      </c>
      <c r="E847" s="5">
        <v>42102.666666666664</v>
      </c>
      <c r="F847" s="8">
        <v>0</v>
      </c>
      <c r="G847" s="7">
        <v>0</v>
      </c>
      <c r="H847" s="7">
        <v>0</v>
      </c>
      <c r="I847" s="7">
        <v>4543</v>
      </c>
    </row>
    <row r="848" spans="1:9">
      <c r="A848">
        <v>24264580</v>
      </c>
      <c r="B848" t="s">
        <v>669</v>
      </c>
      <c r="C848" t="s">
        <v>293</v>
      </c>
      <c r="D848" s="5">
        <v>42103.333333333336</v>
      </c>
      <c r="E848" s="5">
        <v>42103.666666666664</v>
      </c>
      <c r="F848" s="8">
        <v>0</v>
      </c>
      <c r="G848" s="7">
        <v>0</v>
      </c>
      <c r="H848" s="7">
        <v>0</v>
      </c>
      <c r="I848" s="7">
        <v>1136</v>
      </c>
    </row>
    <row r="849" spans="1:9">
      <c r="A849">
        <v>24264582</v>
      </c>
      <c r="B849" t="s">
        <v>668</v>
      </c>
      <c r="C849" t="s">
        <v>678</v>
      </c>
      <c r="D849" s="5">
        <v>42104.333333333336</v>
      </c>
      <c r="E849" s="5">
        <v>42111.666666666664</v>
      </c>
      <c r="F849" s="8">
        <v>0</v>
      </c>
      <c r="G849" s="7">
        <v>0</v>
      </c>
      <c r="H849" s="7">
        <v>0</v>
      </c>
      <c r="I849" s="7">
        <v>10221</v>
      </c>
    </row>
    <row r="850" spans="1:9">
      <c r="A850" t="s">
        <v>1015</v>
      </c>
      <c r="B850" t="s">
        <v>668</v>
      </c>
      <c r="C850" t="s">
        <v>1016</v>
      </c>
      <c r="D850" s="5">
        <v>42114.333333333336</v>
      </c>
      <c r="E850" s="5">
        <v>42117.666666666664</v>
      </c>
      <c r="F850" s="8">
        <v>0</v>
      </c>
      <c r="G850" s="7">
        <v>0</v>
      </c>
      <c r="H850" s="7">
        <v>0</v>
      </c>
      <c r="I850" s="7">
        <v>7032</v>
      </c>
    </row>
    <row r="851" spans="1:9">
      <c r="A851">
        <v>24264585</v>
      </c>
      <c r="B851" t="s">
        <v>669</v>
      </c>
      <c r="C851" t="s">
        <v>294</v>
      </c>
      <c r="D851" s="5">
        <v>42104.333333333336</v>
      </c>
      <c r="E851" s="5">
        <v>42104.666666666664</v>
      </c>
      <c r="F851" s="8">
        <v>0</v>
      </c>
      <c r="G851" s="7">
        <v>0</v>
      </c>
      <c r="H851" s="7">
        <v>0</v>
      </c>
      <c r="I851" s="7">
        <v>757</v>
      </c>
    </row>
    <row r="852" spans="1:9">
      <c r="A852">
        <v>24264587</v>
      </c>
      <c r="B852" t="s">
        <v>669</v>
      </c>
      <c r="C852" t="s">
        <v>295</v>
      </c>
      <c r="D852" s="5">
        <v>42118.333333333336</v>
      </c>
      <c r="E852" s="5">
        <v>42118.666666666664</v>
      </c>
      <c r="F852" s="8">
        <v>0</v>
      </c>
      <c r="G852" s="7">
        <v>0</v>
      </c>
      <c r="H852" s="7">
        <v>0</v>
      </c>
      <c r="I852" s="7">
        <v>1172</v>
      </c>
    </row>
    <row r="853" spans="1:9">
      <c r="A853">
        <v>24264590</v>
      </c>
      <c r="B853" t="s">
        <v>669</v>
      </c>
      <c r="C853" t="s">
        <v>296</v>
      </c>
      <c r="D853" s="5">
        <v>42121.333333333336</v>
      </c>
      <c r="E853" s="5">
        <v>42122.666666666664</v>
      </c>
      <c r="F853" s="8">
        <v>0</v>
      </c>
      <c r="G853" s="7">
        <v>0</v>
      </c>
      <c r="H853" s="7">
        <v>0</v>
      </c>
      <c r="I853" s="7">
        <v>4688</v>
      </c>
    </row>
    <row r="854" spans="1:9">
      <c r="A854">
        <v>24264592</v>
      </c>
      <c r="B854" t="s">
        <v>669</v>
      </c>
      <c r="C854" t="s">
        <v>297</v>
      </c>
      <c r="D854" s="5">
        <v>42123.333333333336</v>
      </c>
      <c r="E854" s="5">
        <v>42123.666666666664</v>
      </c>
      <c r="F854" s="8">
        <v>0</v>
      </c>
      <c r="G854" s="7">
        <v>0</v>
      </c>
      <c r="H854" s="7">
        <v>0</v>
      </c>
      <c r="I854" s="7">
        <v>1172</v>
      </c>
    </row>
    <row r="855" spans="1:9">
      <c r="A855">
        <v>24264595</v>
      </c>
      <c r="B855" t="s">
        <v>668</v>
      </c>
      <c r="C855" t="s">
        <v>298</v>
      </c>
      <c r="D855" s="5">
        <v>42124.333333333336</v>
      </c>
      <c r="E855" s="5">
        <v>42136.666666666664</v>
      </c>
      <c r="F855" s="8">
        <v>0</v>
      </c>
      <c r="G855" s="7">
        <v>0</v>
      </c>
      <c r="H855" s="7">
        <v>0</v>
      </c>
      <c r="I855" s="7">
        <v>15821</v>
      </c>
    </row>
    <row r="856" spans="1:9">
      <c r="A856">
        <v>24264597</v>
      </c>
      <c r="B856" t="s">
        <v>669</v>
      </c>
      <c r="C856" t="s">
        <v>299</v>
      </c>
      <c r="D856" s="5">
        <v>42124.333333333336</v>
      </c>
      <c r="E856" s="5">
        <v>42124.666666666664</v>
      </c>
      <c r="F856" s="8">
        <v>0</v>
      </c>
      <c r="G856" s="7">
        <v>0</v>
      </c>
      <c r="H856" s="7">
        <v>0</v>
      </c>
      <c r="I856" s="7">
        <v>781</v>
      </c>
    </row>
    <row r="857" spans="1:9">
      <c r="A857">
        <v>24264600</v>
      </c>
      <c r="B857" t="s">
        <v>669</v>
      </c>
      <c r="C857" t="s">
        <v>300</v>
      </c>
      <c r="D857" s="5">
        <v>42137.333333333336</v>
      </c>
      <c r="E857" s="5">
        <v>42137.666666666664</v>
      </c>
      <c r="F857" s="8">
        <v>0</v>
      </c>
      <c r="G857" s="7">
        <v>0</v>
      </c>
      <c r="H857" s="7">
        <v>0</v>
      </c>
      <c r="I857" s="7">
        <v>1172</v>
      </c>
    </row>
    <row r="858" spans="1:9">
      <c r="A858">
        <v>24264605</v>
      </c>
      <c r="B858" t="s">
        <v>669</v>
      </c>
      <c r="C858" t="s">
        <v>301</v>
      </c>
      <c r="D858" s="5">
        <v>42187.333333333336</v>
      </c>
      <c r="E858" s="5">
        <v>42191.666666666664</v>
      </c>
      <c r="F858" s="8">
        <v>0</v>
      </c>
      <c r="G858" s="7">
        <v>0</v>
      </c>
      <c r="H858" s="7">
        <v>0</v>
      </c>
      <c r="I858" s="7">
        <v>4688</v>
      </c>
    </row>
    <row r="859" spans="1:9">
      <c r="A859">
        <v>24264607</v>
      </c>
      <c r="B859" t="s">
        <v>669</v>
      </c>
      <c r="C859" t="s">
        <v>302</v>
      </c>
      <c r="D859" s="5">
        <v>42192.333333333336</v>
      </c>
      <c r="E859" s="5">
        <v>42192.666666666664</v>
      </c>
      <c r="F859" s="8">
        <v>0</v>
      </c>
      <c r="G859" s="7">
        <v>0</v>
      </c>
      <c r="H859" s="7">
        <v>0</v>
      </c>
      <c r="I859" s="7">
        <v>1172</v>
      </c>
    </row>
    <row r="860" spans="1:9">
      <c r="A860">
        <v>24264610</v>
      </c>
      <c r="B860" t="s">
        <v>668</v>
      </c>
      <c r="C860" t="s">
        <v>303</v>
      </c>
      <c r="D860" s="5">
        <v>42193.333333333336</v>
      </c>
      <c r="E860" s="5">
        <v>42205.666666666664</v>
      </c>
      <c r="F860" s="8">
        <v>0</v>
      </c>
      <c r="G860" s="7">
        <v>0</v>
      </c>
      <c r="H860" s="7">
        <v>0</v>
      </c>
      <c r="I860" s="7">
        <v>15821</v>
      </c>
    </row>
    <row r="861" spans="1:9">
      <c r="A861">
        <v>24264612</v>
      </c>
      <c r="B861" t="s">
        <v>669</v>
      </c>
      <c r="C861" t="s">
        <v>304</v>
      </c>
      <c r="D861" s="5">
        <v>42193.333333333336</v>
      </c>
      <c r="E861" s="5">
        <v>42193.666666666664</v>
      </c>
      <c r="F861" s="8">
        <v>0</v>
      </c>
      <c r="G861" s="7">
        <v>0</v>
      </c>
      <c r="H861" s="7">
        <v>0</v>
      </c>
      <c r="I861" s="7">
        <v>781</v>
      </c>
    </row>
    <row r="862" spans="1:9">
      <c r="A862">
        <v>24264615</v>
      </c>
      <c r="B862" t="s">
        <v>669</v>
      </c>
      <c r="C862" t="s">
        <v>305</v>
      </c>
      <c r="D862" s="5">
        <v>42206.333333333336</v>
      </c>
      <c r="E862" s="5">
        <v>42206.666666666664</v>
      </c>
      <c r="F862" s="8">
        <v>0</v>
      </c>
      <c r="G862" s="7">
        <v>0</v>
      </c>
      <c r="H862" s="7">
        <v>0</v>
      </c>
      <c r="I862" s="7">
        <v>1172</v>
      </c>
    </row>
    <row r="863" spans="1:9">
      <c r="A863">
        <v>24264617</v>
      </c>
      <c r="B863" t="s">
        <v>669</v>
      </c>
      <c r="C863" t="s">
        <v>306</v>
      </c>
      <c r="D863" s="5">
        <v>42209.333333333336</v>
      </c>
      <c r="E863" s="5">
        <v>42212.666666666664</v>
      </c>
      <c r="F863" s="8">
        <v>0</v>
      </c>
      <c r="G863" s="7">
        <v>0</v>
      </c>
      <c r="H863" s="7">
        <v>0</v>
      </c>
      <c r="I863" s="7">
        <v>4688</v>
      </c>
    </row>
    <row r="864" spans="1:9">
      <c r="A864">
        <v>24264620</v>
      </c>
      <c r="B864" t="s">
        <v>669</v>
      </c>
      <c r="C864" t="s">
        <v>307</v>
      </c>
      <c r="D864" s="5">
        <v>42213.333333333336</v>
      </c>
      <c r="E864" s="5">
        <v>42214.666666666664</v>
      </c>
      <c r="F864" s="8">
        <v>0</v>
      </c>
      <c r="G864" s="7">
        <v>0</v>
      </c>
      <c r="H864" s="7">
        <v>0</v>
      </c>
      <c r="I864" s="7">
        <v>4688</v>
      </c>
    </row>
    <row r="865" spans="1:9">
      <c r="A865">
        <v>24264622</v>
      </c>
      <c r="B865" t="s">
        <v>669</v>
      </c>
      <c r="C865" t="s">
        <v>308</v>
      </c>
      <c r="D865" s="5">
        <v>42215.333333333336</v>
      </c>
      <c r="E865" s="5">
        <v>42215.666666666664</v>
      </c>
      <c r="F865" s="8">
        <v>0</v>
      </c>
      <c r="G865" s="7">
        <v>0</v>
      </c>
      <c r="H865" s="7">
        <v>0</v>
      </c>
      <c r="I865" s="7">
        <v>2344</v>
      </c>
    </row>
    <row r="866" spans="1:9">
      <c r="A866">
        <v>24264625</v>
      </c>
      <c r="B866" t="s">
        <v>669</v>
      </c>
      <c r="C866" t="s">
        <v>309</v>
      </c>
      <c r="D866" s="5">
        <v>42216.333333333336</v>
      </c>
      <c r="E866" s="5">
        <v>42216.666666666664</v>
      </c>
      <c r="F866" s="8">
        <v>0</v>
      </c>
      <c r="G866" s="7">
        <v>0</v>
      </c>
      <c r="H866" s="7">
        <v>0</v>
      </c>
      <c r="I866" s="7">
        <v>1172</v>
      </c>
    </row>
    <row r="867" spans="1:9">
      <c r="A867">
        <v>24264627</v>
      </c>
      <c r="B867" t="s">
        <v>668</v>
      </c>
      <c r="C867" t="s">
        <v>310</v>
      </c>
      <c r="D867" s="5">
        <v>42219.333333333336</v>
      </c>
      <c r="E867" s="5">
        <v>42229.666666666664</v>
      </c>
      <c r="F867" s="8">
        <v>0</v>
      </c>
      <c r="G867" s="7">
        <v>0</v>
      </c>
      <c r="H867" s="7">
        <v>0</v>
      </c>
      <c r="I867" s="7">
        <v>15821</v>
      </c>
    </row>
    <row r="868" spans="1:9">
      <c r="A868">
        <v>24264630</v>
      </c>
      <c r="B868" t="s">
        <v>669</v>
      </c>
      <c r="C868" t="s">
        <v>311</v>
      </c>
      <c r="D868" s="5">
        <v>42219.333333333336</v>
      </c>
      <c r="E868" s="5">
        <v>42219.666666666664</v>
      </c>
      <c r="F868" s="8">
        <v>0</v>
      </c>
      <c r="G868" s="7">
        <v>0</v>
      </c>
      <c r="H868" s="7">
        <v>0</v>
      </c>
      <c r="I868" s="7">
        <v>781</v>
      </c>
    </row>
    <row r="869" spans="1:9">
      <c r="A869">
        <v>24264632</v>
      </c>
      <c r="B869" t="s">
        <v>669</v>
      </c>
      <c r="C869" t="s">
        <v>312</v>
      </c>
      <c r="D869" s="5">
        <v>42230.333333333336</v>
      </c>
      <c r="E869" s="5">
        <v>42230.666666666664</v>
      </c>
      <c r="F869" s="8">
        <v>0</v>
      </c>
      <c r="G869" s="7">
        <v>0</v>
      </c>
      <c r="H869" s="7">
        <v>0</v>
      </c>
      <c r="I869" s="7">
        <v>1172</v>
      </c>
    </row>
    <row r="870" spans="1:9">
      <c r="A870">
        <v>24264635</v>
      </c>
      <c r="B870" t="s">
        <v>668</v>
      </c>
      <c r="C870" t="s">
        <v>313</v>
      </c>
      <c r="D870" s="5">
        <v>42233.333333333336</v>
      </c>
      <c r="E870" s="5">
        <v>42243.666666666664</v>
      </c>
      <c r="F870" s="8">
        <v>0</v>
      </c>
      <c r="G870" s="7">
        <v>0</v>
      </c>
      <c r="H870" s="7">
        <v>0</v>
      </c>
      <c r="I870" s="7">
        <v>15821</v>
      </c>
    </row>
    <row r="871" spans="1:9">
      <c r="A871">
        <v>24264637</v>
      </c>
      <c r="B871" t="s">
        <v>669</v>
      </c>
      <c r="C871" t="s">
        <v>314</v>
      </c>
      <c r="D871" s="5">
        <v>42233.333333333336</v>
      </c>
      <c r="E871" s="5">
        <v>42233.666666666664</v>
      </c>
      <c r="F871" s="8">
        <v>0</v>
      </c>
      <c r="G871" s="7">
        <v>0</v>
      </c>
      <c r="H871" s="7">
        <v>0</v>
      </c>
      <c r="I871" s="7">
        <v>781</v>
      </c>
    </row>
    <row r="872" spans="1:9">
      <c r="A872">
        <v>24264645</v>
      </c>
      <c r="B872" t="s">
        <v>668</v>
      </c>
      <c r="C872" t="s">
        <v>315</v>
      </c>
      <c r="D872" s="5">
        <v>42244.333333333336</v>
      </c>
      <c r="E872" s="5">
        <v>42258.666666666664</v>
      </c>
      <c r="F872" s="8">
        <v>0</v>
      </c>
      <c r="G872" s="7">
        <v>0</v>
      </c>
      <c r="H872" s="7">
        <v>0</v>
      </c>
      <c r="I872" s="7">
        <v>15598</v>
      </c>
    </row>
    <row r="873" spans="1:9">
      <c r="A873">
        <v>24264650</v>
      </c>
      <c r="B873" t="s">
        <v>669</v>
      </c>
      <c r="C873" t="s">
        <v>316</v>
      </c>
      <c r="D873" s="5">
        <v>42261.333333333336</v>
      </c>
      <c r="E873" s="5">
        <v>42262.666666666664</v>
      </c>
      <c r="F873" s="8">
        <v>0</v>
      </c>
      <c r="G873" s="7">
        <v>0</v>
      </c>
      <c r="H873" s="7">
        <v>0</v>
      </c>
      <c r="I873" s="7">
        <v>1563</v>
      </c>
    </row>
    <row r="874" spans="1:9">
      <c r="A874">
        <v>24264655</v>
      </c>
      <c r="B874" t="s">
        <v>669</v>
      </c>
      <c r="C874" t="s">
        <v>317</v>
      </c>
      <c r="D874" s="5">
        <v>42263.333333333336</v>
      </c>
      <c r="E874" s="5">
        <v>42268.666666666664</v>
      </c>
      <c r="F874" s="8">
        <v>0</v>
      </c>
      <c r="G874" s="7">
        <v>0</v>
      </c>
      <c r="H874" s="7">
        <v>0</v>
      </c>
      <c r="I874" s="7">
        <v>3125</v>
      </c>
    </row>
    <row r="875" spans="1:9">
      <c r="A875">
        <v>24264660</v>
      </c>
      <c r="B875" t="s">
        <v>669</v>
      </c>
      <c r="C875" t="s">
        <v>318</v>
      </c>
      <c r="D875" s="5">
        <v>42269.333333333336</v>
      </c>
      <c r="E875" s="5">
        <v>42269.666666666664</v>
      </c>
      <c r="F875" s="8">
        <v>0</v>
      </c>
      <c r="G875" s="7">
        <v>0</v>
      </c>
      <c r="H875" s="7">
        <v>0</v>
      </c>
      <c r="I875" s="7">
        <v>781</v>
      </c>
    </row>
    <row r="876" spans="1:9">
      <c r="A876">
        <v>24264665</v>
      </c>
      <c r="B876" t="s">
        <v>668</v>
      </c>
      <c r="C876" t="s">
        <v>319</v>
      </c>
      <c r="D876" s="5">
        <v>42270.333333333336</v>
      </c>
      <c r="E876" s="5">
        <v>42277.666666666664</v>
      </c>
      <c r="F876" s="8">
        <v>0</v>
      </c>
      <c r="G876" s="7">
        <v>0</v>
      </c>
      <c r="H876" s="7">
        <v>0</v>
      </c>
      <c r="I876" s="7">
        <v>11719</v>
      </c>
    </row>
    <row r="877" spans="1:9">
      <c r="A877">
        <v>24264670</v>
      </c>
      <c r="B877" t="s">
        <v>669</v>
      </c>
      <c r="C877" t="s">
        <v>320</v>
      </c>
      <c r="D877" s="5">
        <v>42278.333333333336</v>
      </c>
      <c r="E877" s="5">
        <v>42285.666666666664</v>
      </c>
      <c r="F877" s="8">
        <v>0</v>
      </c>
      <c r="G877" s="7">
        <v>0</v>
      </c>
      <c r="H877" s="7">
        <v>0</v>
      </c>
      <c r="I877" s="7">
        <v>7032</v>
      </c>
    </row>
    <row r="878" spans="1:9">
      <c r="A878">
        <v>24264675</v>
      </c>
      <c r="B878" t="s">
        <v>668</v>
      </c>
      <c r="C878" t="s">
        <v>321</v>
      </c>
      <c r="D878" s="5">
        <v>42286.333333333336</v>
      </c>
      <c r="E878" s="5">
        <v>42299.666666666664</v>
      </c>
      <c r="F878" s="8">
        <v>0</v>
      </c>
      <c r="G878" s="7">
        <v>0</v>
      </c>
      <c r="H878" s="7">
        <v>0</v>
      </c>
      <c r="I878" s="7">
        <v>18751</v>
      </c>
    </row>
    <row r="879" spans="1:9">
      <c r="A879">
        <v>24264680</v>
      </c>
      <c r="B879" t="s">
        <v>669</v>
      </c>
      <c r="C879" t="s">
        <v>322</v>
      </c>
      <c r="D879" s="5">
        <v>42300.333333333336</v>
      </c>
      <c r="E879" s="5">
        <v>42307.666666666664</v>
      </c>
      <c r="F879" s="8">
        <v>0</v>
      </c>
      <c r="G879" s="7">
        <v>0</v>
      </c>
      <c r="H879" s="7">
        <v>0</v>
      </c>
      <c r="I879" s="7">
        <v>7032</v>
      </c>
    </row>
    <row r="880" spans="1:9">
      <c r="A880">
        <v>24264685</v>
      </c>
      <c r="B880" t="s">
        <v>669</v>
      </c>
      <c r="C880" t="s">
        <v>323</v>
      </c>
      <c r="D880" s="5">
        <v>42310.333333333336</v>
      </c>
      <c r="E880" s="5">
        <v>42311.666666666664</v>
      </c>
      <c r="F880" s="8">
        <v>0</v>
      </c>
      <c r="G880" s="7">
        <v>0</v>
      </c>
      <c r="H880" s="7">
        <v>0</v>
      </c>
      <c r="I880" s="7">
        <v>4688</v>
      </c>
    </row>
    <row r="881" spans="1:9">
      <c r="A881">
        <v>24264690</v>
      </c>
      <c r="B881" t="s">
        <v>668</v>
      </c>
      <c r="C881" t="s">
        <v>324</v>
      </c>
      <c r="D881" s="5">
        <v>42312.333333333336</v>
      </c>
      <c r="E881" s="5">
        <v>42325.666666666664</v>
      </c>
      <c r="F881" s="8">
        <v>0</v>
      </c>
      <c r="G881" s="7">
        <v>0</v>
      </c>
      <c r="H881" s="7">
        <v>0</v>
      </c>
      <c r="I881" s="7">
        <v>18685</v>
      </c>
    </row>
    <row r="882" spans="1:9">
      <c r="A882">
        <v>24264695</v>
      </c>
      <c r="B882" t="s">
        <v>668</v>
      </c>
      <c r="C882" t="s">
        <v>325</v>
      </c>
      <c r="D882" s="5">
        <v>42326.333333333336</v>
      </c>
      <c r="E882" s="5">
        <v>42333.666666666664</v>
      </c>
      <c r="F882" s="8">
        <v>0</v>
      </c>
      <c r="G882" s="7">
        <v>0</v>
      </c>
      <c r="H882" s="7">
        <v>0</v>
      </c>
      <c r="I882" s="7">
        <v>14063</v>
      </c>
    </row>
    <row r="883" spans="1:9">
      <c r="A883">
        <v>24264700</v>
      </c>
      <c r="B883" t="s">
        <v>669</v>
      </c>
      <c r="C883" t="s">
        <v>326</v>
      </c>
      <c r="D883" s="5">
        <v>42338.333333333336</v>
      </c>
      <c r="E883" s="5">
        <v>42340.666666666664</v>
      </c>
      <c r="F883" s="8">
        <v>0</v>
      </c>
      <c r="G883" s="7">
        <v>0</v>
      </c>
      <c r="H883" s="7">
        <v>0</v>
      </c>
      <c r="I883" s="7">
        <v>3508</v>
      </c>
    </row>
    <row r="884" spans="1:9">
      <c r="A884">
        <v>24264705</v>
      </c>
      <c r="B884" t="s">
        <v>669</v>
      </c>
      <c r="C884" t="s">
        <v>327</v>
      </c>
      <c r="D884" s="5">
        <v>42341.333333333336</v>
      </c>
      <c r="E884" s="5">
        <v>42348.666666666664</v>
      </c>
      <c r="F884" s="8">
        <v>0</v>
      </c>
      <c r="G884" s="7">
        <v>0</v>
      </c>
      <c r="H884" s="7">
        <v>0</v>
      </c>
      <c r="I884" s="7">
        <v>9375</v>
      </c>
    </row>
    <row r="885" spans="1:9">
      <c r="A885">
        <v>24264710</v>
      </c>
      <c r="B885" t="s">
        <v>669</v>
      </c>
      <c r="C885" t="s">
        <v>328</v>
      </c>
      <c r="D885" s="5">
        <v>42349.333333333336</v>
      </c>
      <c r="E885" s="5">
        <v>42354.666666666664</v>
      </c>
      <c r="F885" s="8">
        <v>0</v>
      </c>
      <c r="G885" s="7">
        <v>0</v>
      </c>
      <c r="H885" s="7">
        <v>0</v>
      </c>
      <c r="I885" s="7">
        <v>6250</v>
      </c>
    </row>
    <row r="886" spans="1:9">
      <c r="A886">
        <v>24264712</v>
      </c>
      <c r="B886" t="s">
        <v>668</v>
      </c>
      <c r="C886" t="s">
        <v>329</v>
      </c>
      <c r="D886" s="5">
        <v>42355.333333333336</v>
      </c>
      <c r="E886" s="5">
        <v>42398.666666666664</v>
      </c>
      <c r="F886" s="8">
        <v>0</v>
      </c>
      <c r="G886" s="7">
        <v>0</v>
      </c>
      <c r="H886" s="7">
        <v>0</v>
      </c>
      <c r="I886" s="7">
        <v>58596</v>
      </c>
    </row>
    <row r="887" spans="1:9">
      <c r="A887">
        <v>24264715</v>
      </c>
      <c r="B887" t="s">
        <v>669</v>
      </c>
      <c r="C887" t="s">
        <v>330</v>
      </c>
      <c r="D887" s="5">
        <v>42401.333333333336</v>
      </c>
      <c r="E887" s="5">
        <v>42402.666666666664</v>
      </c>
      <c r="F887" s="8">
        <v>0</v>
      </c>
      <c r="G887" s="7">
        <v>0</v>
      </c>
      <c r="H887" s="7">
        <v>0</v>
      </c>
      <c r="I887" s="7">
        <v>4688</v>
      </c>
    </row>
    <row r="888" spans="1:9">
      <c r="A888">
        <v>24264717</v>
      </c>
      <c r="B888" t="s">
        <v>668</v>
      </c>
      <c r="C888" t="s">
        <v>331</v>
      </c>
      <c r="D888" s="5">
        <v>42403.333333333336</v>
      </c>
      <c r="E888" s="5">
        <v>42415.666666666664</v>
      </c>
      <c r="F888" s="8">
        <v>0</v>
      </c>
      <c r="G888" s="7">
        <v>0</v>
      </c>
      <c r="H888" s="7">
        <v>0</v>
      </c>
      <c r="I888" s="7">
        <v>15626</v>
      </c>
    </row>
    <row r="889" spans="1:9">
      <c r="A889">
        <v>24264720</v>
      </c>
      <c r="B889" t="s">
        <v>669</v>
      </c>
      <c r="C889" t="s">
        <v>332</v>
      </c>
      <c r="D889" s="5">
        <v>42416.333333333336</v>
      </c>
      <c r="E889" s="5">
        <v>42417.666666666664</v>
      </c>
      <c r="F889" s="8">
        <v>0</v>
      </c>
      <c r="G889" s="7">
        <v>0</v>
      </c>
      <c r="H889" s="7">
        <v>0</v>
      </c>
      <c r="I889" s="7">
        <v>3114</v>
      </c>
    </row>
    <row r="890" spans="1:9">
      <c r="A890">
        <v>24264722</v>
      </c>
      <c r="B890" t="s">
        <v>669</v>
      </c>
      <c r="C890" t="s">
        <v>333</v>
      </c>
      <c r="D890" s="5">
        <v>42418.333333333336</v>
      </c>
      <c r="E890" s="5">
        <v>42419.666666666664</v>
      </c>
      <c r="F890" s="8">
        <v>0</v>
      </c>
      <c r="G890" s="7">
        <v>0</v>
      </c>
      <c r="H890" s="7">
        <v>0</v>
      </c>
      <c r="I890" s="7">
        <v>2344</v>
      </c>
    </row>
    <row r="891" spans="1:9">
      <c r="A891">
        <v>24264725</v>
      </c>
      <c r="B891" t="s">
        <v>669</v>
      </c>
      <c r="C891" t="s">
        <v>334</v>
      </c>
      <c r="D891" s="5">
        <v>42422.333333333336</v>
      </c>
      <c r="E891" s="5">
        <v>42424.666666666664</v>
      </c>
      <c r="F891" s="8">
        <v>0</v>
      </c>
      <c r="G891" s="7">
        <v>0</v>
      </c>
      <c r="H891" s="7">
        <v>0</v>
      </c>
      <c r="I891" s="7">
        <v>3516</v>
      </c>
    </row>
    <row r="892" spans="1:9">
      <c r="A892">
        <v>24264727</v>
      </c>
      <c r="B892" t="s">
        <v>669</v>
      </c>
      <c r="C892" t="s">
        <v>335</v>
      </c>
      <c r="D892" s="5">
        <v>42425.333333333336</v>
      </c>
      <c r="E892" s="5">
        <v>42430.666666666664</v>
      </c>
      <c r="F892" s="8">
        <v>0</v>
      </c>
      <c r="G892" s="7">
        <v>0</v>
      </c>
      <c r="H892" s="7">
        <v>0</v>
      </c>
      <c r="I892" s="7">
        <v>5860</v>
      </c>
    </row>
    <row r="893" spans="1:9">
      <c r="A893">
        <v>24264730</v>
      </c>
      <c r="B893" t="s">
        <v>669</v>
      </c>
      <c r="C893" t="s">
        <v>336</v>
      </c>
      <c r="D893" s="5">
        <v>42431.333333333336</v>
      </c>
      <c r="E893" s="5">
        <v>42431.666666666664</v>
      </c>
      <c r="F893" s="8">
        <v>0</v>
      </c>
      <c r="G893" s="7">
        <v>0</v>
      </c>
      <c r="H893" s="7">
        <v>0</v>
      </c>
      <c r="I893" s="7">
        <v>1172</v>
      </c>
    </row>
    <row r="894" spans="1:9">
      <c r="A894">
        <v>24264732</v>
      </c>
      <c r="B894" t="s">
        <v>668</v>
      </c>
      <c r="C894" t="s">
        <v>337</v>
      </c>
      <c r="D894" s="5">
        <v>42432.333333333336</v>
      </c>
      <c r="E894" s="5">
        <v>42446.666666666664</v>
      </c>
      <c r="F894" s="8">
        <v>0</v>
      </c>
      <c r="G894" s="7">
        <v>0</v>
      </c>
      <c r="H894" s="7">
        <v>0</v>
      </c>
      <c r="I894" s="7">
        <v>14063</v>
      </c>
    </row>
    <row r="895" spans="1:9">
      <c r="A895">
        <v>24264737</v>
      </c>
      <c r="B895" t="s">
        <v>669</v>
      </c>
      <c r="C895" t="s">
        <v>338</v>
      </c>
      <c r="D895" s="5">
        <v>42447.333333333336</v>
      </c>
      <c r="E895" s="5">
        <v>42453.666666666664</v>
      </c>
      <c r="F895" s="8">
        <v>0</v>
      </c>
      <c r="G895" s="7">
        <v>0</v>
      </c>
      <c r="H895" s="7">
        <v>0</v>
      </c>
      <c r="I895" s="7">
        <v>7799</v>
      </c>
    </row>
    <row r="896" spans="1:9">
      <c r="A896">
        <v>24264740</v>
      </c>
      <c r="B896" t="s">
        <v>669</v>
      </c>
      <c r="C896" t="s">
        <v>339</v>
      </c>
      <c r="D896" s="5">
        <v>42454.333333333336</v>
      </c>
      <c r="E896" s="5">
        <v>42457.666666666664</v>
      </c>
      <c r="F896" s="8">
        <v>0</v>
      </c>
      <c r="G896" s="7">
        <v>0</v>
      </c>
      <c r="H896" s="7">
        <v>0</v>
      </c>
      <c r="I896" s="7">
        <v>1563</v>
      </c>
    </row>
    <row r="897" spans="1:9">
      <c r="A897">
        <v>24264742</v>
      </c>
      <c r="B897" t="s">
        <v>669</v>
      </c>
      <c r="C897" t="s">
        <v>340</v>
      </c>
      <c r="D897" s="5">
        <v>42458.333333333336</v>
      </c>
      <c r="E897" s="5">
        <v>42460.666666666664</v>
      </c>
      <c r="F897" s="8">
        <v>0</v>
      </c>
      <c r="G897" s="7">
        <v>0</v>
      </c>
      <c r="H897" s="7">
        <v>0</v>
      </c>
      <c r="I897" s="7">
        <v>4688</v>
      </c>
    </row>
    <row r="898" spans="1:9">
      <c r="A898">
        <v>24264745</v>
      </c>
      <c r="B898" t="s">
        <v>669</v>
      </c>
      <c r="C898" t="s">
        <v>341</v>
      </c>
      <c r="D898" s="5">
        <v>42461.333333333336</v>
      </c>
      <c r="E898" s="5">
        <v>42467.666666666664</v>
      </c>
      <c r="F898" s="8">
        <v>0</v>
      </c>
      <c r="G898" s="7">
        <v>0</v>
      </c>
      <c r="H898" s="7">
        <v>0</v>
      </c>
      <c r="I898" s="7">
        <v>1953</v>
      </c>
    </row>
    <row r="899" spans="1:9">
      <c r="A899">
        <v>24264747</v>
      </c>
      <c r="B899" t="s">
        <v>669</v>
      </c>
      <c r="C899" t="s">
        <v>342</v>
      </c>
      <c r="D899" s="5">
        <v>42468.333333333336</v>
      </c>
      <c r="E899" s="5">
        <v>42471.666666666664</v>
      </c>
      <c r="F899" s="8">
        <v>0</v>
      </c>
      <c r="G899" s="7">
        <v>0</v>
      </c>
      <c r="H899" s="7">
        <v>0</v>
      </c>
      <c r="I899" s="7">
        <v>1563</v>
      </c>
    </row>
    <row r="900" spans="1:9">
      <c r="A900">
        <v>24264750</v>
      </c>
      <c r="B900" t="s">
        <v>669</v>
      </c>
      <c r="C900" t="s">
        <v>343</v>
      </c>
      <c r="D900" s="5">
        <v>42472.333333333336</v>
      </c>
      <c r="E900" s="5">
        <v>42485.666666666664</v>
      </c>
      <c r="F900" s="8">
        <v>0</v>
      </c>
      <c r="G900" s="7">
        <v>0</v>
      </c>
      <c r="H900" s="7">
        <v>0</v>
      </c>
      <c r="I900" s="7">
        <v>3906</v>
      </c>
    </row>
    <row r="901" spans="1:9">
      <c r="A901">
        <v>24264760</v>
      </c>
      <c r="B901" t="s">
        <v>669</v>
      </c>
      <c r="C901" t="s">
        <v>344</v>
      </c>
      <c r="D901" s="5">
        <v>42432.333333333336</v>
      </c>
      <c r="E901" s="5">
        <v>42433.666666666664</v>
      </c>
      <c r="F901" s="8">
        <v>0</v>
      </c>
      <c r="G901" s="7">
        <v>0</v>
      </c>
      <c r="H901" s="7">
        <v>0</v>
      </c>
      <c r="I901" s="7">
        <v>5524</v>
      </c>
    </row>
    <row r="902" spans="1:9">
      <c r="A902">
        <v>24264762</v>
      </c>
      <c r="B902" t="s">
        <v>669</v>
      </c>
      <c r="C902" t="s">
        <v>345</v>
      </c>
      <c r="D902" s="5">
        <v>42324.333333333336</v>
      </c>
      <c r="E902" s="5">
        <v>42346.666666666664</v>
      </c>
      <c r="F902" s="8">
        <v>0</v>
      </c>
      <c r="G902" s="7">
        <v>0</v>
      </c>
      <c r="H902" s="7">
        <v>0</v>
      </c>
      <c r="I902" s="7">
        <v>9246</v>
      </c>
    </row>
    <row r="903" spans="1:9">
      <c r="A903" t="s">
        <v>346</v>
      </c>
      <c r="B903" t="s">
        <v>669</v>
      </c>
      <c r="C903" t="s">
        <v>347</v>
      </c>
      <c r="D903" s="5">
        <v>42347.333333333336</v>
      </c>
      <c r="E903" s="5">
        <v>42347.666666666664</v>
      </c>
      <c r="F903" s="8">
        <v>0</v>
      </c>
      <c r="G903" s="7">
        <v>0</v>
      </c>
      <c r="H903" s="7">
        <v>0</v>
      </c>
      <c r="I903" s="7">
        <v>781</v>
      </c>
    </row>
    <row r="904" spans="1:9">
      <c r="A904" t="s">
        <v>348</v>
      </c>
      <c r="B904" t="s">
        <v>666</v>
      </c>
      <c r="C904" t="s">
        <v>349</v>
      </c>
      <c r="D904" s="5">
        <v>42348.333333333336</v>
      </c>
      <c r="E904" s="5">
        <v>42384.666666666664</v>
      </c>
      <c r="F904" s="8">
        <v>0</v>
      </c>
      <c r="G904" s="7">
        <v>0</v>
      </c>
      <c r="H904" s="7">
        <v>10648</v>
      </c>
      <c r="I904" s="7">
        <v>22976</v>
      </c>
    </row>
    <row r="905" spans="1:9">
      <c r="A905" t="s">
        <v>350</v>
      </c>
      <c r="B905" t="s">
        <v>669</v>
      </c>
      <c r="C905" t="s">
        <v>351</v>
      </c>
      <c r="D905" s="5">
        <v>42388.333333333336</v>
      </c>
      <c r="E905" s="5">
        <v>42401.666666666664</v>
      </c>
      <c r="F905" s="8">
        <v>0</v>
      </c>
      <c r="G905" s="7">
        <v>0</v>
      </c>
      <c r="H905" s="7">
        <v>0</v>
      </c>
      <c r="I905" s="7">
        <v>7813</v>
      </c>
    </row>
    <row r="906" spans="1:9">
      <c r="A906" t="s">
        <v>352</v>
      </c>
      <c r="B906" t="s">
        <v>669</v>
      </c>
      <c r="C906" t="s">
        <v>353</v>
      </c>
      <c r="D906" s="5">
        <v>42402.333333333336</v>
      </c>
      <c r="E906" s="5">
        <v>42405.666666666664</v>
      </c>
      <c r="F906" s="8">
        <v>0</v>
      </c>
      <c r="G906" s="7">
        <v>0</v>
      </c>
      <c r="H906" s="7">
        <v>0</v>
      </c>
      <c r="I906" s="7">
        <v>3125</v>
      </c>
    </row>
    <row r="907" spans="1:9">
      <c r="A907" t="s">
        <v>354</v>
      </c>
      <c r="B907" t="s">
        <v>669</v>
      </c>
      <c r="C907" t="s">
        <v>355</v>
      </c>
      <c r="D907" s="5">
        <v>42408.333333333336</v>
      </c>
      <c r="E907" s="5">
        <v>42408.666666666664</v>
      </c>
      <c r="F907" s="8">
        <v>0</v>
      </c>
      <c r="G907" s="7">
        <v>0</v>
      </c>
      <c r="H907" s="7">
        <v>0</v>
      </c>
      <c r="I907" s="7">
        <v>781</v>
      </c>
    </row>
    <row r="908" spans="1:9">
      <c r="A908" t="s">
        <v>356</v>
      </c>
      <c r="B908" t="s">
        <v>669</v>
      </c>
      <c r="C908" t="s">
        <v>357</v>
      </c>
      <c r="D908" s="5">
        <v>42409.333333333336</v>
      </c>
      <c r="E908" s="5">
        <v>42412.666666666664</v>
      </c>
      <c r="F908" s="8">
        <v>0</v>
      </c>
      <c r="G908" s="7">
        <v>0</v>
      </c>
      <c r="H908" s="7">
        <v>0</v>
      </c>
      <c r="I908" s="7">
        <v>3125</v>
      </c>
    </row>
    <row r="909" spans="1:9">
      <c r="A909" t="s">
        <v>358</v>
      </c>
      <c r="B909" t="s">
        <v>669</v>
      </c>
      <c r="C909" t="s">
        <v>359</v>
      </c>
      <c r="D909" s="5">
        <v>42472.333333333336</v>
      </c>
      <c r="E909" s="5">
        <v>42474.666666666664</v>
      </c>
      <c r="F909" s="8">
        <v>0</v>
      </c>
      <c r="G909" s="7">
        <v>0</v>
      </c>
      <c r="H909" s="7">
        <v>0</v>
      </c>
      <c r="I909" s="7">
        <v>1953</v>
      </c>
    </row>
    <row r="910" spans="1:9">
      <c r="A910">
        <v>24264770</v>
      </c>
      <c r="B910" t="s">
        <v>668</v>
      </c>
      <c r="C910" t="s">
        <v>360</v>
      </c>
      <c r="D910" s="5">
        <v>42461.333333333336</v>
      </c>
      <c r="E910" s="5">
        <v>42474.666666666664</v>
      </c>
      <c r="F910" s="8">
        <v>0</v>
      </c>
      <c r="G910" s="7">
        <v>0</v>
      </c>
      <c r="H910" s="7">
        <v>0</v>
      </c>
      <c r="I910" s="7">
        <v>25243</v>
      </c>
    </row>
    <row r="911" spans="1:9">
      <c r="A911" t="s">
        <v>1983</v>
      </c>
      <c r="B911" t="s">
        <v>1075</v>
      </c>
      <c r="C911" t="s">
        <v>1984</v>
      </c>
      <c r="D911" s="5"/>
      <c r="E911" s="10">
        <v>42548.666666666664</v>
      </c>
      <c r="F911" s="8">
        <v>0</v>
      </c>
      <c r="G911" s="7">
        <v>0</v>
      </c>
      <c r="H911" s="7">
        <v>0</v>
      </c>
      <c r="I911" s="7">
        <v>0</v>
      </c>
    </row>
    <row r="912" spans="1:9">
      <c r="A912">
        <v>24264790</v>
      </c>
      <c r="B912" t="s">
        <v>669</v>
      </c>
      <c r="C912" t="s">
        <v>1985</v>
      </c>
      <c r="D912" s="5">
        <v>41701.333333333336</v>
      </c>
      <c r="E912" s="10" t="s">
        <v>1169</v>
      </c>
      <c r="F912" s="8">
        <v>1</v>
      </c>
      <c r="G912" s="7">
        <v>0</v>
      </c>
      <c r="H912" s="7">
        <v>0</v>
      </c>
      <c r="I912" s="7">
        <v>10260</v>
      </c>
    </row>
    <row r="913" spans="1:9">
      <c r="A913">
        <v>24264791</v>
      </c>
      <c r="B913" t="s">
        <v>666</v>
      </c>
      <c r="C913" t="s">
        <v>1986</v>
      </c>
      <c r="D913" s="5">
        <v>41732.333333333336</v>
      </c>
      <c r="E913" s="10" t="s">
        <v>1166</v>
      </c>
      <c r="F913" s="8">
        <v>1</v>
      </c>
      <c r="G913" s="7">
        <v>22783</v>
      </c>
      <c r="H913" s="7">
        <v>0</v>
      </c>
      <c r="I913" s="7">
        <v>22783</v>
      </c>
    </row>
    <row r="914" spans="1:9">
      <c r="A914">
        <v>24264792</v>
      </c>
      <c r="B914" t="s">
        <v>670</v>
      </c>
      <c r="C914" t="s">
        <v>361</v>
      </c>
      <c r="D914" s="5">
        <v>41883.333333333336</v>
      </c>
      <c r="E914" s="10" t="s">
        <v>1238</v>
      </c>
      <c r="F914" s="8">
        <v>1</v>
      </c>
      <c r="G914" s="7">
        <v>0</v>
      </c>
      <c r="H914" s="7">
        <v>0</v>
      </c>
      <c r="I914" s="7">
        <v>0</v>
      </c>
    </row>
    <row r="915" spans="1:9">
      <c r="A915">
        <v>24264793</v>
      </c>
      <c r="B915" t="s">
        <v>669</v>
      </c>
      <c r="C915" t="s">
        <v>1987</v>
      </c>
      <c r="D915" s="5">
        <v>41708.333333333336</v>
      </c>
      <c r="E915" s="5" t="s">
        <v>1177</v>
      </c>
      <c r="F915" s="8">
        <v>1</v>
      </c>
      <c r="G915" s="7">
        <v>0</v>
      </c>
      <c r="H915" s="7">
        <v>0</v>
      </c>
      <c r="I915" s="7">
        <v>10260</v>
      </c>
    </row>
    <row r="916" spans="1:9">
      <c r="A916">
        <v>24264794</v>
      </c>
      <c r="B916" t="s">
        <v>666</v>
      </c>
      <c r="C916" t="s">
        <v>362</v>
      </c>
      <c r="D916" s="5">
        <v>41827.333333333336</v>
      </c>
      <c r="E916" s="5" t="s">
        <v>3404</v>
      </c>
      <c r="F916" s="8">
        <v>1</v>
      </c>
      <c r="G916" s="7">
        <v>3580</v>
      </c>
      <c r="H916" s="7">
        <v>0</v>
      </c>
      <c r="I916" s="7">
        <v>3580</v>
      </c>
    </row>
    <row r="917" spans="1:9">
      <c r="A917" t="s">
        <v>363</v>
      </c>
      <c r="B917" t="s">
        <v>669</v>
      </c>
      <c r="C917" t="s">
        <v>364</v>
      </c>
      <c r="D917" s="5">
        <v>41946.333333333336</v>
      </c>
      <c r="E917" s="10">
        <v>41950.666666666664</v>
      </c>
      <c r="F917" s="8">
        <v>0</v>
      </c>
      <c r="G917" s="7">
        <v>0</v>
      </c>
      <c r="H917" s="7">
        <v>0</v>
      </c>
      <c r="I917" s="7">
        <v>3786</v>
      </c>
    </row>
    <row r="918" spans="1:9">
      <c r="A918">
        <v>24264795</v>
      </c>
      <c r="B918" t="s">
        <v>668</v>
      </c>
      <c r="C918" t="s">
        <v>1988</v>
      </c>
      <c r="D918" s="5">
        <v>41701.333333333336</v>
      </c>
      <c r="E918" s="10" t="s">
        <v>1166</v>
      </c>
      <c r="F918" s="8">
        <v>1</v>
      </c>
      <c r="G918" s="7">
        <v>0</v>
      </c>
      <c r="H918" s="7">
        <v>12878</v>
      </c>
      <c r="I918" s="7">
        <v>12878</v>
      </c>
    </row>
    <row r="919" spans="1:9">
      <c r="A919">
        <v>24264796</v>
      </c>
      <c r="B919" t="s">
        <v>668</v>
      </c>
      <c r="C919" t="s">
        <v>1989</v>
      </c>
      <c r="D919" s="5">
        <v>41715.333333333336</v>
      </c>
      <c r="E919" s="5" t="s">
        <v>1177</v>
      </c>
      <c r="F919" s="8">
        <v>1</v>
      </c>
      <c r="G919" s="7">
        <v>0</v>
      </c>
      <c r="H919" s="7">
        <v>0</v>
      </c>
      <c r="I919" s="7">
        <v>11947</v>
      </c>
    </row>
    <row r="920" spans="1:9">
      <c r="A920">
        <v>24264797</v>
      </c>
      <c r="B920" t="s">
        <v>666</v>
      </c>
      <c r="C920" t="s">
        <v>365</v>
      </c>
      <c r="D920" s="5">
        <v>41890.333333333336</v>
      </c>
      <c r="E920" s="5">
        <v>41978.666666666664</v>
      </c>
      <c r="F920" s="8">
        <v>0</v>
      </c>
      <c r="G920" s="7">
        <v>54762</v>
      </c>
      <c r="H920" s="7">
        <v>0</v>
      </c>
      <c r="I920" s="7">
        <v>54762</v>
      </c>
    </row>
    <row r="921" spans="1:9">
      <c r="A921" t="s">
        <v>1990</v>
      </c>
      <c r="B921" t="s">
        <v>1075</v>
      </c>
      <c r="C921" t="s">
        <v>1991</v>
      </c>
      <c r="D921" s="5">
        <v>42433.333333333336</v>
      </c>
      <c r="E921" s="5"/>
      <c r="F921" s="8">
        <v>0</v>
      </c>
      <c r="G921" s="7">
        <v>0</v>
      </c>
      <c r="H921" s="7">
        <v>0</v>
      </c>
      <c r="I921" s="7">
        <v>0</v>
      </c>
    </row>
    <row r="922" spans="1:9">
      <c r="A922">
        <v>24264800</v>
      </c>
      <c r="B922" t="s">
        <v>668</v>
      </c>
      <c r="C922" t="s">
        <v>366</v>
      </c>
      <c r="D922" s="5">
        <v>42433.333333333336</v>
      </c>
      <c r="E922" s="5">
        <v>42437.666666666664</v>
      </c>
      <c r="F922" s="8">
        <v>0</v>
      </c>
      <c r="G922" s="7">
        <v>0</v>
      </c>
      <c r="H922" s="7">
        <v>0</v>
      </c>
      <c r="I922" s="7">
        <v>17856</v>
      </c>
    </row>
    <row r="923" spans="1:9">
      <c r="A923">
        <v>24264805</v>
      </c>
      <c r="B923" t="s">
        <v>669</v>
      </c>
      <c r="C923" t="s">
        <v>367</v>
      </c>
      <c r="D923" s="5">
        <v>41981.333333333336</v>
      </c>
      <c r="E923" s="5">
        <v>42020.666666666664</v>
      </c>
      <c r="F923" s="8">
        <v>0</v>
      </c>
      <c r="G923" s="7">
        <v>0</v>
      </c>
      <c r="H923" s="7">
        <v>0</v>
      </c>
      <c r="I923" s="7">
        <v>1514</v>
      </c>
    </row>
    <row r="924" spans="1:9">
      <c r="A924">
        <v>24264810</v>
      </c>
      <c r="B924" t="s">
        <v>668</v>
      </c>
      <c r="C924" t="s">
        <v>368</v>
      </c>
      <c r="D924" s="5">
        <v>42438.333333333336</v>
      </c>
      <c r="E924" s="5">
        <v>42479.666666666664</v>
      </c>
      <c r="F924" s="8">
        <v>0</v>
      </c>
      <c r="G924" s="7">
        <v>0</v>
      </c>
      <c r="H924" s="7">
        <v>9071</v>
      </c>
      <c r="I924" s="7">
        <v>20790</v>
      </c>
    </row>
    <row r="925" spans="1:9">
      <c r="A925">
        <v>24264815</v>
      </c>
      <c r="B925" t="s">
        <v>669</v>
      </c>
      <c r="C925" t="s">
        <v>370</v>
      </c>
      <c r="D925" s="5">
        <v>42479.333333333336</v>
      </c>
      <c r="E925" s="5">
        <v>42492.666666666664</v>
      </c>
      <c r="F925" s="8">
        <v>0</v>
      </c>
      <c r="G925" s="7">
        <v>0</v>
      </c>
      <c r="H925" s="7">
        <v>0</v>
      </c>
      <c r="I925" s="7">
        <v>7758</v>
      </c>
    </row>
    <row r="926" spans="1:9">
      <c r="A926">
        <v>24264820</v>
      </c>
      <c r="B926" t="s">
        <v>669</v>
      </c>
      <c r="C926" t="s">
        <v>371</v>
      </c>
      <c r="D926" s="5">
        <v>42492.333333333336</v>
      </c>
      <c r="E926" s="5">
        <v>42493.666666666664</v>
      </c>
      <c r="F926" s="8">
        <v>0</v>
      </c>
      <c r="G926" s="7">
        <v>0</v>
      </c>
      <c r="H926" s="7">
        <v>0</v>
      </c>
      <c r="I926" s="7">
        <v>781</v>
      </c>
    </row>
    <row r="927" spans="1:9">
      <c r="A927">
        <v>24264825</v>
      </c>
      <c r="B927" t="s">
        <v>670</v>
      </c>
      <c r="C927" t="s">
        <v>671</v>
      </c>
      <c r="D927" s="5">
        <v>42494.333333333336</v>
      </c>
      <c r="E927" s="5">
        <v>42522.666666666664</v>
      </c>
      <c r="F927" s="8">
        <v>0</v>
      </c>
      <c r="G927" s="7">
        <v>0</v>
      </c>
      <c r="H927" s="7">
        <v>0</v>
      </c>
      <c r="I927" s="7">
        <v>0</v>
      </c>
    </row>
    <row r="928" spans="1:9">
      <c r="A928">
        <v>24264830</v>
      </c>
      <c r="B928" t="s">
        <v>670</v>
      </c>
      <c r="C928" t="s">
        <v>672</v>
      </c>
      <c r="D928" s="5">
        <v>42571.333333333336</v>
      </c>
      <c r="E928" s="5">
        <v>42572.666666666664</v>
      </c>
      <c r="F928" s="8">
        <v>0</v>
      </c>
      <c r="G928" s="7">
        <v>0</v>
      </c>
      <c r="H928" s="7">
        <v>0</v>
      </c>
      <c r="I928" s="7">
        <v>0</v>
      </c>
    </row>
    <row r="929" spans="1:9">
      <c r="A929">
        <v>24264845</v>
      </c>
      <c r="B929" t="s">
        <v>668</v>
      </c>
      <c r="C929" t="s">
        <v>372</v>
      </c>
      <c r="D929" s="5">
        <v>42573.333333333336</v>
      </c>
      <c r="E929" s="5">
        <v>42586.666666666664</v>
      </c>
      <c r="F929" s="8">
        <v>0</v>
      </c>
      <c r="G929" s="7">
        <v>0</v>
      </c>
      <c r="H929" s="7">
        <v>0</v>
      </c>
      <c r="I929" s="7">
        <v>21832</v>
      </c>
    </row>
    <row r="930" spans="1:9">
      <c r="A930">
        <v>24264850</v>
      </c>
      <c r="B930" t="s">
        <v>669</v>
      </c>
      <c r="C930" t="s">
        <v>373</v>
      </c>
      <c r="D930" s="5">
        <v>42587.333333333336</v>
      </c>
      <c r="E930" s="5">
        <v>42590.666666666664</v>
      </c>
      <c r="F930" s="8">
        <v>0</v>
      </c>
      <c r="G930" s="7">
        <v>0</v>
      </c>
      <c r="H930" s="7">
        <v>0</v>
      </c>
      <c r="I930" s="7">
        <v>2344</v>
      </c>
    </row>
    <row r="931" spans="1:9">
      <c r="A931">
        <v>24264855</v>
      </c>
      <c r="B931" t="s">
        <v>668</v>
      </c>
      <c r="C931" t="s">
        <v>374</v>
      </c>
      <c r="D931" s="5">
        <v>42641.333333333336</v>
      </c>
      <c r="E931" s="5">
        <v>42661.666666666664</v>
      </c>
      <c r="F931" s="8">
        <v>0</v>
      </c>
      <c r="G931" s="7">
        <v>0</v>
      </c>
      <c r="H931" s="7">
        <v>0</v>
      </c>
      <c r="I931" s="7">
        <v>21832</v>
      </c>
    </row>
    <row r="932" spans="1:9">
      <c r="A932">
        <v>24264860</v>
      </c>
      <c r="B932" t="s">
        <v>669</v>
      </c>
      <c r="C932" t="s">
        <v>375</v>
      </c>
      <c r="D932" s="5">
        <v>42661.333333333336</v>
      </c>
      <c r="E932" s="5">
        <v>42674.666666666664</v>
      </c>
      <c r="F932" s="8">
        <v>0</v>
      </c>
      <c r="G932" s="7">
        <v>0</v>
      </c>
      <c r="H932" s="7">
        <v>0</v>
      </c>
      <c r="I932" s="7">
        <v>2344</v>
      </c>
    </row>
    <row r="933" spans="1:9">
      <c r="A933" t="s">
        <v>1992</v>
      </c>
      <c r="B933" t="s">
        <v>1075</v>
      </c>
      <c r="C933" t="s">
        <v>1993</v>
      </c>
      <c r="D933" s="5"/>
      <c r="E933" s="5">
        <v>42590.666666666664</v>
      </c>
      <c r="F933" s="8">
        <v>0</v>
      </c>
      <c r="G933" s="7">
        <v>0</v>
      </c>
      <c r="H933" s="7">
        <v>0</v>
      </c>
      <c r="I933" s="7">
        <v>0</v>
      </c>
    </row>
    <row r="934" spans="1:9">
      <c r="A934">
        <v>24264868</v>
      </c>
      <c r="B934" t="s">
        <v>668</v>
      </c>
      <c r="C934" t="s">
        <v>376</v>
      </c>
      <c r="D934" s="5">
        <v>42102.333333333336</v>
      </c>
      <c r="E934" s="5">
        <v>42230.666666666664</v>
      </c>
      <c r="F934" s="8">
        <v>0</v>
      </c>
      <c r="G934" s="7">
        <v>0</v>
      </c>
      <c r="H934" s="7">
        <v>0</v>
      </c>
      <c r="I934" s="7">
        <v>18072</v>
      </c>
    </row>
    <row r="935" spans="1:9">
      <c r="A935">
        <v>24264870</v>
      </c>
      <c r="B935" t="s">
        <v>669</v>
      </c>
      <c r="C935" t="s">
        <v>377</v>
      </c>
      <c r="D935" s="5">
        <v>42573.333333333336</v>
      </c>
      <c r="E935" s="5">
        <v>42576.666666666664</v>
      </c>
      <c r="F935" s="8">
        <v>0</v>
      </c>
      <c r="G935" s="7">
        <v>0</v>
      </c>
      <c r="H935" s="7">
        <v>0</v>
      </c>
      <c r="I935" s="7">
        <v>1953</v>
      </c>
    </row>
    <row r="936" spans="1:9">
      <c r="A936">
        <v>24264872</v>
      </c>
      <c r="B936" t="s">
        <v>669</v>
      </c>
      <c r="C936" t="s">
        <v>378</v>
      </c>
      <c r="D936" s="5">
        <v>42577.333333333336</v>
      </c>
      <c r="E936" s="5">
        <v>42580.666666666664</v>
      </c>
      <c r="F936" s="8">
        <v>0</v>
      </c>
      <c r="G936" s="7">
        <v>0</v>
      </c>
      <c r="H936" s="7">
        <v>0</v>
      </c>
      <c r="I936" s="7">
        <v>977</v>
      </c>
    </row>
    <row r="937" spans="1:9">
      <c r="A937">
        <v>24264874</v>
      </c>
      <c r="B937" t="s">
        <v>669</v>
      </c>
      <c r="C937" t="s">
        <v>379</v>
      </c>
      <c r="D937" s="5">
        <v>42583.333333333336</v>
      </c>
      <c r="E937" s="5">
        <v>42584.666666666664</v>
      </c>
      <c r="F937" s="8">
        <v>0</v>
      </c>
      <c r="G937" s="7">
        <v>0</v>
      </c>
      <c r="H937" s="7">
        <v>0</v>
      </c>
      <c r="I937" s="7">
        <v>5860</v>
      </c>
    </row>
    <row r="938" spans="1:9">
      <c r="A938">
        <v>24264876</v>
      </c>
      <c r="B938" t="s">
        <v>669</v>
      </c>
      <c r="C938" t="s">
        <v>380</v>
      </c>
      <c r="D938" s="5">
        <v>42585.333333333336</v>
      </c>
      <c r="E938" s="5">
        <v>42587.666666666664</v>
      </c>
      <c r="F938" s="8">
        <v>0</v>
      </c>
      <c r="G938" s="7">
        <v>0</v>
      </c>
      <c r="H938" s="7">
        <v>0</v>
      </c>
      <c r="I938" s="7">
        <v>6068</v>
      </c>
    </row>
    <row r="939" spans="1:9">
      <c r="A939">
        <v>24264878</v>
      </c>
      <c r="B939" t="s">
        <v>669</v>
      </c>
      <c r="C939" t="s">
        <v>381</v>
      </c>
      <c r="D939" s="5">
        <v>42590.333333333336</v>
      </c>
      <c r="E939" s="10">
        <v>42593.666666666664</v>
      </c>
      <c r="F939" s="8">
        <v>0</v>
      </c>
      <c r="G939" s="7">
        <v>0</v>
      </c>
      <c r="H939" s="7">
        <v>0</v>
      </c>
      <c r="I939" s="7">
        <v>1563</v>
      </c>
    </row>
    <row r="940" spans="1:9">
      <c r="A940">
        <v>24264880</v>
      </c>
      <c r="B940" t="s">
        <v>666</v>
      </c>
      <c r="C940" t="s">
        <v>1994</v>
      </c>
      <c r="D940" s="5">
        <v>41827.333333333336</v>
      </c>
      <c r="E940" s="5" t="s">
        <v>1214</v>
      </c>
      <c r="F940" s="8">
        <v>1</v>
      </c>
      <c r="G940" s="7">
        <v>21732</v>
      </c>
      <c r="H940" s="7">
        <v>0</v>
      </c>
      <c r="I940" s="7">
        <v>21732</v>
      </c>
    </row>
    <row r="941" spans="1:9">
      <c r="A941">
        <v>24264882</v>
      </c>
      <c r="B941" t="s">
        <v>668</v>
      </c>
      <c r="C941" t="s">
        <v>382</v>
      </c>
      <c r="D941" s="5">
        <v>42390.333333333336</v>
      </c>
      <c r="E941" s="5">
        <v>42438.666666666664</v>
      </c>
      <c r="F941" s="8">
        <v>0</v>
      </c>
      <c r="G941" s="7">
        <v>4829</v>
      </c>
      <c r="H941" s="7">
        <v>20182</v>
      </c>
      <c r="I941" s="7">
        <v>56263</v>
      </c>
    </row>
    <row r="942" spans="1:9">
      <c r="A942">
        <v>24264884</v>
      </c>
      <c r="B942" t="s">
        <v>668</v>
      </c>
      <c r="C942" t="s">
        <v>384</v>
      </c>
      <c r="D942" s="5">
        <v>42390.333333333336</v>
      </c>
      <c r="E942" s="5">
        <v>42438.666666666664</v>
      </c>
      <c r="F942" s="8">
        <v>0</v>
      </c>
      <c r="G942" s="7">
        <v>0</v>
      </c>
      <c r="H942" s="7">
        <v>0</v>
      </c>
      <c r="I942" s="7">
        <v>23438</v>
      </c>
    </row>
    <row r="943" spans="1:9">
      <c r="A943">
        <v>24264886</v>
      </c>
      <c r="B943" t="s">
        <v>669</v>
      </c>
      <c r="C943" t="s">
        <v>385</v>
      </c>
      <c r="D943" s="5">
        <v>42327.333333333336</v>
      </c>
      <c r="E943" s="5">
        <v>42360.666666666664</v>
      </c>
      <c r="F943" s="8">
        <v>0</v>
      </c>
      <c r="G943" s="7">
        <v>0</v>
      </c>
      <c r="H943" s="7">
        <v>0</v>
      </c>
      <c r="I943" s="7">
        <v>9375</v>
      </c>
    </row>
    <row r="944" spans="1:9">
      <c r="A944">
        <v>24264888</v>
      </c>
      <c r="B944" t="s">
        <v>668</v>
      </c>
      <c r="C944" t="s">
        <v>386</v>
      </c>
      <c r="D944" s="5">
        <v>41730.333333333336</v>
      </c>
      <c r="E944" s="5">
        <v>42025.666666666664</v>
      </c>
      <c r="F944" s="8">
        <v>0</v>
      </c>
      <c r="G944" s="7">
        <v>0</v>
      </c>
      <c r="H944" s="7">
        <v>0</v>
      </c>
      <c r="I944" s="7">
        <v>11357</v>
      </c>
    </row>
    <row r="945" spans="1:9">
      <c r="A945">
        <v>24264890</v>
      </c>
      <c r="B945" t="s">
        <v>668</v>
      </c>
      <c r="C945" t="s">
        <v>387</v>
      </c>
      <c r="D945" s="5">
        <v>41652.333333333336</v>
      </c>
      <c r="E945" s="5">
        <v>42016.666666666664</v>
      </c>
      <c r="F945" s="8">
        <v>0.7</v>
      </c>
      <c r="G945" s="7">
        <v>0</v>
      </c>
      <c r="H945" s="7">
        <v>25756</v>
      </c>
      <c r="I945" s="7">
        <v>25756</v>
      </c>
    </row>
    <row r="946" spans="1:9">
      <c r="A946">
        <v>24264895</v>
      </c>
      <c r="B946" t="s">
        <v>668</v>
      </c>
      <c r="C946" t="s">
        <v>388</v>
      </c>
      <c r="D946" s="5">
        <v>41708.333333333336</v>
      </c>
      <c r="E946" s="5">
        <v>41955.666666666664</v>
      </c>
      <c r="F946" s="8">
        <v>0.75</v>
      </c>
      <c r="G946" s="7">
        <v>0</v>
      </c>
      <c r="H946" s="7">
        <v>0</v>
      </c>
      <c r="I946" s="7">
        <v>17921</v>
      </c>
    </row>
    <row r="947" spans="1:9">
      <c r="A947">
        <v>24264900</v>
      </c>
      <c r="B947" t="s">
        <v>666</v>
      </c>
      <c r="C947" t="s">
        <v>389</v>
      </c>
      <c r="D947" s="5">
        <v>42017.333333333336</v>
      </c>
      <c r="E947" s="5">
        <v>42074.666666666664</v>
      </c>
      <c r="F947" s="8">
        <v>0</v>
      </c>
      <c r="G947" s="7">
        <v>78000</v>
      </c>
      <c r="H947" s="7">
        <v>0</v>
      </c>
      <c r="I947" s="7">
        <v>78000</v>
      </c>
    </row>
    <row r="948" spans="1:9">
      <c r="A948">
        <v>24264905</v>
      </c>
      <c r="B948" t="s">
        <v>668</v>
      </c>
      <c r="C948" t="s">
        <v>681</v>
      </c>
      <c r="D948" s="5">
        <v>41708.333333333336</v>
      </c>
      <c r="E948" s="5">
        <v>42055.666666666664</v>
      </c>
      <c r="F948" s="8">
        <v>0.3</v>
      </c>
      <c r="G948" s="7">
        <v>0</v>
      </c>
      <c r="H948" s="7">
        <v>28393</v>
      </c>
      <c r="I948" s="7">
        <v>28393</v>
      </c>
    </row>
    <row r="949" spans="1:9">
      <c r="A949" t="s">
        <v>1017</v>
      </c>
      <c r="B949" t="s">
        <v>668</v>
      </c>
      <c r="C949" t="s">
        <v>1018</v>
      </c>
      <c r="D949" s="5">
        <v>41946.333333333336</v>
      </c>
      <c r="E949" s="5">
        <v>42088.666666666664</v>
      </c>
      <c r="F949" s="8">
        <v>0</v>
      </c>
      <c r="G949" s="7">
        <v>0</v>
      </c>
      <c r="H949" s="7">
        <v>1709</v>
      </c>
      <c r="I949" s="7">
        <v>1709</v>
      </c>
    </row>
    <row r="950" spans="1:9">
      <c r="A950">
        <v>24264910</v>
      </c>
      <c r="B950" t="s">
        <v>668</v>
      </c>
      <c r="C950" t="s">
        <v>390</v>
      </c>
      <c r="D950" s="5">
        <v>42019.333333333336</v>
      </c>
      <c r="E950" s="5">
        <v>42052.666666666664</v>
      </c>
      <c r="F950" s="8">
        <v>0</v>
      </c>
      <c r="G950" s="7">
        <v>0</v>
      </c>
      <c r="H950" s="7">
        <v>0</v>
      </c>
      <c r="I950" s="7">
        <v>14934</v>
      </c>
    </row>
    <row r="951" spans="1:9">
      <c r="A951">
        <v>24264915</v>
      </c>
      <c r="B951" t="s">
        <v>666</v>
      </c>
      <c r="C951" t="s">
        <v>391</v>
      </c>
      <c r="D951" s="5">
        <v>42061.333333333336</v>
      </c>
      <c r="E951" s="5">
        <v>42132.666666666664</v>
      </c>
      <c r="F951" s="8">
        <v>0</v>
      </c>
      <c r="G951" s="7">
        <v>35638</v>
      </c>
      <c r="H951" s="7">
        <v>0</v>
      </c>
      <c r="I951" s="7">
        <v>35638</v>
      </c>
    </row>
    <row r="952" spans="1:9">
      <c r="A952">
        <v>24264920</v>
      </c>
      <c r="B952" t="s">
        <v>668</v>
      </c>
      <c r="C952" t="s">
        <v>392</v>
      </c>
      <c r="D952" s="5">
        <v>41916.333333333336</v>
      </c>
      <c r="E952" s="5">
        <v>42019.666666666664</v>
      </c>
      <c r="F952" s="8">
        <v>0.3</v>
      </c>
      <c r="G952" s="7">
        <v>0</v>
      </c>
      <c r="H952" s="7">
        <v>11074</v>
      </c>
      <c r="I952" s="7">
        <v>11074</v>
      </c>
    </row>
    <row r="953" spans="1:9">
      <c r="A953">
        <v>24264925</v>
      </c>
      <c r="B953" t="s">
        <v>669</v>
      </c>
      <c r="C953" t="s">
        <v>393</v>
      </c>
      <c r="D953" s="5">
        <v>41974.333333333336</v>
      </c>
      <c r="E953" s="5">
        <v>41992.666666666664</v>
      </c>
      <c r="F953" s="8">
        <v>0</v>
      </c>
      <c r="G953" s="7">
        <v>0</v>
      </c>
      <c r="H953" s="7">
        <v>0</v>
      </c>
      <c r="I953" s="7">
        <v>9246</v>
      </c>
    </row>
    <row r="954" spans="1:9">
      <c r="A954">
        <v>24264930</v>
      </c>
      <c r="B954" t="s">
        <v>666</v>
      </c>
      <c r="C954" t="s">
        <v>394</v>
      </c>
      <c r="D954" s="5">
        <v>42065.333333333336</v>
      </c>
      <c r="E954" s="10">
        <v>42121.666666666664</v>
      </c>
      <c r="F954" s="8">
        <v>0</v>
      </c>
      <c r="G954" s="7">
        <v>20469</v>
      </c>
      <c r="H954" s="7">
        <v>0</v>
      </c>
      <c r="I954" s="7">
        <v>20469</v>
      </c>
    </row>
    <row r="955" spans="1:9">
      <c r="A955">
        <v>24264935</v>
      </c>
      <c r="B955" t="s">
        <v>669</v>
      </c>
      <c r="C955" t="s">
        <v>1995</v>
      </c>
      <c r="D955" s="5">
        <v>41645.333333333336</v>
      </c>
      <c r="E955" s="10" t="s">
        <v>1153</v>
      </c>
      <c r="F955" s="8">
        <v>1</v>
      </c>
      <c r="G955" s="7">
        <v>8255</v>
      </c>
      <c r="H955" s="7">
        <v>0</v>
      </c>
      <c r="I955" s="7">
        <v>8255</v>
      </c>
    </row>
    <row r="956" spans="1:9">
      <c r="A956" t="s">
        <v>1996</v>
      </c>
      <c r="B956" t="s">
        <v>1075</v>
      </c>
      <c r="C956" t="s">
        <v>1997</v>
      </c>
      <c r="D956" s="5">
        <v>42549.333333333336</v>
      </c>
      <c r="E956" s="5"/>
      <c r="F956" s="8">
        <v>0</v>
      </c>
      <c r="G956" s="7">
        <v>0</v>
      </c>
      <c r="H956" s="7">
        <v>0</v>
      </c>
      <c r="I956" s="7">
        <v>0</v>
      </c>
    </row>
    <row r="957" spans="1:9">
      <c r="A957">
        <v>24264965</v>
      </c>
      <c r="B957" t="s">
        <v>668</v>
      </c>
      <c r="C957" t="s">
        <v>395</v>
      </c>
      <c r="D957" s="5">
        <v>42549.333333333336</v>
      </c>
      <c r="E957" s="5">
        <v>42563.666666666664</v>
      </c>
      <c r="F957" s="8">
        <v>0</v>
      </c>
      <c r="G957" s="7">
        <v>0</v>
      </c>
      <c r="H957" s="7">
        <v>0</v>
      </c>
      <c r="I957" s="7">
        <v>26564</v>
      </c>
    </row>
    <row r="958" spans="1:9">
      <c r="A958">
        <v>24264970</v>
      </c>
      <c r="B958" t="s">
        <v>668</v>
      </c>
      <c r="C958" t="s">
        <v>396</v>
      </c>
      <c r="D958" s="5">
        <v>42557.333333333336</v>
      </c>
      <c r="E958" s="5">
        <v>42563.666666666664</v>
      </c>
      <c r="F958" s="8">
        <v>0</v>
      </c>
      <c r="G958" s="7">
        <v>0</v>
      </c>
      <c r="H958" s="7">
        <v>0</v>
      </c>
      <c r="I958" s="7">
        <v>11719</v>
      </c>
    </row>
    <row r="959" spans="1:9">
      <c r="A959">
        <v>24264975</v>
      </c>
      <c r="B959" t="s">
        <v>668</v>
      </c>
      <c r="C959" t="s">
        <v>397</v>
      </c>
      <c r="D959" s="5">
        <v>42563.333333333336</v>
      </c>
      <c r="E959" s="5">
        <v>42576.666666666664</v>
      </c>
      <c r="F959" s="8">
        <v>0</v>
      </c>
      <c r="G959" s="7">
        <v>0</v>
      </c>
      <c r="H959" s="7">
        <v>0</v>
      </c>
      <c r="I959" s="7">
        <v>26564</v>
      </c>
    </row>
    <row r="960" spans="1:9">
      <c r="A960">
        <v>24264980</v>
      </c>
      <c r="B960" t="s">
        <v>668</v>
      </c>
      <c r="C960" t="s">
        <v>398</v>
      </c>
      <c r="D960" s="5">
        <v>42566.333333333336</v>
      </c>
      <c r="E960" s="5">
        <v>42572.666666666664</v>
      </c>
      <c r="F960" s="8">
        <v>0</v>
      </c>
      <c r="G960" s="7">
        <v>0</v>
      </c>
      <c r="H960" s="7">
        <v>0</v>
      </c>
      <c r="I960" s="7">
        <v>11719</v>
      </c>
    </row>
    <row r="961" spans="1:9">
      <c r="A961">
        <v>24264985</v>
      </c>
      <c r="B961" t="s">
        <v>668</v>
      </c>
      <c r="C961" t="s">
        <v>399</v>
      </c>
      <c r="D961" s="5">
        <v>42572.333333333336</v>
      </c>
      <c r="E961" s="5">
        <v>42585.666666666664</v>
      </c>
      <c r="F961" s="8">
        <v>0</v>
      </c>
      <c r="G961" s="7">
        <v>0</v>
      </c>
      <c r="H961" s="7">
        <v>0</v>
      </c>
      <c r="I961" s="7">
        <v>26564</v>
      </c>
    </row>
    <row r="962" spans="1:9">
      <c r="A962">
        <v>24264990</v>
      </c>
      <c r="B962" t="s">
        <v>668</v>
      </c>
      <c r="C962" t="s">
        <v>400</v>
      </c>
      <c r="D962" s="5">
        <v>42578.333333333336</v>
      </c>
      <c r="E962" s="5">
        <v>42584.666666666664</v>
      </c>
      <c r="F962" s="8">
        <v>0</v>
      </c>
      <c r="G962" s="7">
        <v>0</v>
      </c>
      <c r="H962" s="7">
        <v>0</v>
      </c>
      <c r="I962" s="7">
        <v>11719</v>
      </c>
    </row>
    <row r="963" spans="1:9">
      <c r="A963">
        <v>24264995</v>
      </c>
      <c r="B963" t="s">
        <v>669</v>
      </c>
      <c r="C963" t="s">
        <v>401</v>
      </c>
      <c r="D963" s="5">
        <v>42585.333333333336</v>
      </c>
      <c r="E963" s="5">
        <v>42598.666666666664</v>
      </c>
      <c r="F963" s="8">
        <v>0</v>
      </c>
      <c r="G963" s="7">
        <v>0</v>
      </c>
      <c r="H963" s="7">
        <v>0</v>
      </c>
      <c r="I963" s="7">
        <v>10086</v>
      </c>
    </row>
    <row r="964" spans="1:9">
      <c r="A964">
        <v>242710.1</v>
      </c>
      <c r="B964" t="s">
        <v>668</v>
      </c>
      <c r="C964" t="s">
        <v>403</v>
      </c>
      <c r="D964" s="5">
        <v>42013.333333333336</v>
      </c>
      <c r="E964" s="5">
        <v>42185.666666666664</v>
      </c>
      <c r="F964" s="8">
        <v>0</v>
      </c>
      <c r="G964" s="7">
        <v>0</v>
      </c>
      <c r="H964" s="7">
        <v>0</v>
      </c>
      <c r="I964" s="7">
        <v>93323</v>
      </c>
    </row>
    <row r="965" spans="1:9">
      <c r="A965">
        <v>242710.1005</v>
      </c>
      <c r="B965" t="s">
        <v>669</v>
      </c>
      <c r="C965" t="s">
        <v>405</v>
      </c>
      <c r="D965" s="5">
        <v>41673.333333333336</v>
      </c>
      <c r="E965" s="5">
        <v>41996.666666666664</v>
      </c>
      <c r="F965" s="8">
        <v>0.5</v>
      </c>
      <c r="G965" s="7">
        <v>0</v>
      </c>
      <c r="H965" s="7">
        <v>0</v>
      </c>
      <c r="I965" s="7">
        <v>3005</v>
      </c>
    </row>
    <row r="966" spans="1:9">
      <c r="A966">
        <v>242710.101</v>
      </c>
      <c r="B966" t="s">
        <v>668</v>
      </c>
      <c r="C966" t="s">
        <v>406</v>
      </c>
      <c r="D966" s="5">
        <v>42009.333333333336</v>
      </c>
      <c r="E966" s="5">
        <v>42093.666666666664</v>
      </c>
      <c r="F966" s="8">
        <v>0</v>
      </c>
      <c r="G966" s="7">
        <v>100854</v>
      </c>
      <c r="H966" s="7">
        <v>0</v>
      </c>
      <c r="I966" s="7">
        <v>100854</v>
      </c>
    </row>
    <row r="967" spans="1:9">
      <c r="A967">
        <v>242710.10149999999</v>
      </c>
      <c r="B967" t="s">
        <v>668</v>
      </c>
      <c r="C967" t="s">
        <v>407</v>
      </c>
      <c r="D967" s="5">
        <v>41610.333333333336</v>
      </c>
      <c r="E967" s="5">
        <v>42012.666666666664</v>
      </c>
      <c r="F967" s="8">
        <v>0.2</v>
      </c>
      <c r="G967" s="7">
        <v>0</v>
      </c>
      <c r="H967" s="7">
        <v>0</v>
      </c>
      <c r="I967" s="7">
        <v>6600</v>
      </c>
    </row>
    <row r="968" spans="1:9">
      <c r="A968" t="s">
        <v>408</v>
      </c>
      <c r="B968" t="s">
        <v>668</v>
      </c>
      <c r="C968" t="s">
        <v>409</v>
      </c>
      <c r="D968" s="5">
        <v>41792.333333333336</v>
      </c>
      <c r="E968" s="5">
        <v>42012.666666666664</v>
      </c>
      <c r="F968" s="8">
        <v>0.2</v>
      </c>
      <c r="G968" s="7">
        <v>0</v>
      </c>
      <c r="H968" s="7">
        <v>0</v>
      </c>
      <c r="I968" s="7">
        <v>17707</v>
      </c>
    </row>
    <row r="969" spans="1:9">
      <c r="A969">
        <v>242710.10200000001</v>
      </c>
      <c r="B969" t="s">
        <v>669</v>
      </c>
      <c r="C969" t="s">
        <v>410</v>
      </c>
      <c r="D969" s="5">
        <v>42013.333333333336</v>
      </c>
      <c r="E969" s="5">
        <v>42019.666666666664</v>
      </c>
      <c r="F969" s="8">
        <v>0</v>
      </c>
      <c r="G969" s="7">
        <v>0</v>
      </c>
      <c r="H969" s="7">
        <v>0</v>
      </c>
      <c r="I969" s="7">
        <v>3005</v>
      </c>
    </row>
    <row r="970" spans="1:9">
      <c r="A970">
        <v>242710.10250000001</v>
      </c>
      <c r="B970" t="s">
        <v>666</v>
      </c>
      <c r="C970" t="s">
        <v>411</v>
      </c>
      <c r="D970" s="5">
        <v>42020.333333333336</v>
      </c>
      <c r="E970" s="5">
        <v>42131.666666666664</v>
      </c>
      <c r="F970" s="8">
        <v>0</v>
      </c>
      <c r="G970" s="7">
        <v>36117</v>
      </c>
      <c r="H970" s="7">
        <v>0</v>
      </c>
      <c r="I970" s="7">
        <v>36117</v>
      </c>
    </row>
    <row r="971" spans="1:9">
      <c r="A971">
        <v>242710.103</v>
      </c>
      <c r="B971" t="s">
        <v>668</v>
      </c>
      <c r="C971" t="s">
        <v>707</v>
      </c>
      <c r="D971" s="5">
        <v>42132.333333333336</v>
      </c>
      <c r="E971" s="5">
        <v>42235.666666666664</v>
      </c>
      <c r="F971" s="8">
        <v>0</v>
      </c>
      <c r="G971" s="7">
        <v>0</v>
      </c>
      <c r="H971" s="7">
        <v>0</v>
      </c>
      <c r="I971" s="7">
        <v>59113</v>
      </c>
    </row>
    <row r="972" spans="1:9">
      <c r="A972" t="s">
        <v>1020</v>
      </c>
      <c r="B972" t="s">
        <v>668</v>
      </c>
      <c r="C972" t="s">
        <v>1021</v>
      </c>
      <c r="D972" s="5">
        <v>42236.333333333336</v>
      </c>
      <c r="E972" s="10">
        <v>42374.666666666664</v>
      </c>
      <c r="F972" s="8">
        <v>0</v>
      </c>
      <c r="G972" s="7">
        <v>0</v>
      </c>
      <c r="H972" s="7">
        <v>0</v>
      </c>
      <c r="I972" s="7">
        <v>76466</v>
      </c>
    </row>
    <row r="973" spans="1:9">
      <c r="A973">
        <v>242710.1035</v>
      </c>
      <c r="B973" t="s">
        <v>666</v>
      </c>
      <c r="C973" t="s">
        <v>1998</v>
      </c>
      <c r="D973" s="5">
        <v>41760.333333333336</v>
      </c>
      <c r="E973" s="5" t="s">
        <v>1999</v>
      </c>
      <c r="F973" s="8">
        <v>1</v>
      </c>
      <c r="G973" s="7">
        <v>59715</v>
      </c>
      <c r="H973" s="7">
        <v>0</v>
      </c>
      <c r="I973" s="7">
        <v>59715</v>
      </c>
    </row>
    <row r="974" spans="1:9">
      <c r="A974">
        <v>242710.10399999999</v>
      </c>
      <c r="B974" t="s">
        <v>666</v>
      </c>
      <c r="C974" t="s">
        <v>412</v>
      </c>
      <c r="D974" s="5">
        <v>41760.333333333336</v>
      </c>
      <c r="E974" s="5">
        <v>41969.666666666664</v>
      </c>
      <c r="F974" s="8">
        <v>0</v>
      </c>
      <c r="G974" s="7">
        <v>59715</v>
      </c>
      <c r="H974" s="7">
        <v>0</v>
      </c>
      <c r="I974" s="7">
        <v>59715</v>
      </c>
    </row>
    <row r="975" spans="1:9">
      <c r="A975">
        <v>242710.10449999999</v>
      </c>
      <c r="B975" t="s">
        <v>666</v>
      </c>
      <c r="C975" t="s">
        <v>413</v>
      </c>
      <c r="D975" s="5">
        <v>41760.333333333336</v>
      </c>
      <c r="E975" s="5">
        <v>42094.666666666664</v>
      </c>
      <c r="F975" s="8">
        <v>0</v>
      </c>
      <c r="G975" s="7">
        <v>59715</v>
      </c>
      <c r="H975" s="7">
        <v>0</v>
      </c>
      <c r="I975" s="7">
        <v>59715</v>
      </c>
    </row>
    <row r="976" spans="1:9">
      <c r="A976">
        <v>242710.10500000001</v>
      </c>
      <c r="B976" t="s">
        <v>666</v>
      </c>
      <c r="C976" t="s">
        <v>414</v>
      </c>
      <c r="D976" s="5">
        <v>41760.333333333336</v>
      </c>
      <c r="E976" s="5">
        <v>42570.666666666664</v>
      </c>
      <c r="F976" s="8">
        <v>0</v>
      </c>
      <c r="G976" s="7">
        <v>19905</v>
      </c>
      <c r="H976" s="7">
        <v>0</v>
      </c>
      <c r="I976" s="7">
        <v>19905</v>
      </c>
    </row>
    <row r="977" spans="1:9">
      <c r="A977">
        <v>242710.10550000001</v>
      </c>
      <c r="B977" t="s">
        <v>666</v>
      </c>
      <c r="C977" t="s">
        <v>415</v>
      </c>
      <c r="D977" s="5">
        <v>41760.333333333336</v>
      </c>
      <c r="E977" s="5">
        <v>42094.666666666664</v>
      </c>
      <c r="F977" s="8">
        <v>0</v>
      </c>
      <c r="G977" s="7">
        <v>13020</v>
      </c>
      <c r="H977" s="7">
        <v>0</v>
      </c>
      <c r="I977" s="7">
        <v>13020</v>
      </c>
    </row>
    <row r="978" spans="1:9">
      <c r="A978">
        <v>242711.1</v>
      </c>
      <c r="B978" t="s">
        <v>665</v>
      </c>
      <c r="C978" t="s">
        <v>2000</v>
      </c>
      <c r="D978" s="5">
        <v>41821.333333333336</v>
      </c>
      <c r="E978" s="5">
        <v>41912.499305555553</v>
      </c>
      <c r="F978" s="8">
        <v>1</v>
      </c>
      <c r="G978" s="7">
        <v>0</v>
      </c>
      <c r="H978" s="7">
        <v>0</v>
      </c>
      <c r="I978" s="7">
        <v>39984</v>
      </c>
    </row>
    <row r="979" spans="1:9">
      <c r="A979" t="s">
        <v>1022</v>
      </c>
      <c r="B979" t="s">
        <v>665</v>
      </c>
      <c r="C979" t="s">
        <v>1023</v>
      </c>
      <c r="D979" s="5">
        <v>41913.333333333336</v>
      </c>
      <c r="E979" s="10">
        <v>41950.666666666664</v>
      </c>
      <c r="F979" s="8">
        <v>0.82140000000000002</v>
      </c>
      <c r="G979" s="7">
        <v>0</v>
      </c>
      <c r="H979" s="7">
        <v>0</v>
      </c>
      <c r="I979" s="7">
        <v>18337</v>
      </c>
    </row>
    <row r="980" spans="1:9">
      <c r="A980">
        <v>242711.1005</v>
      </c>
      <c r="B980" t="s">
        <v>666</v>
      </c>
      <c r="C980" t="s">
        <v>2001</v>
      </c>
      <c r="D980" s="5">
        <v>41641.333333333336</v>
      </c>
      <c r="E980" s="5" t="s">
        <v>1153</v>
      </c>
      <c r="F980" s="8">
        <v>1</v>
      </c>
      <c r="G980" s="7">
        <v>42840</v>
      </c>
      <c r="H980" s="7">
        <v>0</v>
      </c>
      <c r="I980" s="7">
        <v>42840</v>
      </c>
    </row>
    <row r="981" spans="1:9">
      <c r="A981" t="s">
        <v>713</v>
      </c>
      <c r="B981" t="s">
        <v>666</v>
      </c>
      <c r="C981" t="s">
        <v>714</v>
      </c>
      <c r="D981" s="5">
        <v>41641.333333333336</v>
      </c>
      <c r="E981" s="5">
        <v>42088.666666666664</v>
      </c>
      <c r="F981" s="8">
        <v>0</v>
      </c>
      <c r="G981" s="7">
        <v>26238</v>
      </c>
      <c r="H981" s="7">
        <v>0</v>
      </c>
      <c r="I981" s="7">
        <v>26238</v>
      </c>
    </row>
    <row r="982" spans="1:9">
      <c r="A982" t="s">
        <v>715</v>
      </c>
      <c r="B982" t="s">
        <v>666</v>
      </c>
      <c r="C982" t="s">
        <v>716</v>
      </c>
      <c r="D982" s="5">
        <v>41641.333333333336</v>
      </c>
      <c r="E982" s="5">
        <v>42121.666666666664</v>
      </c>
      <c r="F982" s="8">
        <v>0</v>
      </c>
      <c r="G982" s="7">
        <v>46302</v>
      </c>
      <c r="H982" s="7">
        <v>0</v>
      </c>
      <c r="I982" s="7">
        <v>46302</v>
      </c>
    </row>
    <row r="983" spans="1:9">
      <c r="A983" t="s">
        <v>717</v>
      </c>
      <c r="B983" t="s">
        <v>666</v>
      </c>
      <c r="C983" t="s">
        <v>718</v>
      </c>
      <c r="D983" s="5">
        <v>41641.333333333336</v>
      </c>
      <c r="E983" s="5">
        <v>42152.666666666664</v>
      </c>
      <c r="F983" s="8">
        <v>0</v>
      </c>
      <c r="G983" s="7">
        <v>60058</v>
      </c>
      <c r="H983" s="7">
        <v>0</v>
      </c>
      <c r="I983" s="7">
        <v>60058</v>
      </c>
    </row>
    <row r="984" spans="1:9">
      <c r="A984" t="s">
        <v>719</v>
      </c>
      <c r="B984" t="s">
        <v>666</v>
      </c>
      <c r="C984" t="s">
        <v>720</v>
      </c>
      <c r="D984" s="5">
        <v>41641.333333333336</v>
      </c>
      <c r="E984" s="5">
        <v>42146.666666666664</v>
      </c>
      <c r="F984" s="8">
        <v>0</v>
      </c>
      <c r="G984" s="7">
        <v>41269</v>
      </c>
      <c r="H984" s="7">
        <v>0</v>
      </c>
      <c r="I984" s="7">
        <v>41269</v>
      </c>
    </row>
    <row r="985" spans="1:9">
      <c r="A985" t="s">
        <v>417</v>
      </c>
      <c r="B985" t="s">
        <v>666</v>
      </c>
      <c r="C985" t="s">
        <v>721</v>
      </c>
      <c r="D985" s="5">
        <v>41641.333333333336</v>
      </c>
      <c r="E985" s="5">
        <v>42173.666666666664</v>
      </c>
      <c r="F985" s="8">
        <v>0</v>
      </c>
      <c r="G985" s="7">
        <v>20668</v>
      </c>
      <c r="H985" s="7">
        <v>0</v>
      </c>
      <c r="I985" s="7">
        <v>20668</v>
      </c>
    </row>
    <row r="986" spans="1:9">
      <c r="A986">
        <v>242711.101</v>
      </c>
      <c r="B986" t="s">
        <v>666</v>
      </c>
      <c r="C986" t="s">
        <v>708</v>
      </c>
      <c r="D986" s="5">
        <v>41641.333333333336</v>
      </c>
      <c r="E986" s="5">
        <v>42058.666666666664</v>
      </c>
      <c r="F986" s="8">
        <v>0</v>
      </c>
      <c r="G986" s="7">
        <v>22696</v>
      </c>
      <c r="H986" s="7">
        <v>0</v>
      </c>
      <c r="I986" s="7">
        <v>22696</v>
      </c>
    </row>
    <row r="987" spans="1:9">
      <c r="A987" t="s">
        <v>418</v>
      </c>
      <c r="B987" t="s">
        <v>666</v>
      </c>
      <c r="C987" t="s">
        <v>709</v>
      </c>
      <c r="D987" s="5">
        <v>41641.333333333336</v>
      </c>
      <c r="E987" s="5">
        <v>42121.666666666664</v>
      </c>
      <c r="F987" s="8">
        <v>0</v>
      </c>
      <c r="G987" s="7">
        <v>30162</v>
      </c>
      <c r="H987" s="7">
        <v>0</v>
      </c>
      <c r="I987" s="7">
        <v>30162</v>
      </c>
    </row>
    <row r="988" spans="1:9">
      <c r="A988" t="s">
        <v>419</v>
      </c>
      <c r="B988" t="s">
        <v>666</v>
      </c>
      <c r="C988" t="s">
        <v>710</v>
      </c>
      <c r="D988" s="5">
        <v>41641.333333333336</v>
      </c>
      <c r="E988" s="5">
        <v>42132.666666666664</v>
      </c>
      <c r="F988" s="8">
        <v>0</v>
      </c>
      <c r="G988" s="7">
        <v>22696</v>
      </c>
      <c r="H988" s="7">
        <v>0</v>
      </c>
      <c r="I988" s="7">
        <v>22696</v>
      </c>
    </row>
    <row r="989" spans="1:9">
      <c r="A989" t="s">
        <v>420</v>
      </c>
      <c r="B989" t="s">
        <v>666</v>
      </c>
      <c r="C989" t="s">
        <v>711</v>
      </c>
      <c r="D989" s="5">
        <v>41641.333333333336</v>
      </c>
      <c r="E989" s="5">
        <v>42125.666666666664</v>
      </c>
      <c r="F989" s="8">
        <v>0</v>
      </c>
      <c r="G989" s="7">
        <v>24829</v>
      </c>
      <c r="H989" s="7">
        <v>0</v>
      </c>
      <c r="I989" s="7">
        <v>24829</v>
      </c>
    </row>
    <row r="990" spans="1:9">
      <c r="A990" t="s">
        <v>421</v>
      </c>
      <c r="B990" t="s">
        <v>666</v>
      </c>
      <c r="C990" t="s">
        <v>712</v>
      </c>
      <c r="D990" s="5">
        <v>41641.333333333336</v>
      </c>
      <c r="E990" s="10">
        <v>42153.666666666664</v>
      </c>
      <c r="F990" s="8">
        <v>0</v>
      </c>
      <c r="G990" s="7">
        <v>17822</v>
      </c>
      <c r="H990" s="7">
        <v>0</v>
      </c>
      <c r="I990" s="7">
        <v>17822</v>
      </c>
    </row>
    <row r="991" spans="1:9">
      <c r="A991">
        <v>242711.20050000001</v>
      </c>
      <c r="B991" t="s">
        <v>666</v>
      </c>
      <c r="C991" t="s">
        <v>580</v>
      </c>
      <c r="D991" s="5">
        <v>41548.333333333336</v>
      </c>
      <c r="E991" s="10" t="s">
        <v>2002</v>
      </c>
      <c r="F991" s="8">
        <v>1</v>
      </c>
      <c r="G991" s="7">
        <v>45350</v>
      </c>
      <c r="H991" s="7">
        <v>0</v>
      </c>
      <c r="I991" s="7">
        <v>45350</v>
      </c>
    </row>
    <row r="992" spans="1:9">
      <c r="A992">
        <v>242711.201</v>
      </c>
      <c r="B992" t="s">
        <v>666</v>
      </c>
      <c r="C992" t="s">
        <v>2003</v>
      </c>
      <c r="D992" s="5">
        <v>41760.333333333336</v>
      </c>
      <c r="E992" s="10" t="s">
        <v>2002</v>
      </c>
      <c r="F992" s="8">
        <v>1</v>
      </c>
      <c r="G992" s="7">
        <v>-45350</v>
      </c>
      <c r="H992" s="7">
        <v>0</v>
      </c>
      <c r="I992" s="7">
        <v>-45350</v>
      </c>
    </row>
    <row r="993" spans="1:9">
      <c r="A993">
        <v>242711.3</v>
      </c>
      <c r="B993" t="s">
        <v>668</v>
      </c>
      <c r="C993" t="s">
        <v>2004</v>
      </c>
      <c r="D993" s="5">
        <v>41610.333333333336</v>
      </c>
      <c r="E993" s="10" t="s">
        <v>1153</v>
      </c>
      <c r="F993" s="8">
        <v>1</v>
      </c>
      <c r="G993" s="7">
        <v>0</v>
      </c>
      <c r="H993" s="7">
        <v>0</v>
      </c>
      <c r="I993" s="7">
        <v>3017</v>
      </c>
    </row>
    <row r="994" spans="1:9">
      <c r="A994" t="s">
        <v>2005</v>
      </c>
      <c r="B994" t="s">
        <v>668</v>
      </c>
      <c r="C994" t="s">
        <v>2006</v>
      </c>
      <c r="D994" s="5">
        <v>41610.333333333336</v>
      </c>
      <c r="E994" s="10" t="s">
        <v>1153</v>
      </c>
      <c r="F994" s="8">
        <v>1</v>
      </c>
      <c r="G994" s="7">
        <v>0</v>
      </c>
      <c r="H994" s="7">
        <v>0</v>
      </c>
      <c r="I994" s="7">
        <v>3580</v>
      </c>
    </row>
    <row r="995" spans="1:9">
      <c r="A995">
        <v>242711.30050000001</v>
      </c>
      <c r="B995" t="s">
        <v>666</v>
      </c>
      <c r="C995" t="s">
        <v>2007</v>
      </c>
      <c r="D995" s="5">
        <v>41582</v>
      </c>
      <c r="E995" s="10" t="s">
        <v>1153</v>
      </c>
      <c r="F995" s="8">
        <v>1</v>
      </c>
      <c r="G995" s="7">
        <v>30441</v>
      </c>
      <c r="H995" s="7">
        <v>0</v>
      </c>
      <c r="I995" s="7">
        <v>30441</v>
      </c>
    </row>
    <row r="996" spans="1:9">
      <c r="A996">
        <v>242711.30100000001</v>
      </c>
      <c r="B996" t="s">
        <v>668</v>
      </c>
      <c r="C996" t="s">
        <v>2008</v>
      </c>
      <c r="D996" s="5">
        <v>41673.333333333336</v>
      </c>
      <c r="E996" s="10" t="s">
        <v>1161</v>
      </c>
      <c r="F996" s="8">
        <v>1</v>
      </c>
      <c r="G996" s="7">
        <v>0</v>
      </c>
      <c r="H996" s="7">
        <v>0</v>
      </c>
      <c r="I996" s="7">
        <v>15264</v>
      </c>
    </row>
    <row r="997" spans="1:9">
      <c r="A997">
        <v>242711.3015</v>
      </c>
      <c r="B997" t="s">
        <v>668</v>
      </c>
      <c r="C997" t="s">
        <v>2009</v>
      </c>
      <c r="D997" s="5">
        <v>41610.333333333336</v>
      </c>
      <c r="E997" s="10" t="s">
        <v>1161</v>
      </c>
      <c r="F997" s="8">
        <v>1</v>
      </c>
      <c r="G997" s="7">
        <v>0</v>
      </c>
      <c r="H997" s="7">
        <v>0</v>
      </c>
      <c r="I997" s="7">
        <v>10978</v>
      </c>
    </row>
    <row r="998" spans="1:9">
      <c r="A998">
        <v>242711.302</v>
      </c>
      <c r="B998" t="s">
        <v>668</v>
      </c>
      <c r="C998" t="s">
        <v>2010</v>
      </c>
      <c r="D998" s="5">
        <v>41673.333333333336</v>
      </c>
      <c r="E998" s="10" t="s">
        <v>1161</v>
      </c>
      <c r="F998" s="8">
        <v>1</v>
      </c>
      <c r="G998" s="7">
        <v>0</v>
      </c>
      <c r="H998" s="7">
        <v>0</v>
      </c>
      <c r="I998" s="7">
        <v>19024</v>
      </c>
    </row>
    <row r="999" spans="1:9">
      <c r="A999">
        <v>242711.30249999999</v>
      </c>
      <c r="B999" t="s">
        <v>668</v>
      </c>
      <c r="C999" t="s">
        <v>2011</v>
      </c>
      <c r="D999" s="5">
        <v>41612.333333333336</v>
      </c>
      <c r="E999" s="10" t="s">
        <v>1161</v>
      </c>
      <c r="F999" s="8">
        <v>1</v>
      </c>
      <c r="G999" s="7">
        <v>0</v>
      </c>
      <c r="H999" s="7">
        <v>0</v>
      </c>
      <c r="I999" s="7">
        <v>21430</v>
      </c>
    </row>
    <row r="1000" spans="1:9">
      <c r="A1000">
        <v>242711.30300000001</v>
      </c>
      <c r="B1000" t="s">
        <v>668</v>
      </c>
      <c r="C1000" t="s">
        <v>2012</v>
      </c>
      <c r="D1000" s="5">
        <v>41673.333333333336</v>
      </c>
      <c r="E1000" s="5" t="s">
        <v>1153</v>
      </c>
      <c r="F1000" s="8">
        <v>1</v>
      </c>
      <c r="G1000" s="7">
        <v>0</v>
      </c>
      <c r="H1000" s="7">
        <v>2064</v>
      </c>
      <c r="I1000" s="7">
        <v>14922</v>
      </c>
    </row>
    <row r="1001" spans="1:9">
      <c r="A1001">
        <v>242711.30350000001</v>
      </c>
      <c r="B1001" t="s">
        <v>668</v>
      </c>
      <c r="C1001" t="s">
        <v>423</v>
      </c>
      <c r="D1001" s="5">
        <v>41715.333333333336</v>
      </c>
      <c r="E1001" s="5">
        <v>41977.666666666664</v>
      </c>
      <c r="F1001" s="8">
        <v>0.2</v>
      </c>
      <c r="G1001" s="7">
        <v>0</v>
      </c>
      <c r="H1001" s="7">
        <v>2064</v>
      </c>
      <c r="I1001" s="7">
        <v>14922</v>
      </c>
    </row>
    <row r="1002" spans="1:9">
      <c r="A1002">
        <v>242711.304</v>
      </c>
      <c r="B1002" t="s">
        <v>668</v>
      </c>
      <c r="C1002" t="s">
        <v>424</v>
      </c>
      <c r="D1002" s="5">
        <v>41715.333333333336</v>
      </c>
      <c r="E1002" s="5">
        <v>42026.666666666664</v>
      </c>
      <c r="F1002" s="8">
        <v>0.1</v>
      </c>
      <c r="G1002" s="7">
        <v>0</v>
      </c>
      <c r="H1002" s="7">
        <v>2064</v>
      </c>
      <c r="I1002" s="7">
        <v>14922</v>
      </c>
    </row>
    <row r="1003" spans="1:9">
      <c r="A1003">
        <v>242711.3045</v>
      </c>
      <c r="B1003" t="s">
        <v>668</v>
      </c>
      <c r="C1003" t="s">
        <v>425</v>
      </c>
      <c r="D1003" s="5">
        <v>41715.333333333336</v>
      </c>
      <c r="E1003" s="5">
        <v>42051.666666666664</v>
      </c>
      <c r="F1003" s="8">
        <v>0.1</v>
      </c>
      <c r="G1003" s="7">
        <v>0</v>
      </c>
      <c r="H1003" s="7">
        <v>2064</v>
      </c>
      <c r="I1003" s="7">
        <v>14922</v>
      </c>
    </row>
    <row r="1004" spans="1:9">
      <c r="A1004">
        <v>242711.30499999999</v>
      </c>
      <c r="B1004" t="s">
        <v>668</v>
      </c>
      <c r="C1004" t="s">
        <v>426</v>
      </c>
      <c r="D1004" s="5">
        <v>41715.333333333336</v>
      </c>
      <c r="E1004" s="5">
        <v>42079.666666666664</v>
      </c>
      <c r="F1004" s="8">
        <v>0.1</v>
      </c>
      <c r="G1004" s="7">
        <v>0</v>
      </c>
      <c r="H1004" s="7">
        <v>2064</v>
      </c>
      <c r="I1004" s="7">
        <v>14922</v>
      </c>
    </row>
    <row r="1005" spans="1:9">
      <c r="A1005">
        <v>242711.30549999999</v>
      </c>
      <c r="B1005" t="s">
        <v>668</v>
      </c>
      <c r="C1005" t="s">
        <v>427</v>
      </c>
      <c r="D1005" s="5">
        <v>41715.333333333336</v>
      </c>
      <c r="E1005" s="5">
        <v>42107.666666666664</v>
      </c>
      <c r="F1005" s="8">
        <v>0.1</v>
      </c>
      <c r="G1005" s="7">
        <v>0</v>
      </c>
      <c r="H1005" s="7">
        <v>2064</v>
      </c>
      <c r="I1005" s="7">
        <v>14922</v>
      </c>
    </row>
    <row r="1006" spans="1:9">
      <c r="A1006">
        <v>242711.30600000001</v>
      </c>
      <c r="B1006" t="s">
        <v>668</v>
      </c>
      <c r="C1006" t="s">
        <v>428</v>
      </c>
      <c r="D1006" s="5">
        <v>41715.333333333336</v>
      </c>
      <c r="E1006" s="5">
        <v>42129.666666666664</v>
      </c>
      <c r="F1006" s="8">
        <v>0.1</v>
      </c>
      <c r="G1006" s="7">
        <v>0</v>
      </c>
      <c r="H1006" s="7">
        <v>2064</v>
      </c>
      <c r="I1006" s="7">
        <v>14922</v>
      </c>
    </row>
    <row r="1007" spans="1:9">
      <c r="A1007">
        <v>242711.30650000001</v>
      </c>
      <c r="B1007" t="s">
        <v>668</v>
      </c>
      <c r="C1007" t="s">
        <v>722</v>
      </c>
      <c r="D1007" s="5">
        <v>41715.333333333336</v>
      </c>
      <c r="E1007" s="5">
        <v>42146.666666666664</v>
      </c>
      <c r="F1007" s="8">
        <v>0.1</v>
      </c>
      <c r="G1007" s="7">
        <v>0</v>
      </c>
      <c r="H1007" s="7">
        <v>413</v>
      </c>
      <c r="I1007" s="7">
        <v>2984</v>
      </c>
    </row>
    <row r="1008" spans="1:9">
      <c r="A1008" t="s">
        <v>1024</v>
      </c>
      <c r="B1008" t="s">
        <v>668</v>
      </c>
      <c r="C1008" t="s">
        <v>1025</v>
      </c>
      <c r="D1008" s="5">
        <v>41715.333333333336</v>
      </c>
      <c r="E1008" s="10">
        <v>42146.666666666664</v>
      </c>
      <c r="F1008" s="8">
        <v>0.1</v>
      </c>
      <c r="G1008" s="7">
        <v>0</v>
      </c>
      <c r="H1008" s="7">
        <v>1704</v>
      </c>
      <c r="I1008" s="7">
        <v>12318</v>
      </c>
    </row>
    <row r="1009" spans="1:9">
      <c r="A1009">
        <v>242711.40049999999</v>
      </c>
      <c r="B1009" t="s">
        <v>666</v>
      </c>
      <c r="C1009" t="s">
        <v>2013</v>
      </c>
      <c r="D1009" s="5">
        <v>41642.333333333336</v>
      </c>
      <c r="E1009" s="10" t="s">
        <v>1965</v>
      </c>
      <c r="F1009" s="8">
        <v>1</v>
      </c>
      <c r="G1009" s="7">
        <v>51498</v>
      </c>
      <c r="H1009" s="7">
        <v>0</v>
      </c>
      <c r="I1009" s="7">
        <v>51498</v>
      </c>
    </row>
    <row r="1010" spans="1:9">
      <c r="A1010" t="s">
        <v>2014</v>
      </c>
      <c r="B1010" t="s">
        <v>669</v>
      </c>
      <c r="C1010" t="s">
        <v>2015</v>
      </c>
      <c r="D1010" s="5">
        <v>41642.333333333336</v>
      </c>
      <c r="E1010" s="10" t="s">
        <v>1166</v>
      </c>
      <c r="F1010" s="8">
        <v>1</v>
      </c>
      <c r="G1010" s="7">
        <v>0</v>
      </c>
      <c r="H1010" s="7">
        <v>0</v>
      </c>
      <c r="I1010" s="7">
        <v>1625</v>
      </c>
    </row>
    <row r="1011" spans="1:9">
      <c r="A1011" t="s">
        <v>2016</v>
      </c>
      <c r="B1011" t="s">
        <v>669</v>
      </c>
      <c r="C1011" t="s">
        <v>2017</v>
      </c>
      <c r="D1011" s="5">
        <v>41641.333333333336</v>
      </c>
      <c r="E1011" s="10" t="s">
        <v>1166</v>
      </c>
      <c r="F1011" s="8">
        <v>1</v>
      </c>
      <c r="G1011" s="7">
        <v>0</v>
      </c>
      <c r="H1011" s="7">
        <v>0</v>
      </c>
      <c r="I1011" s="7">
        <v>2096</v>
      </c>
    </row>
    <row r="1012" spans="1:9">
      <c r="A1012">
        <v>242711.40100000001</v>
      </c>
      <c r="B1012" t="s">
        <v>666</v>
      </c>
      <c r="C1012" t="s">
        <v>2018</v>
      </c>
      <c r="D1012" s="5">
        <v>41642.333333333336</v>
      </c>
      <c r="E1012" s="10" t="s">
        <v>1965</v>
      </c>
      <c r="F1012" s="8">
        <v>1</v>
      </c>
      <c r="G1012" s="7">
        <v>53141</v>
      </c>
      <c r="H1012" s="7">
        <v>0</v>
      </c>
      <c r="I1012" s="7">
        <v>58028</v>
      </c>
    </row>
    <row r="1013" spans="1:9">
      <c r="A1013">
        <v>242711.40150000001</v>
      </c>
      <c r="B1013" t="s">
        <v>669</v>
      </c>
      <c r="C1013" t="s">
        <v>2003</v>
      </c>
      <c r="D1013" s="5">
        <v>41760.333333333336</v>
      </c>
      <c r="E1013" s="10" t="s">
        <v>1965</v>
      </c>
      <c r="F1013" s="8">
        <v>1</v>
      </c>
      <c r="G1013" s="7">
        <v>-104639</v>
      </c>
      <c r="H1013" s="7">
        <v>0</v>
      </c>
      <c r="I1013" s="7">
        <v>-104639</v>
      </c>
    </row>
    <row r="1014" spans="1:9">
      <c r="A1014">
        <v>242711.5</v>
      </c>
      <c r="B1014" t="s">
        <v>669</v>
      </c>
      <c r="C1014" t="s">
        <v>2019</v>
      </c>
      <c r="D1014" s="5">
        <v>41582.333333333336</v>
      </c>
      <c r="E1014" s="5" t="s">
        <v>1166</v>
      </c>
      <c r="F1014" s="8">
        <v>1</v>
      </c>
      <c r="G1014" s="7">
        <v>0</v>
      </c>
      <c r="H1014" s="7">
        <v>0</v>
      </c>
      <c r="I1014" s="7">
        <v>9328</v>
      </c>
    </row>
    <row r="1015" spans="1:9">
      <c r="A1015">
        <v>242711.50049999999</v>
      </c>
      <c r="B1015" t="s">
        <v>668</v>
      </c>
      <c r="C1015" t="s">
        <v>430</v>
      </c>
      <c r="D1015" s="5">
        <v>41946.333333333336</v>
      </c>
      <c r="E1015" s="10">
        <v>41974.666666666664</v>
      </c>
      <c r="F1015" s="8">
        <v>0</v>
      </c>
      <c r="G1015" s="7">
        <v>0</v>
      </c>
      <c r="H1015" s="7">
        <v>10319</v>
      </c>
      <c r="I1015" s="7">
        <v>19945</v>
      </c>
    </row>
    <row r="1016" spans="1:9">
      <c r="A1016">
        <v>242711.50099999999</v>
      </c>
      <c r="B1016" t="s">
        <v>665</v>
      </c>
      <c r="C1016" t="s">
        <v>2020</v>
      </c>
      <c r="D1016" s="5">
        <v>41520.333333333336</v>
      </c>
      <c r="E1016" s="10" t="s">
        <v>1134</v>
      </c>
      <c r="F1016" s="8">
        <v>1</v>
      </c>
      <c r="G1016" s="7">
        <v>0</v>
      </c>
      <c r="H1016" s="7">
        <v>1754</v>
      </c>
      <c r="I1016" s="7">
        <v>3936</v>
      </c>
    </row>
    <row r="1017" spans="1:9">
      <c r="A1017" t="s">
        <v>2021</v>
      </c>
      <c r="B1017" t="s">
        <v>665</v>
      </c>
      <c r="C1017" t="s">
        <v>2022</v>
      </c>
      <c r="D1017" s="5">
        <v>41548.333333333336</v>
      </c>
      <c r="E1017" s="5" t="s">
        <v>2023</v>
      </c>
      <c r="F1017" s="8">
        <v>1</v>
      </c>
      <c r="G1017" s="7">
        <v>0</v>
      </c>
      <c r="H1017" s="7">
        <v>10772</v>
      </c>
      <c r="I1017" s="7">
        <v>24168</v>
      </c>
    </row>
    <row r="1018" spans="1:9">
      <c r="A1018" t="s">
        <v>431</v>
      </c>
      <c r="B1018" t="s">
        <v>673</v>
      </c>
      <c r="C1018" t="s">
        <v>432</v>
      </c>
      <c r="D1018" s="5">
        <v>42278.333333333336</v>
      </c>
      <c r="E1018" s="5">
        <v>42376.666666666664</v>
      </c>
      <c r="F1018" s="8">
        <v>0</v>
      </c>
      <c r="G1018" s="7">
        <v>575800</v>
      </c>
      <c r="H1018" s="7">
        <v>0</v>
      </c>
      <c r="I1018" s="7">
        <v>575800</v>
      </c>
    </row>
    <row r="1019" spans="1:9">
      <c r="A1019">
        <v>242711.50150000001</v>
      </c>
      <c r="B1019" t="s">
        <v>673</v>
      </c>
      <c r="C1019" t="s">
        <v>433</v>
      </c>
      <c r="D1019" s="5">
        <v>42278.333333333336</v>
      </c>
      <c r="E1019" s="5">
        <v>42338.666666666664</v>
      </c>
      <c r="F1019" s="8">
        <v>0</v>
      </c>
      <c r="G1019" s="7">
        <v>138426</v>
      </c>
      <c r="H1019" s="7">
        <v>18961</v>
      </c>
      <c r="I1019" s="7">
        <v>180972</v>
      </c>
    </row>
    <row r="1020" spans="1:9">
      <c r="A1020">
        <v>242711.50200000001</v>
      </c>
      <c r="B1020" t="s">
        <v>666</v>
      </c>
      <c r="C1020" t="s">
        <v>434</v>
      </c>
      <c r="D1020" s="5">
        <v>41946.333333333336</v>
      </c>
      <c r="E1020" s="5">
        <v>41946.666666666664</v>
      </c>
      <c r="F1020" s="8">
        <v>0</v>
      </c>
      <c r="G1020" s="7">
        <v>0</v>
      </c>
      <c r="H1020" s="7">
        <v>0</v>
      </c>
      <c r="I1020" s="7">
        <v>0</v>
      </c>
    </row>
    <row r="1021" spans="1:9">
      <c r="A1021">
        <v>242711.5025</v>
      </c>
      <c r="B1021" t="s">
        <v>666</v>
      </c>
      <c r="C1021" t="s">
        <v>434</v>
      </c>
      <c r="D1021" s="5">
        <v>41946.333333333336</v>
      </c>
      <c r="E1021" s="5">
        <v>41946.666666666664</v>
      </c>
      <c r="F1021" s="8">
        <v>0</v>
      </c>
      <c r="G1021" s="7">
        <v>0</v>
      </c>
      <c r="H1021" s="7">
        <v>0</v>
      </c>
      <c r="I1021" s="7">
        <v>0</v>
      </c>
    </row>
    <row r="1022" spans="1:9">
      <c r="A1022">
        <v>242711.503</v>
      </c>
      <c r="B1022" t="s">
        <v>666</v>
      </c>
      <c r="C1022" t="s">
        <v>434</v>
      </c>
      <c r="D1022" s="5">
        <v>41946.333333333336</v>
      </c>
      <c r="E1022" s="10">
        <v>41946.666666666664</v>
      </c>
      <c r="F1022" s="8">
        <v>0</v>
      </c>
      <c r="G1022" s="7">
        <v>0</v>
      </c>
      <c r="H1022" s="7">
        <v>0</v>
      </c>
      <c r="I1022" s="7">
        <v>0</v>
      </c>
    </row>
    <row r="1023" spans="1:9">
      <c r="A1023">
        <v>24271665</v>
      </c>
      <c r="B1023" t="s">
        <v>666</v>
      </c>
      <c r="C1023" t="s">
        <v>2024</v>
      </c>
      <c r="D1023" s="5">
        <v>41520.333333333336</v>
      </c>
      <c r="E1023" s="10" t="s">
        <v>1185</v>
      </c>
      <c r="F1023" s="8">
        <v>1</v>
      </c>
      <c r="G1023" s="7">
        <v>2467</v>
      </c>
      <c r="H1023" s="7">
        <v>0</v>
      </c>
      <c r="I1023" s="7">
        <v>2467</v>
      </c>
    </row>
    <row r="1024" spans="1:9">
      <c r="A1024">
        <v>24271680</v>
      </c>
      <c r="B1024" t="s">
        <v>666</v>
      </c>
      <c r="C1024" t="s">
        <v>2025</v>
      </c>
      <c r="D1024" s="5">
        <v>41520.333333333336</v>
      </c>
      <c r="E1024" s="10" t="s">
        <v>1180</v>
      </c>
      <c r="F1024" s="8">
        <v>1</v>
      </c>
      <c r="G1024" s="7">
        <v>35234</v>
      </c>
      <c r="H1024" s="7">
        <v>0</v>
      </c>
      <c r="I1024" s="7">
        <v>35234</v>
      </c>
    </row>
    <row r="1025" spans="1:9">
      <c r="A1025">
        <v>24271685</v>
      </c>
      <c r="B1025" t="s">
        <v>666</v>
      </c>
      <c r="C1025" t="s">
        <v>2026</v>
      </c>
      <c r="D1025" s="5">
        <v>41520.333333333336</v>
      </c>
      <c r="E1025" s="10" t="s">
        <v>1139</v>
      </c>
      <c r="F1025" s="8">
        <v>1</v>
      </c>
      <c r="G1025" s="7">
        <v>46567</v>
      </c>
      <c r="H1025" s="7">
        <v>0</v>
      </c>
      <c r="I1025" s="7">
        <v>46567</v>
      </c>
    </row>
    <row r="1026" spans="1:9">
      <c r="A1026">
        <v>24271690</v>
      </c>
      <c r="B1026" t="s">
        <v>666</v>
      </c>
      <c r="C1026" t="s">
        <v>2027</v>
      </c>
      <c r="D1026" s="5">
        <v>41520.333333333336</v>
      </c>
      <c r="E1026" s="5" t="s">
        <v>1180</v>
      </c>
      <c r="F1026" s="8">
        <v>1</v>
      </c>
      <c r="G1026" s="7">
        <v>24836</v>
      </c>
      <c r="H1026" s="7">
        <v>0</v>
      </c>
      <c r="I1026" s="7">
        <v>24836</v>
      </c>
    </row>
    <row r="1027" spans="1:9">
      <c r="A1027">
        <v>24271695</v>
      </c>
      <c r="B1027" t="s">
        <v>666</v>
      </c>
      <c r="C1027" t="s">
        <v>436</v>
      </c>
      <c r="D1027" s="5">
        <v>41641.333333333336</v>
      </c>
      <c r="E1027" s="10" t="s">
        <v>3404</v>
      </c>
      <c r="F1027" s="8">
        <v>1</v>
      </c>
      <c r="G1027" s="7">
        <v>42840</v>
      </c>
      <c r="H1027" s="7">
        <v>0</v>
      </c>
      <c r="I1027" s="7">
        <v>42840</v>
      </c>
    </row>
    <row r="1028" spans="1:9">
      <c r="A1028" t="s">
        <v>2028</v>
      </c>
      <c r="B1028" t="s">
        <v>666</v>
      </c>
      <c r="C1028" t="s">
        <v>2029</v>
      </c>
      <c r="D1028" s="5">
        <v>41641.333333333336</v>
      </c>
      <c r="E1028" s="10" t="s">
        <v>1161</v>
      </c>
      <c r="F1028" s="8">
        <v>1</v>
      </c>
      <c r="G1028" s="7">
        <v>21565</v>
      </c>
      <c r="H1028" s="7">
        <v>0</v>
      </c>
      <c r="I1028" s="7">
        <v>21565</v>
      </c>
    </row>
    <row r="1029" spans="1:9">
      <c r="A1029" t="s">
        <v>2030</v>
      </c>
      <c r="B1029" t="s">
        <v>666</v>
      </c>
      <c r="C1029" t="s">
        <v>2031</v>
      </c>
      <c r="D1029" s="5">
        <v>41641.333333333336</v>
      </c>
      <c r="E1029" s="10" t="s">
        <v>1161</v>
      </c>
      <c r="F1029" s="8">
        <v>1</v>
      </c>
      <c r="G1029" s="7">
        <v>3710</v>
      </c>
      <c r="H1029" s="7">
        <v>0</v>
      </c>
      <c r="I1029" s="7">
        <v>3710</v>
      </c>
    </row>
    <row r="1030" spans="1:9">
      <c r="A1030" t="s">
        <v>2032</v>
      </c>
      <c r="B1030" t="s">
        <v>666</v>
      </c>
      <c r="C1030" t="s">
        <v>2033</v>
      </c>
      <c r="D1030" s="5">
        <v>41641.333333333336</v>
      </c>
      <c r="E1030" s="5" t="s">
        <v>1153</v>
      </c>
      <c r="F1030" s="8">
        <v>1</v>
      </c>
      <c r="G1030" s="7">
        <v>37316</v>
      </c>
      <c r="H1030" s="7">
        <v>0</v>
      </c>
      <c r="I1030" s="7">
        <v>37316</v>
      </c>
    </row>
    <row r="1031" spans="1:9">
      <c r="A1031" t="s">
        <v>735</v>
      </c>
      <c r="B1031" t="s">
        <v>666</v>
      </c>
      <c r="C1031" t="s">
        <v>736</v>
      </c>
      <c r="D1031" s="5">
        <v>41641.333333333336</v>
      </c>
      <c r="E1031" s="5" t="s">
        <v>3409</v>
      </c>
      <c r="F1031" s="8">
        <v>1</v>
      </c>
      <c r="G1031" s="7">
        <v>46946</v>
      </c>
      <c r="H1031" s="7">
        <v>0</v>
      </c>
      <c r="I1031" s="7">
        <v>46946</v>
      </c>
    </row>
    <row r="1032" spans="1:9">
      <c r="A1032" t="s">
        <v>437</v>
      </c>
      <c r="B1032" t="s">
        <v>666</v>
      </c>
      <c r="C1032" t="s">
        <v>737</v>
      </c>
      <c r="D1032" s="5">
        <v>41641.333333333336</v>
      </c>
      <c r="E1032" s="5" t="s">
        <v>3408</v>
      </c>
      <c r="F1032" s="8">
        <v>1</v>
      </c>
      <c r="G1032" s="7">
        <v>30089</v>
      </c>
      <c r="H1032" s="7">
        <v>0</v>
      </c>
      <c r="I1032" s="7">
        <v>30089</v>
      </c>
    </row>
    <row r="1033" spans="1:9">
      <c r="A1033" t="s">
        <v>438</v>
      </c>
      <c r="B1033" t="s">
        <v>666</v>
      </c>
      <c r="C1033" t="s">
        <v>738</v>
      </c>
      <c r="D1033" s="5">
        <v>41641.333333333336</v>
      </c>
      <c r="E1033" s="10">
        <v>41960.666666666664</v>
      </c>
      <c r="F1033" s="8">
        <v>0.5</v>
      </c>
      <c r="G1033" s="7">
        <v>19854</v>
      </c>
      <c r="H1033" s="7">
        <v>0</v>
      </c>
      <c r="I1033" s="7">
        <v>19854</v>
      </c>
    </row>
    <row r="1034" spans="1:9">
      <c r="A1034">
        <v>24271700</v>
      </c>
      <c r="B1034" t="s">
        <v>666</v>
      </c>
      <c r="C1034" t="s">
        <v>2034</v>
      </c>
      <c r="D1034" s="5">
        <v>41641.333333333336</v>
      </c>
      <c r="E1034" s="5" t="s">
        <v>1153</v>
      </c>
      <c r="F1034" s="8">
        <v>1</v>
      </c>
      <c r="G1034" s="7">
        <v>24553</v>
      </c>
      <c r="H1034" s="7">
        <v>0</v>
      </c>
      <c r="I1034" s="7">
        <v>24553</v>
      </c>
    </row>
    <row r="1035" spans="1:9">
      <c r="A1035" t="s">
        <v>439</v>
      </c>
      <c r="B1035" t="s">
        <v>666</v>
      </c>
      <c r="C1035" t="s">
        <v>739</v>
      </c>
      <c r="D1035" s="5">
        <v>41641.333333333336</v>
      </c>
      <c r="E1035" s="5" t="s">
        <v>3404</v>
      </c>
      <c r="F1035" s="8">
        <v>1</v>
      </c>
      <c r="G1035" s="7">
        <v>32703</v>
      </c>
      <c r="H1035" s="7">
        <v>0</v>
      </c>
      <c r="I1035" s="7">
        <v>32703</v>
      </c>
    </row>
    <row r="1036" spans="1:9">
      <c r="A1036" t="s">
        <v>440</v>
      </c>
      <c r="B1036" t="s">
        <v>666</v>
      </c>
      <c r="C1036" t="s">
        <v>740</v>
      </c>
      <c r="D1036" s="5">
        <v>41641.333333333336</v>
      </c>
      <c r="E1036" s="5">
        <v>41981.666666666664</v>
      </c>
      <c r="F1036" s="8">
        <v>0</v>
      </c>
      <c r="G1036" s="7">
        <v>24553</v>
      </c>
      <c r="H1036" s="7">
        <v>0</v>
      </c>
      <c r="I1036" s="7">
        <v>24553</v>
      </c>
    </row>
    <row r="1037" spans="1:9">
      <c r="A1037" t="s">
        <v>441</v>
      </c>
      <c r="B1037" t="s">
        <v>666</v>
      </c>
      <c r="C1037" t="s">
        <v>741</v>
      </c>
      <c r="D1037" s="5">
        <v>41641.333333333336</v>
      </c>
      <c r="E1037" s="5">
        <v>41967.666666666664</v>
      </c>
      <c r="F1037" s="8">
        <v>0.3</v>
      </c>
      <c r="G1037" s="7">
        <v>26882</v>
      </c>
      <c r="H1037" s="7">
        <v>0</v>
      </c>
      <c r="I1037" s="7">
        <v>26882</v>
      </c>
    </row>
    <row r="1038" spans="1:9">
      <c r="A1038" t="s">
        <v>442</v>
      </c>
      <c r="B1038" t="s">
        <v>666</v>
      </c>
      <c r="C1038" t="s">
        <v>742</v>
      </c>
      <c r="D1038" s="5">
        <v>41641.333333333336</v>
      </c>
      <c r="E1038" s="5">
        <v>42009.666666666664</v>
      </c>
      <c r="F1038" s="8">
        <v>0</v>
      </c>
      <c r="G1038" s="7">
        <v>19288</v>
      </c>
      <c r="H1038" s="7">
        <v>0</v>
      </c>
      <c r="I1038" s="7">
        <v>19288</v>
      </c>
    </row>
    <row r="1039" spans="1:9">
      <c r="A1039">
        <v>24271705</v>
      </c>
      <c r="B1039" t="s">
        <v>666</v>
      </c>
      <c r="C1039" t="s">
        <v>743</v>
      </c>
      <c r="D1039" s="5">
        <v>41641.333333333336</v>
      </c>
      <c r="E1039" s="5">
        <v>41954.666666666664</v>
      </c>
      <c r="F1039" s="8">
        <v>0.6</v>
      </c>
      <c r="G1039" s="7">
        <v>23946</v>
      </c>
      <c r="H1039" s="7">
        <v>0</v>
      </c>
      <c r="I1039" s="7">
        <v>23946</v>
      </c>
    </row>
    <row r="1040" spans="1:9">
      <c r="A1040" t="s">
        <v>443</v>
      </c>
      <c r="B1040" t="s">
        <v>666</v>
      </c>
      <c r="C1040" t="s">
        <v>744</v>
      </c>
      <c r="D1040" s="5">
        <v>41641.333333333336</v>
      </c>
      <c r="E1040" s="5">
        <v>41977.666666666664</v>
      </c>
      <c r="F1040" s="8">
        <v>0</v>
      </c>
      <c r="G1040" s="7">
        <v>31873</v>
      </c>
      <c r="H1040" s="7">
        <v>0</v>
      </c>
      <c r="I1040" s="7">
        <v>31873</v>
      </c>
    </row>
    <row r="1041" spans="1:9">
      <c r="A1041" t="s">
        <v>444</v>
      </c>
      <c r="B1041" t="s">
        <v>666</v>
      </c>
      <c r="C1041" t="s">
        <v>745</v>
      </c>
      <c r="D1041" s="5">
        <v>41641.333333333336</v>
      </c>
      <c r="E1041" s="5">
        <v>42020.666666666664</v>
      </c>
      <c r="F1041" s="8">
        <v>0</v>
      </c>
      <c r="G1041" s="7">
        <v>23946</v>
      </c>
      <c r="H1041" s="7">
        <v>0</v>
      </c>
      <c r="I1041" s="7">
        <v>23946</v>
      </c>
    </row>
    <row r="1042" spans="1:9">
      <c r="A1042" t="s">
        <v>445</v>
      </c>
      <c r="B1042" t="s">
        <v>666</v>
      </c>
      <c r="C1042" t="s">
        <v>746</v>
      </c>
      <c r="D1042" s="5">
        <v>41641.333333333336</v>
      </c>
      <c r="E1042" s="5">
        <v>42017.666666666664</v>
      </c>
      <c r="F1042" s="8">
        <v>0</v>
      </c>
      <c r="G1042" s="7">
        <v>26211</v>
      </c>
      <c r="H1042" s="7">
        <v>0</v>
      </c>
      <c r="I1042" s="7">
        <v>26211</v>
      </c>
    </row>
    <row r="1043" spans="1:9">
      <c r="A1043" t="s">
        <v>446</v>
      </c>
      <c r="B1043" t="s">
        <v>666</v>
      </c>
      <c r="C1043" t="s">
        <v>747</v>
      </c>
      <c r="D1043" s="5">
        <v>41641.333333333336</v>
      </c>
      <c r="E1043" s="5">
        <v>42033.666666666664</v>
      </c>
      <c r="F1043" s="8">
        <v>0</v>
      </c>
      <c r="G1043" s="7">
        <v>18809</v>
      </c>
      <c r="H1043" s="7">
        <v>0</v>
      </c>
      <c r="I1043" s="7">
        <v>18809</v>
      </c>
    </row>
    <row r="1044" spans="1:9">
      <c r="A1044">
        <v>24271710</v>
      </c>
      <c r="B1044" t="s">
        <v>666</v>
      </c>
      <c r="C1044" t="s">
        <v>748</v>
      </c>
      <c r="D1044" s="5">
        <v>41641.333333333336</v>
      </c>
      <c r="E1044" s="5">
        <v>41989.666666666664</v>
      </c>
      <c r="F1044" s="8">
        <v>0</v>
      </c>
      <c r="G1044" s="7">
        <v>23548</v>
      </c>
      <c r="H1044" s="7">
        <v>0</v>
      </c>
      <c r="I1044" s="7">
        <v>23548</v>
      </c>
    </row>
    <row r="1045" spans="1:9">
      <c r="A1045" t="s">
        <v>447</v>
      </c>
      <c r="B1045" t="s">
        <v>666</v>
      </c>
      <c r="C1045" t="s">
        <v>749</v>
      </c>
      <c r="D1045" s="5">
        <v>41641.333333333336</v>
      </c>
      <c r="E1045" s="5">
        <v>42030.666666666664</v>
      </c>
      <c r="F1045" s="8">
        <v>0</v>
      </c>
      <c r="G1045" s="7">
        <v>31328</v>
      </c>
      <c r="H1045" s="7">
        <v>0</v>
      </c>
      <c r="I1045" s="7">
        <v>31328</v>
      </c>
    </row>
    <row r="1046" spans="1:9">
      <c r="A1046" t="s">
        <v>448</v>
      </c>
      <c r="B1046" t="s">
        <v>666</v>
      </c>
      <c r="C1046" t="s">
        <v>750</v>
      </c>
      <c r="D1046" s="5">
        <v>41641.333333333336</v>
      </c>
      <c r="E1046" s="5">
        <v>42048.666666666664</v>
      </c>
      <c r="F1046" s="8">
        <v>0</v>
      </c>
      <c r="G1046" s="7">
        <v>23548</v>
      </c>
      <c r="H1046" s="7">
        <v>0</v>
      </c>
      <c r="I1046" s="7">
        <v>23548</v>
      </c>
    </row>
    <row r="1047" spans="1:9">
      <c r="A1047" t="s">
        <v>449</v>
      </c>
      <c r="B1047" t="s">
        <v>666</v>
      </c>
      <c r="C1047" t="s">
        <v>723</v>
      </c>
      <c r="D1047" s="5">
        <v>41641.333333333336</v>
      </c>
      <c r="E1047" s="5">
        <v>42044.666666666664</v>
      </c>
      <c r="F1047" s="8">
        <v>0</v>
      </c>
      <c r="G1047" s="7">
        <v>25771</v>
      </c>
      <c r="H1047" s="7">
        <v>0</v>
      </c>
      <c r="I1047" s="7">
        <v>25771</v>
      </c>
    </row>
    <row r="1048" spans="1:9">
      <c r="A1048" t="s">
        <v>450</v>
      </c>
      <c r="B1048" t="s">
        <v>666</v>
      </c>
      <c r="C1048" t="s">
        <v>724</v>
      </c>
      <c r="D1048" s="5">
        <v>41641.333333333336</v>
      </c>
      <c r="E1048" s="5">
        <v>42061.666666666664</v>
      </c>
      <c r="F1048" s="8">
        <v>0</v>
      </c>
      <c r="G1048" s="7">
        <v>18495</v>
      </c>
      <c r="H1048" s="7">
        <v>0</v>
      </c>
      <c r="I1048" s="7">
        <v>18495</v>
      </c>
    </row>
    <row r="1049" spans="1:9">
      <c r="A1049">
        <v>24271715</v>
      </c>
      <c r="B1049" t="s">
        <v>666</v>
      </c>
      <c r="C1049" t="s">
        <v>725</v>
      </c>
      <c r="D1049" s="5">
        <v>41641.333333333336</v>
      </c>
      <c r="E1049" s="5">
        <v>42012.666666666664</v>
      </c>
      <c r="F1049" s="8">
        <v>0</v>
      </c>
      <c r="G1049" s="7">
        <v>23328</v>
      </c>
      <c r="H1049" s="7">
        <v>0</v>
      </c>
      <c r="I1049" s="7">
        <v>23328</v>
      </c>
    </row>
    <row r="1050" spans="1:9">
      <c r="A1050" t="s">
        <v>451</v>
      </c>
      <c r="B1050" t="s">
        <v>666</v>
      </c>
      <c r="C1050" t="s">
        <v>726</v>
      </c>
      <c r="D1050" s="5">
        <v>41641.333333333336</v>
      </c>
      <c r="E1050" s="5">
        <v>42061.666666666664</v>
      </c>
      <c r="F1050" s="8">
        <v>0</v>
      </c>
      <c r="G1050" s="7">
        <v>31028</v>
      </c>
      <c r="H1050" s="7">
        <v>0</v>
      </c>
      <c r="I1050" s="7">
        <v>31028</v>
      </c>
    </row>
    <row r="1051" spans="1:9">
      <c r="A1051" t="s">
        <v>452</v>
      </c>
      <c r="B1051" t="s">
        <v>666</v>
      </c>
      <c r="C1051" t="s">
        <v>727</v>
      </c>
      <c r="D1051" s="5">
        <v>41641.333333333336</v>
      </c>
      <c r="E1051" s="5">
        <v>42069.666666666664</v>
      </c>
      <c r="F1051" s="8">
        <v>0</v>
      </c>
      <c r="G1051" s="7">
        <v>23328</v>
      </c>
      <c r="H1051" s="7">
        <v>0</v>
      </c>
      <c r="I1051" s="7">
        <v>23328</v>
      </c>
    </row>
    <row r="1052" spans="1:9">
      <c r="A1052" t="s">
        <v>453</v>
      </c>
      <c r="B1052" t="s">
        <v>666</v>
      </c>
      <c r="C1052" t="s">
        <v>728</v>
      </c>
      <c r="D1052" s="5">
        <v>41641.333333333336</v>
      </c>
      <c r="E1052" s="5">
        <v>42065.666666666664</v>
      </c>
      <c r="F1052" s="8">
        <v>0</v>
      </c>
      <c r="G1052" s="7">
        <v>25528</v>
      </c>
      <c r="H1052" s="7">
        <v>0</v>
      </c>
      <c r="I1052" s="7">
        <v>25528</v>
      </c>
    </row>
    <row r="1053" spans="1:9">
      <c r="A1053" t="s">
        <v>454</v>
      </c>
      <c r="B1053" t="s">
        <v>666</v>
      </c>
      <c r="C1053" t="s">
        <v>729</v>
      </c>
      <c r="D1053" s="5">
        <v>41641.333333333336</v>
      </c>
      <c r="E1053" s="5">
        <v>42089.666666666664</v>
      </c>
      <c r="F1053" s="8">
        <v>0</v>
      </c>
      <c r="G1053" s="7">
        <v>18321</v>
      </c>
      <c r="H1053" s="7">
        <v>0</v>
      </c>
      <c r="I1053" s="7">
        <v>18321</v>
      </c>
    </row>
    <row r="1054" spans="1:9">
      <c r="A1054">
        <v>24271720</v>
      </c>
      <c r="B1054" t="s">
        <v>666</v>
      </c>
      <c r="C1054" t="s">
        <v>730</v>
      </c>
      <c r="D1054" s="5">
        <v>41641.333333333336</v>
      </c>
      <c r="E1054" s="5">
        <v>42044.666666666664</v>
      </c>
      <c r="F1054" s="8">
        <v>0</v>
      </c>
      <c r="G1054" s="7">
        <v>23062</v>
      </c>
      <c r="H1054" s="7">
        <v>0</v>
      </c>
      <c r="I1054" s="7">
        <v>23062</v>
      </c>
    </row>
    <row r="1055" spans="1:9">
      <c r="A1055" t="s">
        <v>455</v>
      </c>
      <c r="B1055" t="s">
        <v>666</v>
      </c>
      <c r="C1055" t="s">
        <v>731</v>
      </c>
      <c r="D1055" s="5">
        <v>41641.333333333336</v>
      </c>
      <c r="E1055" s="5">
        <v>42072.666666666664</v>
      </c>
      <c r="F1055" s="8">
        <v>0</v>
      </c>
      <c r="G1055" s="7">
        <v>30663</v>
      </c>
      <c r="H1055" s="7">
        <v>0</v>
      </c>
      <c r="I1055" s="7">
        <v>30663</v>
      </c>
    </row>
    <row r="1056" spans="1:9">
      <c r="A1056" t="s">
        <v>456</v>
      </c>
      <c r="B1056" t="s">
        <v>666</v>
      </c>
      <c r="C1056" t="s">
        <v>732</v>
      </c>
      <c r="D1056" s="5">
        <v>41641.333333333336</v>
      </c>
      <c r="E1056" s="5">
        <v>42088.666666666664</v>
      </c>
      <c r="F1056" s="8">
        <v>0</v>
      </c>
      <c r="G1056" s="7">
        <v>23062</v>
      </c>
      <c r="H1056" s="7">
        <v>0</v>
      </c>
      <c r="I1056" s="7">
        <v>23062</v>
      </c>
    </row>
    <row r="1057" spans="1:9">
      <c r="A1057" t="s">
        <v>457</v>
      </c>
      <c r="B1057" t="s">
        <v>666</v>
      </c>
      <c r="C1057" t="s">
        <v>733</v>
      </c>
      <c r="D1057" s="5">
        <v>41641.333333333336</v>
      </c>
      <c r="E1057" s="5">
        <v>42081.666666666664</v>
      </c>
      <c r="F1057" s="8">
        <v>0</v>
      </c>
      <c r="G1057" s="7">
        <v>25233</v>
      </c>
      <c r="H1057" s="7">
        <v>0</v>
      </c>
      <c r="I1057" s="7">
        <v>25233</v>
      </c>
    </row>
    <row r="1058" spans="1:9">
      <c r="A1058" t="s">
        <v>458</v>
      </c>
      <c r="B1058" t="s">
        <v>666</v>
      </c>
      <c r="C1058" t="s">
        <v>734</v>
      </c>
      <c r="D1058" s="5">
        <v>41641.333333333336</v>
      </c>
      <c r="E1058" s="5">
        <v>42111.666666666664</v>
      </c>
      <c r="F1058" s="8">
        <v>0</v>
      </c>
      <c r="G1058" s="7">
        <v>18111</v>
      </c>
      <c r="H1058" s="7">
        <v>0</v>
      </c>
      <c r="I1058" s="7">
        <v>18111</v>
      </c>
    </row>
    <row r="1059" spans="1:9">
      <c r="A1059">
        <v>24271722</v>
      </c>
      <c r="B1059" t="s">
        <v>666</v>
      </c>
      <c r="C1059" t="s">
        <v>459</v>
      </c>
      <c r="D1059" s="5">
        <v>41641.333333333336</v>
      </c>
      <c r="E1059" s="10">
        <v>42177.666666666664</v>
      </c>
      <c r="F1059" s="8">
        <v>0</v>
      </c>
      <c r="G1059" s="7">
        <v>50539</v>
      </c>
      <c r="H1059" s="7">
        <v>0</v>
      </c>
      <c r="I1059" s="7">
        <v>50539</v>
      </c>
    </row>
    <row r="1060" spans="1:9">
      <c r="A1060">
        <v>24271724</v>
      </c>
      <c r="B1060" t="s">
        <v>667</v>
      </c>
      <c r="C1060" t="s">
        <v>2035</v>
      </c>
      <c r="D1060" s="5">
        <v>41680.333333333336</v>
      </c>
      <c r="E1060" s="5" t="s">
        <v>1153</v>
      </c>
      <c r="F1060" s="8">
        <v>1</v>
      </c>
      <c r="G1060" s="7">
        <v>7500</v>
      </c>
      <c r="H1060" s="7">
        <v>0</v>
      </c>
      <c r="I1060" s="7">
        <v>30214</v>
      </c>
    </row>
    <row r="1061" spans="1:9">
      <c r="A1061" t="s">
        <v>460</v>
      </c>
      <c r="B1061" t="s">
        <v>666</v>
      </c>
      <c r="C1061" t="s">
        <v>461</v>
      </c>
      <c r="D1061" s="5">
        <v>41961.333333333336</v>
      </c>
      <c r="E1061" s="5">
        <v>42060.666666666664</v>
      </c>
      <c r="F1061" s="8">
        <v>0</v>
      </c>
      <c r="G1061" s="7">
        <v>18800</v>
      </c>
      <c r="H1061" s="7">
        <v>0</v>
      </c>
      <c r="I1061" s="7">
        <v>18800</v>
      </c>
    </row>
    <row r="1062" spans="1:9">
      <c r="A1062" t="s">
        <v>462</v>
      </c>
      <c r="B1062" t="s">
        <v>666</v>
      </c>
      <c r="C1062" t="s">
        <v>463</v>
      </c>
      <c r="D1062" s="5">
        <v>42090.333333333336</v>
      </c>
      <c r="E1062" s="10">
        <v>42177.666666666664</v>
      </c>
      <c r="F1062" s="8">
        <v>0</v>
      </c>
      <c r="G1062" s="7">
        <v>18800</v>
      </c>
      <c r="H1062" s="7">
        <v>0</v>
      </c>
      <c r="I1062" s="7">
        <v>18800</v>
      </c>
    </row>
    <row r="1063" spans="1:9">
      <c r="A1063" t="s">
        <v>464</v>
      </c>
      <c r="B1063" t="s">
        <v>665</v>
      </c>
      <c r="C1063" t="s">
        <v>465</v>
      </c>
      <c r="D1063" s="5">
        <v>41520.333333333336</v>
      </c>
      <c r="E1063" s="10" t="s">
        <v>1194</v>
      </c>
      <c r="F1063" s="8">
        <v>1</v>
      </c>
      <c r="G1063" s="7">
        <v>22950</v>
      </c>
      <c r="H1063" s="7">
        <v>0</v>
      </c>
      <c r="I1063" s="7">
        <v>22950</v>
      </c>
    </row>
    <row r="1064" spans="1:9">
      <c r="A1064">
        <v>24271730</v>
      </c>
      <c r="B1064" t="s">
        <v>666</v>
      </c>
      <c r="C1064" t="s">
        <v>2036</v>
      </c>
      <c r="D1064" s="5">
        <v>41520.333333333336</v>
      </c>
      <c r="E1064" s="10" t="s">
        <v>1180</v>
      </c>
      <c r="F1064" s="8">
        <v>1</v>
      </c>
      <c r="G1064" s="7">
        <v>2106</v>
      </c>
      <c r="H1064" s="7">
        <v>0</v>
      </c>
      <c r="I1064" s="7">
        <v>2106</v>
      </c>
    </row>
    <row r="1065" spans="1:9">
      <c r="A1065" t="s">
        <v>2037</v>
      </c>
      <c r="B1065" t="s">
        <v>665</v>
      </c>
      <c r="C1065" t="s">
        <v>2038</v>
      </c>
      <c r="D1065" s="5">
        <v>41520.333333333336</v>
      </c>
      <c r="E1065" s="10" t="s">
        <v>1134</v>
      </c>
      <c r="F1065" s="8">
        <v>1</v>
      </c>
      <c r="G1065" s="7">
        <v>0</v>
      </c>
      <c r="H1065" s="7">
        <v>0</v>
      </c>
      <c r="I1065" s="7">
        <v>16042</v>
      </c>
    </row>
    <row r="1066" spans="1:9">
      <c r="A1066">
        <v>24271735</v>
      </c>
      <c r="B1066" t="s">
        <v>666</v>
      </c>
      <c r="C1066" t="s">
        <v>2039</v>
      </c>
      <c r="D1066" s="5">
        <v>41520.333333333336</v>
      </c>
      <c r="E1066" s="10" t="s">
        <v>1185</v>
      </c>
      <c r="F1066" s="8">
        <v>1</v>
      </c>
      <c r="G1066" s="7">
        <v>266</v>
      </c>
      <c r="H1066" s="7">
        <v>0</v>
      </c>
      <c r="I1066" s="7">
        <v>266</v>
      </c>
    </row>
    <row r="1067" spans="1:9">
      <c r="A1067" t="s">
        <v>2040</v>
      </c>
      <c r="B1067" t="s">
        <v>665</v>
      </c>
      <c r="C1067" t="s">
        <v>2041</v>
      </c>
      <c r="D1067" s="5">
        <v>41548.333333333336</v>
      </c>
      <c r="E1067" s="10" t="s">
        <v>2042</v>
      </c>
      <c r="F1067" s="8">
        <v>1</v>
      </c>
      <c r="G1067" s="7">
        <v>0</v>
      </c>
      <c r="H1067" s="7">
        <v>0</v>
      </c>
      <c r="I1067" s="7">
        <v>152325</v>
      </c>
    </row>
    <row r="1068" spans="1:9">
      <c r="A1068">
        <v>24271740</v>
      </c>
      <c r="B1068" t="s">
        <v>666</v>
      </c>
      <c r="C1068" t="s">
        <v>2043</v>
      </c>
      <c r="D1068" s="5">
        <v>41520.333333333336</v>
      </c>
      <c r="E1068" s="5" t="s">
        <v>2044</v>
      </c>
      <c r="F1068" s="8">
        <v>1</v>
      </c>
      <c r="G1068" s="7">
        <v>24035</v>
      </c>
      <c r="H1068" s="7">
        <v>0</v>
      </c>
      <c r="I1068" s="7">
        <v>24035</v>
      </c>
    </row>
    <row r="1069" spans="1:9">
      <c r="A1069" t="s">
        <v>2045</v>
      </c>
      <c r="B1069" t="s">
        <v>1075</v>
      </c>
      <c r="C1069" t="s">
        <v>2046</v>
      </c>
      <c r="D1069" s="5"/>
      <c r="E1069" s="10">
        <v>42177.666666666664</v>
      </c>
      <c r="F1069" s="8">
        <v>0</v>
      </c>
      <c r="G1069" s="7">
        <v>0</v>
      </c>
      <c r="H1069" s="7">
        <v>0</v>
      </c>
      <c r="I1069" s="7">
        <v>0</v>
      </c>
    </row>
    <row r="1070" spans="1:9">
      <c r="A1070">
        <v>24272075</v>
      </c>
      <c r="B1070" t="s">
        <v>666</v>
      </c>
      <c r="C1070" t="s">
        <v>2047</v>
      </c>
      <c r="D1070" s="5">
        <v>41520.333333333336</v>
      </c>
      <c r="E1070" s="10" t="s">
        <v>1196</v>
      </c>
      <c r="F1070" s="8">
        <v>1</v>
      </c>
      <c r="G1070" s="7">
        <v>49772</v>
      </c>
      <c r="H1070" s="7">
        <v>0</v>
      </c>
      <c r="I1070" s="7">
        <v>49772</v>
      </c>
    </row>
    <row r="1071" spans="1:9">
      <c r="A1071" t="s">
        <v>2048</v>
      </c>
      <c r="B1071" t="s">
        <v>666</v>
      </c>
      <c r="C1071" t="s">
        <v>2049</v>
      </c>
      <c r="D1071" s="5">
        <v>41520.333333333336</v>
      </c>
      <c r="E1071" s="10" t="s">
        <v>1161</v>
      </c>
      <c r="F1071" s="8">
        <v>1</v>
      </c>
      <c r="G1071" s="7">
        <v>99543</v>
      </c>
      <c r="H1071" s="7">
        <v>0</v>
      </c>
      <c r="I1071" s="7">
        <v>99543</v>
      </c>
    </row>
    <row r="1072" spans="1:9">
      <c r="A1072" t="s">
        <v>2050</v>
      </c>
      <c r="B1072" t="s">
        <v>666</v>
      </c>
      <c r="C1072" t="s">
        <v>2051</v>
      </c>
      <c r="D1072" s="5">
        <v>41520.333333333336</v>
      </c>
      <c r="E1072" s="10" t="s">
        <v>1161</v>
      </c>
      <c r="F1072" s="8">
        <v>1</v>
      </c>
      <c r="G1072" s="7">
        <v>200000</v>
      </c>
      <c r="H1072" s="7">
        <v>0</v>
      </c>
      <c r="I1072" s="7">
        <v>200000</v>
      </c>
    </row>
    <row r="1073" spans="1:9">
      <c r="A1073" t="s">
        <v>2052</v>
      </c>
      <c r="B1073" t="s">
        <v>666</v>
      </c>
      <c r="C1073" t="s">
        <v>2053</v>
      </c>
      <c r="D1073" s="5">
        <v>41687.333333333336</v>
      </c>
      <c r="E1073" s="10" t="s">
        <v>1161</v>
      </c>
      <c r="F1073" s="8">
        <v>1</v>
      </c>
      <c r="G1073" s="7">
        <v>-135000</v>
      </c>
      <c r="H1073" s="7">
        <v>0</v>
      </c>
      <c r="I1073" s="7">
        <v>-135000</v>
      </c>
    </row>
    <row r="1074" spans="1:9">
      <c r="A1074" t="s">
        <v>2054</v>
      </c>
      <c r="B1074" t="s">
        <v>666</v>
      </c>
      <c r="C1074" t="s">
        <v>2055</v>
      </c>
      <c r="D1074" s="5">
        <v>41687.333333333336</v>
      </c>
      <c r="E1074" s="10" t="s">
        <v>1161</v>
      </c>
      <c r="F1074" s="8">
        <v>1</v>
      </c>
      <c r="G1074" s="7">
        <v>-267939</v>
      </c>
      <c r="H1074" s="7">
        <v>0</v>
      </c>
      <c r="I1074" s="7">
        <v>-267939</v>
      </c>
    </row>
    <row r="1075" spans="1:9">
      <c r="A1075" t="s">
        <v>2056</v>
      </c>
      <c r="B1075" t="s">
        <v>666</v>
      </c>
      <c r="C1075" t="s">
        <v>2057</v>
      </c>
      <c r="D1075" s="5">
        <v>41520.333333333336</v>
      </c>
      <c r="E1075" s="10" t="s">
        <v>1161</v>
      </c>
      <c r="F1075" s="8">
        <v>1</v>
      </c>
      <c r="G1075" s="7">
        <v>178053</v>
      </c>
      <c r="H1075" s="7">
        <v>0</v>
      </c>
      <c r="I1075" s="7">
        <v>178053</v>
      </c>
    </row>
    <row r="1076" spans="1:9">
      <c r="A1076" t="s">
        <v>2058</v>
      </c>
      <c r="B1076" t="s">
        <v>673</v>
      </c>
      <c r="C1076" t="s">
        <v>2059</v>
      </c>
      <c r="D1076" s="5">
        <v>41520.333333333336</v>
      </c>
      <c r="E1076" s="10" t="s">
        <v>1161</v>
      </c>
      <c r="F1076" s="8">
        <v>1</v>
      </c>
      <c r="G1076" s="7">
        <v>293050</v>
      </c>
      <c r="H1076" s="7">
        <v>0</v>
      </c>
      <c r="I1076" s="7">
        <v>293050</v>
      </c>
    </row>
    <row r="1077" spans="1:9">
      <c r="A1077" t="s">
        <v>2060</v>
      </c>
      <c r="B1077" t="s">
        <v>673</v>
      </c>
      <c r="C1077" t="s">
        <v>2061</v>
      </c>
      <c r="D1077" s="5">
        <v>41520.333333333336</v>
      </c>
      <c r="E1077" s="10" t="s">
        <v>1161</v>
      </c>
      <c r="F1077" s="8">
        <v>1</v>
      </c>
      <c r="G1077" s="7">
        <v>16916</v>
      </c>
      <c r="H1077" s="7">
        <v>0</v>
      </c>
      <c r="I1077" s="7">
        <v>16916</v>
      </c>
    </row>
    <row r="1078" spans="1:9">
      <c r="A1078" t="s">
        <v>2062</v>
      </c>
      <c r="B1078" t="s">
        <v>673</v>
      </c>
      <c r="C1078" t="s">
        <v>2063</v>
      </c>
      <c r="D1078" s="5">
        <v>41520.333333333336</v>
      </c>
      <c r="E1078" s="10" t="s">
        <v>1214</v>
      </c>
      <c r="F1078" s="8">
        <v>1</v>
      </c>
      <c r="G1078" s="7">
        <v>3069</v>
      </c>
      <c r="H1078" s="7">
        <v>0</v>
      </c>
      <c r="I1078" s="7">
        <v>3069</v>
      </c>
    </row>
    <row r="1079" spans="1:9">
      <c r="A1079" t="s">
        <v>2064</v>
      </c>
      <c r="B1079" t="s">
        <v>673</v>
      </c>
      <c r="C1079" t="s">
        <v>2065</v>
      </c>
      <c r="D1079" s="5">
        <v>41520.333333333336</v>
      </c>
      <c r="E1079" s="10" t="s">
        <v>1214</v>
      </c>
      <c r="F1079" s="8">
        <v>1</v>
      </c>
      <c r="G1079" s="7">
        <v>0</v>
      </c>
      <c r="H1079" s="7">
        <v>0</v>
      </c>
      <c r="I1079" s="7">
        <v>0</v>
      </c>
    </row>
    <row r="1080" spans="1:9">
      <c r="A1080" t="s">
        <v>2066</v>
      </c>
      <c r="B1080" t="s">
        <v>673</v>
      </c>
      <c r="C1080" t="s">
        <v>2067</v>
      </c>
      <c r="D1080" s="5">
        <v>41520.333333333336</v>
      </c>
      <c r="E1080" s="10" t="s">
        <v>1214</v>
      </c>
      <c r="F1080" s="8">
        <v>1</v>
      </c>
      <c r="G1080" s="7">
        <v>6477</v>
      </c>
      <c r="H1080" s="7">
        <v>0</v>
      </c>
      <c r="I1080" s="7">
        <v>6477</v>
      </c>
    </row>
    <row r="1081" spans="1:9">
      <c r="A1081" t="s">
        <v>2068</v>
      </c>
      <c r="B1081" t="s">
        <v>673</v>
      </c>
      <c r="C1081" t="s">
        <v>2069</v>
      </c>
      <c r="D1081" s="5">
        <v>41520.333333333336</v>
      </c>
      <c r="E1081" s="5" t="s">
        <v>1214</v>
      </c>
      <c r="F1081" s="8">
        <v>1</v>
      </c>
      <c r="G1081" s="7">
        <v>7467</v>
      </c>
      <c r="H1081" s="7">
        <v>0</v>
      </c>
      <c r="I1081" s="7">
        <v>7467</v>
      </c>
    </row>
    <row r="1082" spans="1:9">
      <c r="A1082" t="s">
        <v>467</v>
      </c>
      <c r="B1082" t="s">
        <v>673</v>
      </c>
      <c r="C1082" t="s">
        <v>468</v>
      </c>
      <c r="D1082" s="5">
        <v>41520.333333333336</v>
      </c>
      <c r="E1082" s="10">
        <v>42016.666666666664</v>
      </c>
      <c r="F1082" s="8">
        <v>1</v>
      </c>
      <c r="G1082" s="7">
        <v>0</v>
      </c>
      <c r="H1082" s="7">
        <v>0</v>
      </c>
      <c r="I1082" s="7">
        <v>0</v>
      </c>
    </row>
    <row r="1083" spans="1:9">
      <c r="A1083" t="s">
        <v>2070</v>
      </c>
      <c r="B1083" t="s">
        <v>673</v>
      </c>
      <c r="C1083" t="s">
        <v>2071</v>
      </c>
      <c r="D1083" s="5">
        <v>41520.333333333336</v>
      </c>
      <c r="E1083" s="5" t="s">
        <v>1177</v>
      </c>
      <c r="F1083" s="8">
        <v>1</v>
      </c>
      <c r="G1083" s="7">
        <v>24886</v>
      </c>
      <c r="H1083" s="7">
        <v>0</v>
      </c>
      <c r="I1083" s="7">
        <v>24886</v>
      </c>
    </row>
    <row r="1084" spans="1:9">
      <c r="A1084" t="s">
        <v>469</v>
      </c>
      <c r="B1084" t="s">
        <v>673</v>
      </c>
      <c r="C1084" t="s">
        <v>470</v>
      </c>
      <c r="D1084" s="5">
        <v>41520.333333333336</v>
      </c>
      <c r="E1084" s="5">
        <v>41990.666666666664</v>
      </c>
      <c r="F1084" s="8">
        <v>0</v>
      </c>
      <c r="G1084" s="7">
        <v>138058</v>
      </c>
      <c r="H1084" s="7">
        <v>0</v>
      </c>
      <c r="I1084" s="7">
        <v>138058</v>
      </c>
    </row>
    <row r="1085" spans="1:9">
      <c r="A1085" t="s">
        <v>471</v>
      </c>
      <c r="B1085" t="s">
        <v>673</v>
      </c>
      <c r="C1085" t="s">
        <v>472</v>
      </c>
      <c r="D1085" s="5">
        <v>41520.333333333336</v>
      </c>
      <c r="E1085" s="5">
        <v>42016.666666666664</v>
      </c>
      <c r="F1085" s="8">
        <v>0</v>
      </c>
      <c r="G1085" s="7">
        <v>0</v>
      </c>
      <c r="H1085" s="7">
        <v>0</v>
      </c>
      <c r="I1085" s="7">
        <v>0</v>
      </c>
    </row>
    <row r="1086" spans="1:9">
      <c r="A1086" t="s">
        <v>473</v>
      </c>
      <c r="B1086" t="s">
        <v>673</v>
      </c>
      <c r="C1086" t="s">
        <v>474</v>
      </c>
      <c r="D1086" s="5">
        <v>41520.333333333336</v>
      </c>
      <c r="E1086" s="10">
        <v>42016.666666666664</v>
      </c>
      <c r="F1086" s="8">
        <v>0</v>
      </c>
      <c r="G1086" s="7">
        <v>19909</v>
      </c>
      <c r="H1086" s="7">
        <v>0</v>
      </c>
      <c r="I1086" s="7">
        <v>19909</v>
      </c>
    </row>
    <row r="1087" spans="1:9">
      <c r="A1087" t="s">
        <v>475</v>
      </c>
      <c r="B1087" t="s">
        <v>673</v>
      </c>
      <c r="C1087" t="s">
        <v>476</v>
      </c>
      <c r="D1087" s="5">
        <v>41520.333333333336</v>
      </c>
      <c r="E1087" s="5" t="s">
        <v>1238</v>
      </c>
      <c r="F1087" s="8">
        <v>1</v>
      </c>
      <c r="G1087" s="7">
        <v>15927</v>
      </c>
      <c r="H1087" s="7">
        <v>0</v>
      </c>
      <c r="I1087" s="7">
        <v>15927</v>
      </c>
    </row>
    <row r="1088" spans="1:9">
      <c r="A1088" t="s">
        <v>477</v>
      </c>
      <c r="B1088" t="s">
        <v>673</v>
      </c>
      <c r="C1088" t="s">
        <v>478</v>
      </c>
      <c r="D1088" s="5">
        <v>41520.333333333336</v>
      </c>
      <c r="E1088" s="5">
        <v>42195.666666666664</v>
      </c>
      <c r="F1088" s="8">
        <v>0</v>
      </c>
      <c r="G1088" s="7">
        <v>326055</v>
      </c>
      <c r="H1088" s="7">
        <v>0</v>
      </c>
      <c r="I1088" s="7">
        <v>326055</v>
      </c>
    </row>
    <row r="1089" spans="1:9">
      <c r="A1089" t="s">
        <v>479</v>
      </c>
      <c r="B1089" t="s">
        <v>673</v>
      </c>
      <c r="C1089" t="s">
        <v>480</v>
      </c>
      <c r="D1089" s="5">
        <v>41520.333333333336</v>
      </c>
      <c r="E1089" s="5">
        <v>42111.666666666664</v>
      </c>
      <c r="F1089" s="8">
        <v>0</v>
      </c>
      <c r="G1089" s="7">
        <v>0</v>
      </c>
      <c r="H1089" s="7">
        <v>0</v>
      </c>
      <c r="I1089" s="7">
        <v>0</v>
      </c>
    </row>
    <row r="1090" spans="1:9">
      <c r="A1090" t="s">
        <v>481</v>
      </c>
      <c r="B1090" t="s">
        <v>673</v>
      </c>
      <c r="C1090" t="s">
        <v>482</v>
      </c>
      <c r="D1090" s="5">
        <v>41520.333333333336</v>
      </c>
      <c r="E1090" s="5">
        <v>42062.666666666664</v>
      </c>
      <c r="F1090" s="8">
        <v>0</v>
      </c>
      <c r="G1090" s="7">
        <v>79634</v>
      </c>
      <c r="H1090" s="7">
        <v>0</v>
      </c>
      <c r="I1090" s="7">
        <v>79634</v>
      </c>
    </row>
    <row r="1091" spans="1:9">
      <c r="A1091" t="s">
        <v>674</v>
      </c>
      <c r="B1091" t="s">
        <v>673</v>
      </c>
      <c r="C1091" t="s">
        <v>675</v>
      </c>
      <c r="D1091" s="5">
        <v>41520.333333333336</v>
      </c>
      <c r="E1091" s="5">
        <v>42095.666666666664</v>
      </c>
      <c r="F1091" s="8">
        <v>0</v>
      </c>
      <c r="G1091" s="7">
        <v>0</v>
      </c>
      <c r="H1091" s="7">
        <v>0</v>
      </c>
      <c r="I1091" s="7">
        <v>0</v>
      </c>
    </row>
    <row r="1092" spans="1:9">
      <c r="A1092" t="s">
        <v>483</v>
      </c>
      <c r="B1092" t="s">
        <v>673</v>
      </c>
      <c r="C1092" t="s">
        <v>484</v>
      </c>
      <c r="D1092" s="5">
        <v>41520.333333333336</v>
      </c>
      <c r="E1092" s="5">
        <v>42195.666666666664</v>
      </c>
      <c r="F1092" s="8">
        <v>0</v>
      </c>
      <c r="G1092" s="7">
        <v>218994</v>
      </c>
      <c r="H1092" s="7">
        <v>0</v>
      </c>
      <c r="I1092" s="7">
        <v>218994</v>
      </c>
    </row>
    <row r="1093" spans="1:9">
      <c r="A1093" t="s">
        <v>485</v>
      </c>
      <c r="B1093" t="s">
        <v>673</v>
      </c>
      <c r="C1093" t="s">
        <v>486</v>
      </c>
      <c r="D1093" s="5">
        <v>41520.333333333336</v>
      </c>
      <c r="E1093" s="5">
        <v>42095.666666666664</v>
      </c>
      <c r="F1093" s="8">
        <v>0</v>
      </c>
      <c r="G1093" s="7">
        <v>19909</v>
      </c>
      <c r="H1093" s="7">
        <v>0</v>
      </c>
      <c r="I1093" s="7">
        <v>19909</v>
      </c>
    </row>
    <row r="1094" spans="1:9">
      <c r="A1094" t="s">
        <v>487</v>
      </c>
      <c r="B1094" t="s">
        <v>673</v>
      </c>
      <c r="C1094" t="s">
        <v>488</v>
      </c>
      <c r="D1094" s="5">
        <v>41520.333333333336</v>
      </c>
      <c r="E1094" s="5">
        <v>42165.666666666664</v>
      </c>
      <c r="F1094" s="8">
        <v>0</v>
      </c>
      <c r="G1094" s="7">
        <v>99543</v>
      </c>
      <c r="H1094" s="7">
        <v>0</v>
      </c>
      <c r="I1094" s="7">
        <v>99543</v>
      </c>
    </row>
    <row r="1095" spans="1:9">
      <c r="A1095" t="s">
        <v>489</v>
      </c>
      <c r="B1095" t="s">
        <v>673</v>
      </c>
      <c r="C1095" t="s">
        <v>490</v>
      </c>
      <c r="D1095" s="5">
        <v>41520.333333333336</v>
      </c>
      <c r="E1095" s="5">
        <v>42172.666666666664</v>
      </c>
      <c r="F1095" s="8">
        <v>0</v>
      </c>
      <c r="G1095" s="7">
        <v>29863</v>
      </c>
      <c r="H1095" s="7">
        <v>0</v>
      </c>
      <c r="I1095" s="7">
        <v>29863</v>
      </c>
    </row>
    <row r="1096" spans="1:9">
      <c r="A1096" t="s">
        <v>491</v>
      </c>
      <c r="B1096" t="s">
        <v>673</v>
      </c>
      <c r="C1096" t="s">
        <v>492</v>
      </c>
      <c r="D1096" s="5">
        <v>41520.333333333336</v>
      </c>
      <c r="E1096" s="5">
        <v>42214.666666666664</v>
      </c>
      <c r="F1096" s="8">
        <v>0</v>
      </c>
      <c r="G1096" s="7">
        <v>179177</v>
      </c>
      <c r="H1096" s="7">
        <v>0</v>
      </c>
      <c r="I1096" s="7">
        <v>179177</v>
      </c>
    </row>
    <row r="1097" spans="1:9">
      <c r="A1097" t="s">
        <v>493</v>
      </c>
      <c r="B1097" t="s">
        <v>673</v>
      </c>
      <c r="C1097" t="s">
        <v>494</v>
      </c>
      <c r="D1097" s="5">
        <v>41520.333333333336</v>
      </c>
      <c r="E1097" s="5">
        <v>42228.666666666664</v>
      </c>
      <c r="F1097" s="8">
        <v>0</v>
      </c>
      <c r="G1097" s="7">
        <v>179177</v>
      </c>
      <c r="H1097" s="7">
        <v>0</v>
      </c>
      <c r="I1097" s="7">
        <v>179177</v>
      </c>
    </row>
    <row r="1098" spans="1:9">
      <c r="A1098" t="s">
        <v>495</v>
      </c>
      <c r="B1098" t="s">
        <v>673</v>
      </c>
      <c r="C1098" t="s">
        <v>496</v>
      </c>
      <c r="D1098" s="5">
        <v>41520.333333333336</v>
      </c>
      <c r="E1098" s="5">
        <v>42340.666666666664</v>
      </c>
      <c r="F1098" s="8">
        <v>0</v>
      </c>
      <c r="G1098" s="7">
        <v>136651</v>
      </c>
      <c r="H1098" s="7">
        <v>0</v>
      </c>
      <c r="I1098" s="7">
        <v>136651</v>
      </c>
    </row>
    <row r="1099" spans="1:9">
      <c r="A1099" t="s">
        <v>497</v>
      </c>
      <c r="B1099" t="s">
        <v>673</v>
      </c>
      <c r="C1099" t="s">
        <v>498</v>
      </c>
      <c r="D1099" s="5">
        <v>41520.333333333336</v>
      </c>
      <c r="E1099" s="5">
        <v>42558.666666666664</v>
      </c>
      <c r="F1099" s="8">
        <v>0</v>
      </c>
      <c r="G1099" s="7">
        <v>0</v>
      </c>
      <c r="H1099" s="7">
        <v>0</v>
      </c>
      <c r="I1099" s="7">
        <v>0</v>
      </c>
    </row>
    <row r="1100" spans="1:9">
      <c r="A1100" t="s">
        <v>499</v>
      </c>
      <c r="B1100" t="s">
        <v>673</v>
      </c>
      <c r="C1100" t="s">
        <v>500</v>
      </c>
      <c r="D1100" s="5">
        <v>41520.333333333336</v>
      </c>
      <c r="E1100" s="5">
        <v>42429.666666666664</v>
      </c>
      <c r="F1100" s="8">
        <v>0</v>
      </c>
      <c r="G1100" s="7">
        <v>133211</v>
      </c>
      <c r="H1100" s="7">
        <v>0</v>
      </c>
      <c r="I1100" s="7">
        <v>133211</v>
      </c>
    </row>
    <row r="1101" spans="1:9">
      <c r="A1101" t="s">
        <v>501</v>
      </c>
      <c r="B1101" t="s">
        <v>673</v>
      </c>
      <c r="C1101" t="s">
        <v>502</v>
      </c>
      <c r="D1101" s="5">
        <v>41520.333333333336</v>
      </c>
      <c r="E1101" s="5">
        <v>42447.666666666664</v>
      </c>
      <c r="F1101" s="8">
        <v>0</v>
      </c>
      <c r="G1101" s="7">
        <v>183158</v>
      </c>
      <c r="H1101" s="7">
        <v>0</v>
      </c>
      <c r="I1101" s="7">
        <v>183158</v>
      </c>
    </row>
    <row r="1102" spans="1:9">
      <c r="A1102" t="s">
        <v>503</v>
      </c>
      <c r="B1102" t="s">
        <v>673</v>
      </c>
      <c r="C1102" t="s">
        <v>504</v>
      </c>
      <c r="D1102" s="5">
        <v>41520.333333333336</v>
      </c>
      <c r="E1102" s="5">
        <v>42432.666666666664</v>
      </c>
      <c r="F1102" s="8">
        <v>0</v>
      </c>
      <c r="G1102" s="7">
        <v>0</v>
      </c>
      <c r="H1102" s="7">
        <v>0</v>
      </c>
      <c r="I1102" s="7">
        <v>0</v>
      </c>
    </row>
    <row r="1103" spans="1:9">
      <c r="A1103" t="s">
        <v>505</v>
      </c>
      <c r="B1103" t="s">
        <v>673</v>
      </c>
      <c r="C1103" t="s">
        <v>506</v>
      </c>
      <c r="D1103" s="5">
        <v>41520.333333333336</v>
      </c>
      <c r="E1103" s="5">
        <v>42487.666666666664</v>
      </c>
      <c r="F1103" s="8">
        <v>0</v>
      </c>
      <c r="G1103" s="7">
        <v>99543</v>
      </c>
      <c r="H1103" s="7">
        <v>0</v>
      </c>
      <c r="I1103" s="7">
        <v>99543</v>
      </c>
    </row>
    <row r="1104" spans="1:9">
      <c r="A1104" t="s">
        <v>507</v>
      </c>
      <c r="B1104" t="s">
        <v>673</v>
      </c>
      <c r="C1104" t="s">
        <v>508</v>
      </c>
      <c r="D1104" s="5">
        <v>41520.333333333336</v>
      </c>
      <c r="E1104" s="10">
        <v>42612.666666666664</v>
      </c>
      <c r="F1104" s="8">
        <v>0</v>
      </c>
      <c r="G1104" s="7">
        <v>9955</v>
      </c>
      <c r="H1104" s="7">
        <v>0</v>
      </c>
      <c r="I1104" s="7">
        <v>9955</v>
      </c>
    </row>
    <row r="1105" spans="1:9">
      <c r="A1105">
        <v>24272080</v>
      </c>
      <c r="B1105" t="s">
        <v>666</v>
      </c>
      <c r="C1105" t="s">
        <v>2072</v>
      </c>
      <c r="D1105" s="5">
        <v>41520.333333333336</v>
      </c>
      <c r="E1105" s="5" t="s">
        <v>1177</v>
      </c>
      <c r="F1105" s="8">
        <v>1</v>
      </c>
      <c r="G1105" s="7">
        <v>178380</v>
      </c>
      <c r="H1105" s="7">
        <v>0</v>
      </c>
      <c r="I1105" s="7">
        <v>178380</v>
      </c>
    </row>
    <row r="1106" spans="1:9">
      <c r="A1106">
        <v>24272085</v>
      </c>
      <c r="B1106" t="s">
        <v>666</v>
      </c>
      <c r="C1106" t="s">
        <v>509</v>
      </c>
      <c r="D1106" s="5">
        <v>41673.333333333336</v>
      </c>
      <c r="E1106" s="5">
        <v>42117.666666666664</v>
      </c>
      <c r="F1106" s="8">
        <v>0.5</v>
      </c>
      <c r="G1106" s="7">
        <v>185742</v>
      </c>
      <c r="H1106" s="7">
        <v>0</v>
      </c>
      <c r="I1106" s="7">
        <v>185742</v>
      </c>
    </row>
    <row r="1107" spans="1:9">
      <c r="A1107">
        <v>24272090</v>
      </c>
      <c r="B1107" t="s">
        <v>666</v>
      </c>
      <c r="C1107" t="s">
        <v>510</v>
      </c>
      <c r="D1107" s="5">
        <v>42338.333333333336</v>
      </c>
      <c r="E1107" s="5">
        <v>42523.666666666664</v>
      </c>
      <c r="F1107" s="8">
        <v>0</v>
      </c>
      <c r="G1107" s="7">
        <v>267939</v>
      </c>
      <c r="H1107" s="7">
        <v>0</v>
      </c>
      <c r="I1107" s="7">
        <v>267939</v>
      </c>
    </row>
    <row r="1108" spans="1:9">
      <c r="A1108" t="s">
        <v>2073</v>
      </c>
      <c r="B1108" t="s">
        <v>666</v>
      </c>
      <c r="C1108" t="s">
        <v>2074</v>
      </c>
      <c r="D1108" s="5"/>
      <c r="E1108" s="10">
        <v>42429.666666666664</v>
      </c>
      <c r="F1108" s="8">
        <v>0</v>
      </c>
      <c r="G1108" s="7">
        <v>0</v>
      </c>
      <c r="H1108" s="7">
        <v>0</v>
      </c>
      <c r="I1108" s="7">
        <v>0</v>
      </c>
    </row>
    <row r="1109" spans="1:9">
      <c r="A1109">
        <v>24272405</v>
      </c>
      <c r="B1109" t="s">
        <v>666</v>
      </c>
      <c r="C1109" t="s">
        <v>2075</v>
      </c>
      <c r="D1109" s="5">
        <v>41520.333333333336</v>
      </c>
      <c r="E1109" s="10" t="s">
        <v>1139</v>
      </c>
      <c r="F1109" s="8">
        <v>1</v>
      </c>
      <c r="G1109" s="7">
        <v>24000</v>
      </c>
      <c r="H1109" s="7">
        <v>0</v>
      </c>
      <c r="I1109" s="7">
        <v>24000</v>
      </c>
    </row>
    <row r="1110" spans="1:9">
      <c r="A1110">
        <v>24272410</v>
      </c>
      <c r="B1110" t="s">
        <v>666</v>
      </c>
      <c r="C1110" t="s">
        <v>511</v>
      </c>
      <c r="D1110" s="5">
        <v>41520.333333333336</v>
      </c>
      <c r="E1110" s="10" t="s">
        <v>1238</v>
      </c>
      <c r="F1110" s="8">
        <v>1</v>
      </c>
      <c r="G1110" s="7">
        <v>8050</v>
      </c>
      <c r="H1110" s="7">
        <v>0</v>
      </c>
      <c r="I1110" s="7">
        <v>8050</v>
      </c>
    </row>
    <row r="1111" spans="1:9">
      <c r="A1111">
        <v>24273007</v>
      </c>
      <c r="B1111" t="s">
        <v>666</v>
      </c>
      <c r="C1111" t="s">
        <v>2076</v>
      </c>
      <c r="D1111" s="5">
        <v>41548.333333333336</v>
      </c>
      <c r="E1111" s="10" t="s">
        <v>1185</v>
      </c>
      <c r="F1111" s="8">
        <v>1</v>
      </c>
      <c r="G1111" s="7">
        <v>8874</v>
      </c>
      <c r="H1111" s="7">
        <v>0</v>
      </c>
      <c r="I1111" s="7">
        <v>8874</v>
      </c>
    </row>
    <row r="1112" spans="1:9">
      <c r="A1112" t="s">
        <v>2077</v>
      </c>
      <c r="B1112" t="s">
        <v>666</v>
      </c>
      <c r="C1112" t="s">
        <v>2078</v>
      </c>
      <c r="D1112" s="5">
        <v>41520.333333333336</v>
      </c>
      <c r="E1112" s="10" t="s">
        <v>1161</v>
      </c>
      <c r="F1112" s="8">
        <v>1</v>
      </c>
      <c r="G1112" s="7">
        <v>62126</v>
      </c>
      <c r="H1112" s="7">
        <v>0</v>
      </c>
      <c r="I1112" s="7">
        <v>62126</v>
      </c>
    </row>
    <row r="1113" spans="1:9">
      <c r="A1113" t="s">
        <v>2079</v>
      </c>
      <c r="B1113" t="s">
        <v>666</v>
      </c>
      <c r="C1113" t="s">
        <v>2080</v>
      </c>
      <c r="D1113" s="5">
        <v>41520.333333333336</v>
      </c>
      <c r="E1113" s="10" t="s">
        <v>1153</v>
      </c>
      <c r="F1113" s="8">
        <v>1</v>
      </c>
      <c r="G1113" s="7">
        <v>60934</v>
      </c>
      <c r="H1113" s="7">
        <v>0</v>
      </c>
      <c r="I1113" s="7">
        <v>60934</v>
      </c>
    </row>
    <row r="1114" spans="1:9">
      <c r="A1114" t="s">
        <v>2081</v>
      </c>
      <c r="B1114" t="s">
        <v>666</v>
      </c>
      <c r="C1114" t="s">
        <v>2082</v>
      </c>
      <c r="D1114" s="5">
        <v>41520.333333333336</v>
      </c>
      <c r="E1114" s="10" t="s">
        <v>2002</v>
      </c>
      <c r="F1114" s="8">
        <v>1</v>
      </c>
      <c r="G1114" s="7">
        <v>60934</v>
      </c>
      <c r="H1114" s="7">
        <v>0</v>
      </c>
      <c r="I1114" s="7">
        <v>60934</v>
      </c>
    </row>
    <row r="1115" spans="1:9">
      <c r="A1115" t="s">
        <v>2083</v>
      </c>
      <c r="B1115" t="s">
        <v>666</v>
      </c>
      <c r="C1115" t="s">
        <v>2084</v>
      </c>
      <c r="D1115" s="5">
        <v>41520.333333333336</v>
      </c>
      <c r="E1115" s="10" t="s">
        <v>2002</v>
      </c>
      <c r="F1115" s="8">
        <v>1</v>
      </c>
      <c r="G1115" s="7">
        <v>60934</v>
      </c>
      <c r="H1115" s="7">
        <v>0</v>
      </c>
      <c r="I1115" s="7">
        <v>60934</v>
      </c>
    </row>
    <row r="1116" spans="1:9">
      <c r="A1116" t="s">
        <v>2085</v>
      </c>
      <c r="B1116" t="s">
        <v>666</v>
      </c>
      <c r="C1116" t="s">
        <v>2086</v>
      </c>
      <c r="D1116" s="5">
        <v>41520.333333333336</v>
      </c>
      <c r="E1116" s="10" t="s">
        <v>1169</v>
      </c>
      <c r="F1116" s="8">
        <v>1</v>
      </c>
      <c r="G1116" s="7">
        <v>107400</v>
      </c>
      <c r="H1116" s="7">
        <v>0</v>
      </c>
      <c r="I1116" s="7">
        <v>107400</v>
      </c>
    </row>
    <row r="1117" spans="1:9">
      <c r="A1117" t="s">
        <v>2087</v>
      </c>
      <c r="B1117" t="s">
        <v>666</v>
      </c>
      <c r="C1117" t="s">
        <v>2088</v>
      </c>
      <c r="D1117" s="5">
        <v>41520.333333333336</v>
      </c>
      <c r="E1117" s="10" t="s">
        <v>1169</v>
      </c>
      <c r="F1117" s="8">
        <v>1</v>
      </c>
      <c r="G1117" s="7">
        <v>79600</v>
      </c>
      <c r="H1117" s="7">
        <v>0</v>
      </c>
      <c r="I1117" s="7">
        <v>79600</v>
      </c>
    </row>
    <row r="1118" spans="1:9">
      <c r="A1118" t="s">
        <v>2089</v>
      </c>
      <c r="B1118" t="s">
        <v>666</v>
      </c>
      <c r="C1118" t="s">
        <v>2090</v>
      </c>
      <c r="D1118" s="5">
        <v>41520.333333333336</v>
      </c>
      <c r="E1118" s="10" t="s">
        <v>1196</v>
      </c>
      <c r="F1118" s="8">
        <v>1</v>
      </c>
      <c r="G1118" s="7">
        <v>51000</v>
      </c>
      <c r="H1118" s="7">
        <v>0</v>
      </c>
      <c r="I1118" s="7">
        <v>51000</v>
      </c>
    </row>
    <row r="1119" spans="1:9">
      <c r="A1119" t="s">
        <v>2091</v>
      </c>
      <c r="B1119" t="s">
        <v>666</v>
      </c>
      <c r="C1119" t="s">
        <v>2092</v>
      </c>
      <c r="D1119" s="5">
        <v>41520.333333333336</v>
      </c>
      <c r="E1119" s="10" t="s">
        <v>2002</v>
      </c>
      <c r="F1119" s="8">
        <v>1</v>
      </c>
      <c r="G1119" s="7">
        <v>211309</v>
      </c>
      <c r="H1119" s="7">
        <v>0</v>
      </c>
      <c r="I1119" s="7">
        <v>211309</v>
      </c>
    </row>
    <row r="1120" spans="1:9">
      <c r="A1120" t="s">
        <v>2093</v>
      </c>
      <c r="B1120" t="s">
        <v>666</v>
      </c>
      <c r="C1120" t="s">
        <v>434</v>
      </c>
      <c r="D1120" s="5">
        <v>41760.333333333336</v>
      </c>
      <c r="E1120" s="10" t="s">
        <v>2002</v>
      </c>
      <c r="F1120" s="8">
        <v>1</v>
      </c>
      <c r="G1120" s="7">
        <v>0</v>
      </c>
      <c r="H1120" s="7">
        <v>0</v>
      </c>
      <c r="I1120" s="7">
        <v>0</v>
      </c>
    </row>
    <row r="1121" spans="1:9">
      <c r="A1121" t="s">
        <v>2094</v>
      </c>
      <c r="B1121" t="s">
        <v>666</v>
      </c>
      <c r="C1121" t="s">
        <v>434</v>
      </c>
      <c r="D1121" s="5">
        <v>41760.333333333336</v>
      </c>
      <c r="E1121" s="10" t="s">
        <v>2002</v>
      </c>
      <c r="F1121" s="8">
        <v>1</v>
      </c>
      <c r="G1121" s="7">
        <v>0</v>
      </c>
      <c r="H1121" s="7">
        <v>0</v>
      </c>
      <c r="I1121" s="7">
        <v>0</v>
      </c>
    </row>
    <row r="1122" spans="1:9">
      <c r="A1122">
        <v>24273012</v>
      </c>
      <c r="B1122" t="s">
        <v>668</v>
      </c>
      <c r="C1122" t="s">
        <v>2095</v>
      </c>
      <c r="D1122" s="5">
        <v>41520.333333333336</v>
      </c>
      <c r="E1122" s="10" t="s">
        <v>1921</v>
      </c>
      <c r="F1122" s="8">
        <v>1</v>
      </c>
      <c r="G1122" s="7">
        <v>0</v>
      </c>
      <c r="H1122" s="7">
        <v>2401</v>
      </c>
      <c r="I1122" s="7">
        <v>5683</v>
      </c>
    </row>
    <row r="1123" spans="1:9">
      <c r="A1123" t="s">
        <v>513</v>
      </c>
      <c r="B1123" t="s">
        <v>668</v>
      </c>
      <c r="C1123" t="s">
        <v>514</v>
      </c>
      <c r="D1123" s="5">
        <v>41589.333333333336</v>
      </c>
      <c r="E1123" s="10" t="s">
        <v>1238</v>
      </c>
      <c r="F1123" s="8">
        <v>1</v>
      </c>
      <c r="G1123" s="7">
        <v>0</v>
      </c>
      <c r="H1123" s="7">
        <v>12263</v>
      </c>
      <c r="I1123" s="7">
        <v>29027</v>
      </c>
    </row>
    <row r="1124" spans="1:9">
      <c r="A1124">
        <v>24273017</v>
      </c>
      <c r="B1124" t="s">
        <v>666</v>
      </c>
      <c r="C1124" t="s">
        <v>515</v>
      </c>
      <c r="D1124" s="5">
        <v>41520.333333333336</v>
      </c>
      <c r="E1124" s="10" t="s">
        <v>1238</v>
      </c>
      <c r="F1124" s="8">
        <v>1</v>
      </c>
      <c r="G1124" s="7">
        <v>12272</v>
      </c>
      <c r="H1124" s="7">
        <v>0</v>
      </c>
      <c r="I1124" s="7">
        <v>12272</v>
      </c>
    </row>
    <row r="1125" spans="1:9">
      <c r="A1125">
        <v>24273022</v>
      </c>
      <c r="B1125" t="s">
        <v>666</v>
      </c>
      <c r="C1125" t="s">
        <v>2096</v>
      </c>
      <c r="D1125" s="5">
        <v>41520.333333333336</v>
      </c>
      <c r="E1125" s="10" t="s">
        <v>1086</v>
      </c>
      <c r="F1125" s="8">
        <v>1</v>
      </c>
      <c r="G1125" s="7">
        <v>15500</v>
      </c>
      <c r="H1125" s="7">
        <v>0</v>
      </c>
      <c r="I1125" s="7">
        <v>15500</v>
      </c>
    </row>
    <row r="1126" spans="1:9">
      <c r="A1126">
        <v>24273027</v>
      </c>
      <c r="B1126" t="s">
        <v>666</v>
      </c>
      <c r="C1126" t="s">
        <v>511</v>
      </c>
      <c r="D1126" s="5">
        <v>41520.333333333336</v>
      </c>
      <c r="E1126" s="10" t="s">
        <v>1185</v>
      </c>
      <c r="F1126" s="8">
        <v>1</v>
      </c>
      <c r="G1126" s="7">
        <v>225</v>
      </c>
      <c r="H1126" s="7">
        <v>0</v>
      </c>
      <c r="I1126" s="7">
        <v>225</v>
      </c>
    </row>
    <row r="1127" spans="1:9">
      <c r="A1127">
        <v>24273045</v>
      </c>
      <c r="B1127" t="s">
        <v>666</v>
      </c>
      <c r="C1127" t="s">
        <v>2097</v>
      </c>
      <c r="D1127" s="5">
        <v>41760.333333333336</v>
      </c>
      <c r="E1127" s="10" t="s">
        <v>2002</v>
      </c>
      <c r="F1127" s="8">
        <v>1</v>
      </c>
      <c r="G1127" s="7">
        <v>-238087</v>
      </c>
      <c r="H1127" s="7">
        <v>0</v>
      </c>
      <c r="I1127" s="7">
        <v>-238087</v>
      </c>
    </row>
    <row r="1128" spans="1:9">
      <c r="A1128">
        <v>24273050</v>
      </c>
      <c r="B1128" t="s">
        <v>666</v>
      </c>
      <c r="C1128" t="s">
        <v>2098</v>
      </c>
      <c r="D1128" s="5">
        <v>41760.333333333336</v>
      </c>
      <c r="E1128" s="10" t="s">
        <v>1214</v>
      </c>
      <c r="F1128" s="8">
        <v>1</v>
      </c>
      <c r="G1128" s="7">
        <v>60934</v>
      </c>
      <c r="H1128" s="7">
        <v>0</v>
      </c>
      <c r="I1128" s="7">
        <v>60934</v>
      </c>
    </row>
    <row r="1129" spans="1:9">
      <c r="A1129">
        <v>24273055</v>
      </c>
      <c r="B1129" t="s">
        <v>666</v>
      </c>
      <c r="C1129" t="s">
        <v>516</v>
      </c>
      <c r="D1129" s="5">
        <v>41760.333333333336</v>
      </c>
      <c r="E1129" s="5" t="s">
        <v>1238</v>
      </c>
      <c r="F1129" s="8">
        <v>1</v>
      </c>
      <c r="G1129" s="7">
        <v>60934</v>
      </c>
      <c r="H1129" s="7">
        <v>0</v>
      </c>
      <c r="I1129" s="7">
        <v>60934</v>
      </c>
    </row>
    <row r="1130" spans="1:9">
      <c r="A1130">
        <v>24273060</v>
      </c>
      <c r="B1130" t="s">
        <v>666</v>
      </c>
      <c r="C1130" t="s">
        <v>517</v>
      </c>
      <c r="D1130" s="5">
        <v>41760.333333333336</v>
      </c>
      <c r="E1130" s="5">
        <v>42038.666666666664</v>
      </c>
      <c r="F1130" s="8">
        <v>0</v>
      </c>
      <c r="G1130" s="7">
        <v>60934</v>
      </c>
      <c r="H1130" s="7">
        <v>0</v>
      </c>
      <c r="I1130" s="7">
        <v>60934</v>
      </c>
    </row>
    <row r="1131" spans="1:9">
      <c r="A1131">
        <v>24273065</v>
      </c>
      <c r="B1131" t="s">
        <v>666</v>
      </c>
      <c r="C1131" t="s">
        <v>518</v>
      </c>
      <c r="D1131" s="5">
        <v>41760.333333333336</v>
      </c>
      <c r="E1131" s="5">
        <v>42038.666666666664</v>
      </c>
      <c r="F1131" s="8">
        <v>0.85</v>
      </c>
      <c r="G1131" s="7">
        <v>44000</v>
      </c>
      <c r="H1131" s="7">
        <v>0</v>
      </c>
      <c r="I1131" s="7">
        <v>44000</v>
      </c>
    </row>
    <row r="1132" spans="1:9">
      <c r="A1132">
        <v>24273075</v>
      </c>
      <c r="B1132" t="s">
        <v>666</v>
      </c>
      <c r="C1132" t="s">
        <v>519</v>
      </c>
      <c r="D1132" s="5">
        <v>41760.333333333336</v>
      </c>
      <c r="E1132" s="5">
        <v>42038.666666666664</v>
      </c>
      <c r="F1132" s="8">
        <v>0.75</v>
      </c>
      <c r="G1132" s="7">
        <v>52879</v>
      </c>
      <c r="H1132" s="7">
        <v>0</v>
      </c>
      <c r="I1132" s="7">
        <v>52879</v>
      </c>
    </row>
    <row r="1133" spans="1:9">
      <c r="A1133">
        <v>24273080</v>
      </c>
      <c r="B1133" t="s">
        <v>666</v>
      </c>
      <c r="C1133" t="s">
        <v>520</v>
      </c>
      <c r="D1133" s="5">
        <v>41760.333333333336</v>
      </c>
      <c r="E1133" s="5" t="s">
        <v>3404</v>
      </c>
      <c r="F1133" s="8">
        <v>1</v>
      </c>
      <c r="G1133" s="7">
        <v>49498</v>
      </c>
      <c r="H1133" s="7">
        <v>0</v>
      </c>
      <c r="I1133" s="7">
        <v>49498</v>
      </c>
    </row>
    <row r="1134" spans="1:9">
      <c r="A1134">
        <v>24273085</v>
      </c>
      <c r="B1134" t="s">
        <v>666</v>
      </c>
      <c r="C1134" t="s">
        <v>521</v>
      </c>
      <c r="D1134" s="5">
        <v>41760.333333333336</v>
      </c>
      <c r="E1134" s="10">
        <v>41974.666666666664</v>
      </c>
      <c r="F1134" s="8">
        <v>1</v>
      </c>
      <c r="G1134" s="7">
        <v>13548</v>
      </c>
      <c r="H1134" s="7">
        <v>0</v>
      </c>
      <c r="I1134" s="7">
        <v>13548</v>
      </c>
    </row>
    <row r="1135" spans="1:9">
      <c r="A1135">
        <v>24273095</v>
      </c>
      <c r="B1135" t="s">
        <v>666</v>
      </c>
      <c r="C1135" t="s">
        <v>2099</v>
      </c>
      <c r="D1135" s="5">
        <v>41760.333333333336</v>
      </c>
      <c r="E1135" s="10" t="s">
        <v>1166</v>
      </c>
      <c r="F1135" s="8">
        <v>1</v>
      </c>
      <c r="G1135" s="7">
        <v>28750</v>
      </c>
      <c r="H1135" s="7">
        <v>0</v>
      </c>
      <c r="I1135" s="7">
        <v>28750</v>
      </c>
    </row>
    <row r="1136" spans="1:9">
      <c r="A1136">
        <v>24273100</v>
      </c>
      <c r="B1136" t="s">
        <v>666</v>
      </c>
      <c r="C1136" t="s">
        <v>2100</v>
      </c>
      <c r="D1136" s="5">
        <v>41760.333333333336</v>
      </c>
      <c r="E1136" s="10" t="s">
        <v>1166</v>
      </c>
      <c r="F1136" s="8">
        <v>1</v>
      </c>
      <c r="G1136" s="7">
        <v>11200</v>
      </c>
      <c r="H1136" s="7">
        <v>0</v>
      </c>
      <c r="I1136" s="7">
        <v>11200</v>
      </c>
    </row>
    <row r="1137" spans="1:9">
      <c r="A1137">
        <v>24273105</v>
      </c>
      <c r="B1137" t="s">
        <v>666</v>
      </c>
      <c r="C1137" t="s">
        <v>2101</v>
      </c>
      <c r="D1137" s="5">
        <v>41760.333333333336</v>
      </c>
      <c r="E1137" s="10" t="s">
        <v>1166</v>
      </c>
      <c r="F1137" s="8">
        <v>1</v>
      </c>
      <c r="G1137" s="7">
        <v>12247</v>
      </c>
      <c r="H1137" s="7">
        <v>0</v>
      </c>
      <c r="I1137" s="7">
        <v>12247</v>
      </c>
    </row>
    <row r="1138" spans="1:9">
      <c r="A1138">
        <v>242741010</v>
      </c>
      <c r="B1138" t="s">
        <v>669</v>
      </c>
      <c r="C1138" t="s">
        <v>2102</v>
      </c>
      <c r="D1138" s="5">
        <v>41520.333333333336</v>
      </c>
      <c r="E1138" s="10" t="s">
        <v>1136</v>
      </c>
      <c r="F1138" s="8">
        <v>1</v>
      </c>
      <c r="G1138" s="7">
        <v>0</v>
      </c>
      <c r="H1138" s="7">
        <v>0</v>
      </c>
      <c r="I1138" s="7">
        <v>4677</v>
      </c>
    </row>
    <row r="1139" spans="1:9">
      <c r="A1139">
        <v>242741020</v>
      </c>
      <c r="B1139" t="s">
        <v>669</v>
      </c>
      <c r="C1139" t="s">
        <v>2103</v>
      </c>
      <c r="D1139" s="5">
        <v>41520.333333333336</v>
      </c>
      <c r="E1139" s="10" t="s">
        <v>2104</v>
      </c>
      <c r="F1139" s="8">
        <v>1</v>
      </c>
      <c r="G1139" s="7">
        <v>0</v>
      </c>
      <c r="H1139" s="7">
        <v>0</v>
      </c>
      <c r="I1139" s="7">
        <v>462</v>
      </c>
    </row>
    <row r="1140" spans="1:9">
      <c r="A1140">
        <v>242741030</v>
      </c>
      <c r="B1140" t="s">
        <v>669</v>
      </c>
      <c r="C1140" t="s">
        <v>2105</v>
      </c>
      <c r="D1140" s="5">
        <v>41520.333333333336</v>
      </c>
      <c r="E1140" s="10" t="s">
        <v>1185</v>
      </c>
      <c r="F1140" s="8">
        <v>1</v>
      </c>
      <c r="G1140" s="7">
        <v>0</v>
      </c>
      <c r="H1140" s="7">
        <v>0</v>
      </c>
      <c r="I1140" s="7">
        <v>531</v>
      </c>
    </row>
    <row r="1141" spans="1:9">
      <c r="A1141">
        <v>242741035</v>
      </c>
      <c r="B1141" t="s">
        <v>668</v>
      </c>
      <c r="C1141" t="s">
        <v>2106</v>
      </c>
      <c r="D1141" s="5">
        <v>41520.333333333336</v>
      </c>
      <c r="E1141" s="10" t="s">
        <v>1185</v>
      </c>
      <c r="F1141" s="8">
        <v>1</v>
      </c>
      <c r="G1141" s="7">
        <v>0</v>
      </c>
      <c r="H1141" s="7">
        <v>0</v>
      </c>
      <c r="I1141" s="7">
        <v>2021</v>
      </c>
    </row>
    <row r="1142" spans="1:9">
      <c r="A1142" t="s">
        <v>2107</v>
      </c>
      <c r="B1142" t="s">
        <v>668</v>
      </c>
      <c r="C1142" t="s">
        <v>2108</v>
      </c>
      <c r="D1142" s="5">
        <v>41520.333333333336</v>
      </c>
      <c r="E1142" s="10" t="s">
        <v>1185</v>
      </c>
      <c r="F1142" s="8">
        <v>1</v>
      </c>
      <c r="G1142" s="7">
        <v>0</v>
      </c>
      <c r="H1142" s="7">
        <v>0</v>
      </c>
      <c r="I1142" s="7">
        <v>1251</v>
      </c>
    </row>
    <row r="1143" spans="1:9">
      <c r="A1143">
        <v>242741040</v>
      </c>
      <c r="B1143" t="s">
        <v>669</v>
      </c>
      <c r="C1143" t="s">
        <v>2109</v>
      </c>
      <c r="D1143" s="5">
        <v>41520.333333333336</v>
      </c>
      <c r="E1143" s="10" t="s">
        <v>1185</v>
      </c>
      <c r="F1143" s="8">
        <v>1</v>
      </c>
      <c r="G1143" s="7">
        <v>0</v>
      </c>
      <c r="H1143" s="7">
        <v>0</v>
      </c>
      <c r="I1143" s="7">
        <v>260</v>
      </c>
    </row>
    <row r="1144" spans="1:9">
      <c r="A1144" t="s">
        <v>2110</v>
      </c>
      <c r="B1144" t="s">
        <v>669</v>
      </c>
      <c r="C1144" t="s">
        <v>2111</v>
      </c>
      <c r="D1144" s="5">
        <v>41520.333333333336</v>
      </c>
      <c r="E1144" s="10" t="s">
        <v>1185</v>
      </c>
      <c r="F1144" s="8">
        <v>1</v>
      </c>
      <c r="G1144" s="7">
        <v>0</v>
      </c>
      <c r="H1144" s="7">
        <v>0</v>
      </c>
      <c r="I1144" s="7">
        <v>161</v>
      </c>
    </row>
    <row r="1145" spans="1:9">
      <c r="A1145">
        <v>242741045</v>
      </c>
      <c r="B1145" t="s">
        <v>669</v>
      </c>
      <c r="C1145" t="s">
        <v>2112</v>
      </c>
      <c r="D1145" s="5">
        <v>41520.333333333336</v>
      </c>
      <c r="E1145" s="10" t="s">
        <v>2104</v>
      </c>
      <c r="F1145" s="8">
        <v>1</v>
      </c>
      <c r="G1145" s="7">
        <v>0</v>
      </c>
      <c r="H1145" s="7">
        <v>0</v>
      </c>
      <c r="I1145" s="7">
        <v>415</v>
      </c>
    </row>
    <row r="1146" spans="1:9">
      <c r="A1146">
        <v>242741050</v>
      </c>
      <c r="B1146" t="s">
        <v>668</v>
      </c>
      <c r="C1146" t="s">
        <v>2113</v>
      </c>
      <c r="D1146" s="5">
        <v>41520.333333333336</v>
      </c>
      <c r="E1146" s="10" t="s">
        <v>2114</v>
      </c>
      <c r="F1146" s="8">
        <v>1</v>
      </c>
      <c r="G1146" s="7">
        <v>0</v>
      </c>
      <c r="H1146" s="7">
        <v>0</v>
      </c>
      <c r="I1146" s="7">
        <v>591</v>
      </c>
    </row>
    <row r="1147" spans="1:9">
      <c r="A1147" t="s">
        <v>2115</v>
      </c>
      <c r="B1147" t="s">
        <v>668</v>
      </c>
      <c r="C1147" t="s">
        <v>2116</v>
      </c>
      <c r="D1147" s="5">
        <v>41520.333333333336</v>
      </c>
      <c r="E1147" s="10" t="s">
        <v>1675</v>
      </c>
      <c r="F1147" s="8">
        <v>1</v>
      </c>
      <c r="G1147" s="7">
        <v>0</v>
      </c>
      <c r="H1147" s="7">
        <v>0</v>
      </c>
      <c r="I1147" s="7">
        <v>1036</v>
      </c>
    </row>
    <row r="1148" spans="1:9">
      <c r="A1148">
        <v>242741055</v>
      </c>
      <c r="B1148" t="s">
        <v>668</v>
      </c>
      <c r="C1148" t="s">
        <v>2117</v>
      </c>
      <c r="D1148" s="5">
        <v>41520.333333333336</v>
      </c>
      <c r="E1148" s="10" t="s">
        <v>2118</v>
      </c>
      <c r="F1148" s="8">
        <v>1</v>
      </c>
      <c r="G1148" s="7">
        <v>0</v>
      </c>
      <c r="H1148" s="7">
        <v>0</v>
      </c>
      <c r="I1148" s="7">
        <v>714</v>
      </c>
    </row>
    <row r="1149" spans="1:9">
      <c r="A1149" t="s">
        <v>2119</v>
      </c>
      <c r="B1149" t="s">
        <v>668</v>
      </c>
      <c r="C1149" t="s">
        <v>2120</v>
      </c>
      <c r="D1149" s="5">
        <v>41520.333333333336</v>
      </c>
      <c r="E1149" s="10" t="s">
        <v>1161</v>
      </c>
      <c r="F1149" s="8">
        <v>1</v>
      </c>
      <c r="G1149" s="7">
        <v>0</v>
      </c>
      <c r="H1149" s="7">
        <v>0</v>
      </c>
      <c r="I1149" s="7">
        <v>442</v>
      </c>
    </row>
    <row r="1150" spans="1:9">
      <c r="A1150">
        <v>242741065</v>
      </c>
      <c r="B1150" t="s">
        <v>666</v>
      </c>
      <c r="C1150" t="s">
        <v>2121</v>
      </c>
      <c r="D1150" s="5">
        <v>41520.333333333336</v>
      </c>
      <c r="E1150" s="10" t="s">
        <v>1161</v>
      </c>
      <c r="F1150" s="8">
        <v>1</v>
      </c>
      <c r="G1150" s="7">
        <v>37877</v>
      </c>
      <c r="H1150" s="7">
        <v>0</v>
      </c>
      <c r="I1150" s="7">
        <v>37877</v>
      </c>
    </row>
    <row r="1151" spans="1:9">
      <c r="A1151">
        <v>242741070</v>
      </c>
      <c r="B1151" t="s">
        <v>666</v>
      </c>
      <c r="C1151" t="s">
        <v>2122</v>
      </c>
      <c r="D1151" s="5">
        <v>41520.333333333336</v>
      </c>
      <c r="E1151" s="10" t="s">
        <v>1185</v>
      </c>
      <c r="F1151" s="8">
        <v>1</v>
      </c>
      <c r="G1151" s="7">
        <v>5814</v>
      </c>
      <c r="H1151" s="7">
        <v>0</v>
      </c>
      <c r="I1151" s="7">
        <v>5814</v>
      </c>
    </row>
    <row r="1152" spans="1:9">
      <c r="A1152" t="s">
        <v>2123</v>
      </c>
      <c r="B1152" t="s">
        <v>1075</v>
      </c>
      <c r="C1152" t="s">
        <v>2124</v>
      </c>
      <c r="E1152" s="10" t="s">
        <v>1161</v>
      </c>
      <c r="F1152" s="8">
        <v>1</v>
      </c>
      <c r="G1152" s="7">
        <v>0</v>
      </c>
      <c r="H1152" s="7">
        <v>0</v>
      </c>
      <c r="I1152" s="7">
        <v>0</v>
      </c>
    </row>
    <row r="1153" spans="1:9">
      <c r="A1153" t="s">
        <v>2125</v>
      </c>
      <c r="B1153" t="s">
        <v>1075</v>
      </c>
      <c r="C1153" t="s">
        <v>2126</v>
      </c>
      <c r="D1153" s="5"/>
      <c r="E1153" s="5" t="s">
        <v>1161</v>
      </c>
      <c r="F1153" s="8">
        <v>1</v>
      </c>
      <c r="G1153" s="7">
        <v>0</v>
      </c>
      <c r="H1153" s="7">
        <v>0</v>
      </c>
      <c r="I1153" s="7">
        <v>0</v>
      </c>
    </row>
    <row r="1154" spans="1:9">
      <c r="A1154">
        <v>242742000</v>
      </c>
      <c r="B1154" t="s">
        <v>668</v>
      </c>
      <c r="C1154" t="s">
        <v>2127</v>
      </c>
      <c r="D1154" s="5">
        <v>41520.333333333336</v>
      </c>
      <c r="E1154" s="10">
        <v>41568.400000000001</v>
      </c>
      <c r="F1154" s="8">
        <v>1</v>
      </c>
      <c r="G1154" s="7">
        <v>0</v>
      </c>
      <c r="H1154" s="7">
        <v>2188</v>
      </c>
      <c r="I1154" s="7">
        <v>18440</v>
      </c>
    </row>
    <row r="1155" spans="1:9">
      <c r="A1155">
        <v>242742005</v>
      </c>
      <c r="B1155" t="s">
        <v>668</v>
      </c>
      <c r="C1155" t="s">
        <v>2128</v>
      </c>
      <c r="D1155" s="5">
        <v>41533.333333333336</v>
      </c>
      <c r="E1155" s="10" t="s">
        <v>1086</v>
      </c>
      <c r="F1155" s="8">
        <v>1</v>
      </c>
      <c r="G1155" s="7">
        <v>0</v>
      </c>
      <c r="H1155" s="7">
        <v>0</v>
      </c>
      <c r="I1155" s="7">
        <v>13117</v>
      </c>
    </row>
    <row r="1156" spans="1:9">
      <c r="A1156">
        <v>242742010</v>
      </c>
      <c r="B1156" t="s">
        <v>668</v>
      </c>
      <c r="C1156" t="s">
        <v>2129</v>
      </c>
      <c r="D1156" s="5">
        <v>41533.333333333336</v>
      </c>
      <c r="E1156" s="10" t="s">
        <v>1185</v>
      </c>
      <c r="F1156" s="8">
        <v>1</v>
      </c>
      <c r="G1156" s="7">
        <v>0</v>
      </c>
      <c r="H1156" s="7">
        <v>2477</v>
      </c>
      <c r="I1156" s="7">
        <v>61221</v>
      </c>
    </row>
    <row r="1157" spans="1:9">
      <c r="A1157">
        <v>242742015</v>
      </c>
      <c r="B1157" t="s">
        <v>668</v>
      </c>
      <c r="C1157" t="s">
        <v>2130</v>
      </c>
      <c r="D1157" s="5">
        <v>41520.333333333336</v>
      </c>
      <c r="E1157" s="5" t="s">
        <v>1185</v>
      </c>
      <c r="F1157" s="8">
        <v>1</v>
      </c>
      <c r="G1157" s="7">
        <v>0</v>
      </c>
      <c r="H1157" s="7">
        <v>1354</v>
      </c>
      <c r="I1157" s="7">
        <v>11417</v>
      </c>
    </row>
    <row r="1158" spans="1:9">
      <c r="A1158" t="s">
        <v>2131</v>
      </c>
      <c r="B1158" t="s">
        <v>1075</v>
      </c>
      <c r="C1158" t="s">
        <v>2132</v>
      </c>
      <c r="D1158" s="5"/>
      <c r="E1158" s="10">
        <v>41764.333333333336</v>
      </c>
      <c r="F1158" s="8">
        <v>1</v>
      </c>
      <c r="G1158" s="7">
        <v>0</v>
      </c>
      <c r="H1158" s="7">
        <v>0</v>
      </c>
      <c r="I1158" s="7">
        <v>0</v>
      </c>
    </row>
    <row r="1159" spans="1:9">
      <c r="A1159">
        <v>242742020</v>
      </c>
      <c r="B1159" t="s">
        <v>665</v>
      </c>
      <c r="C1159" t="s">
        <v>2133</v>
      </c>
      <c r="D1159" s="5">
        <v>41520.333333333336</v>
      </c>
      <c r="E1159" s="10" t="s">
        <v>1134</v>
      </c>
      <c r="F1159" s="8">
        <v>1</v>
      </c>
      <c r="G1159" s="7">
        <v>0</v>
      </c>
      <c r="H1159" s="7">
        <v>0</v>
      </c>
      <c r="I1159" s="7">
        <v>19597</v>
      </c>
    </row>
    <row r="1160" spans="1:9">
      <c r="A1160" t="s">
        <v>2134</v>
      </c>
      <c r="B1160" t="s">
        <v>665</v>
      </c>
      <c r="C1160" t="s">
        <v>2135</v>
      </c>
      <c r="D1160" s="5">
        <v>41548.333333333336</v>
      </c>
      <c r="E1160" s="10" t="s">
        <v>2136</v>
      </c>
      <c r="F1160" s="8">
        <v>1</v>
      </c>
      <c r="G1160" s="7">
        <v>0</v>
      </c>
      <c r="H1160" s="7">
        <v>0</v>
      </c>
      <c r="I1160" s="7">
        <v>100098</v>
      </c>
    </row>
    <row r="1161" spans="1:9">
      <c r="A1161">
        <v>242742025</v>
      </c>
      <c r="B1161" t="s">
        <v>668</v>
      </c>
      <c r="C1161" t="s">
        <v>2137</v>
      </c>
      <c r="D1161" s="5">
        <v>41533.333333333336</v>
      </c>
      <c r="E1161" s="10" t="s">
        <v>1161</v>
      </c>
      <c r="F1161" s="8">
        <v>1</v>
      </c>
      <c r="G1161" s="7">
        <v>0</v>
      </c>
      <c r="H1161" s="7">
        <v>0</v>
      </c>
      <c r="I1161" s="7">
        <v>39540</v>
      </c>
    </row>
    <row r="1162" spans="1:9">
      <c r="A1162">
        <v>242742030</v>
      </c>
      <c r="B1162" t="s">
        <v>668</v>
      </c>
      <c r="C1162" t="s">
        <v>2138</v>
      </c>
      <c r="D1162" s="5">
        <v>41520.333333333336</v>
      </c>
      <c r="E1162" s="5" t="s">
        <v>2139</v>
      </c>
      <c r="F1162" s="8">
        <v>1</v>
      </c>
      <c r="G1162" s="7">
        <v>0</v>
      </c>
      <c r="H1162" s="7">
        <v>0</v>
      </c>
      <c r="I1162" s="7">
        <v>13436</v>
      </c>
    </row>
    <row r="1163" spans="1:9">
      <c r="A1163" t="s">
        <v>2140</v>
      </c>
      <c r="B1163" t="s">
        <v>668</v>
      </c>
      <c r="C1163" t="s">
        <v>2141</v>
      </c>
      <c r="D1163" s="5">
        <v>41520.333333333336</v>
      </c>
      <c r="E1163" s="10">
        <v>41596</v>
      </c>
      <c r="F1163" s="8">
        <v>1</v>
      </c>
      <c r="G1163" s="7">
        <v>0</v>
      </c>
      <c r="H1163" s="7">
        <v>0</v>
      </c>
      <c r="I1163" s="7">
        <v>15597</v>
      </c>
    </row>
    <row r="1164" spans="1:9">
      <c r="A1164">
        <v>242742035</v>
      </c>
      <c r="B1164" t="s">
        <v>668</v>
      </c>
      <c r="C1164" t="s">
        <v>2142</v>
      </c>
      <c r="D1164" s="5">
        <v>41736</v>
      </c>
      <c r="E1164" s="5" t="s">
        <v>1177</v>
      </c>
      <c r="F1164" s="8">
        <v>1</v>
      </c>
      <c r="G1164" s="7">
        <v>0</v>
      </c>
      <c r="H1164" s="7">
        <v>0</v>
      </c>
      <c r="I1164" s="7">
        <v>2440</v>
      </c>
    </row>
    <row r="1165" spans="1:9">
      <c r="A1165">
        <v>242742040</v>
      </c>
      <c r="B1165" t="s">
        <v>668</v>
      </c>
      <c r="C1165" t="s">
        <v>2143</v>
      </c>
      <c r="D1165" s="5">
        <v>41641.333333333336</v>
      </c>
      <c r="E1165" s="10">
        <v>41750</v>
      </c>
      <c r="F1165" s="8">
        <v>1</v>
      </c>
      <c r="G1165" s="7">
        <v>0</v>
      </c>
      <c r="H1165" s="7">
        <v>0</v>
      </c>
      <c r="I1165" s="7">
        <v>7319</v>
      </c>
    </row>
    <row r="1166" spans="1:9">
      <c r="A1166">
        <v>242742045</v>
      </c>
      <c r="B1166" t="s">
        <v>668</v>
      </c>
      <c r="C1166" t="s">
        <v>523</v>
      </c>
      <c r="D1166" s="5">
        <v>41680.333333333336</v>
      </c>
      <c r="E1166" s="5" t="s">
        <v>1220</v>
      </c>
      <c r="F1166" s="8">
        <v>1</v>
      </c>
      <c r="G1166" s="7">
        <v>0</v>
      </c>
      <c r="H1166" s="7">
        <v>0</v>
      </c>
      <c r="I1166" s="7">
        <v>85393</v>
      </c>
    </row>
    <row r="1167" spans="1:9">
      <c r="A1167">
        <v>242742050</v>
      </c>
      <c r="B1167" t="s">
        <v>668</v>
      </c>
      <c r="C1167" t="s">
        <v>2144</v>
      </c>
      <c r="D1167" s="5">
        <v>41701.333333333336</v>
      </c>
      <c r="E1167" s="10">
        <v>41750</v>
      </c>
      <c r="F1167" s="8">
        <v>1</v>
      </c>
      <c r="G1167" s="7">
        <v>0</v>
      </c>
      <c r="H1167" s="7">
        <v>0</v>
      </c>
      <c r="I1167" s="7">
        <v>5678</v>
      </c>
    </row>
    <row r="1168" spans="1:9">
      <c r="A1168">
        <v>242742055</v>
      </c>
      <c r="B1168" t="s">
        <v>668</v>
      </c>
      <c r="C1168" t="s">
        <v>524</v>
      </c>
      <c r="D1168" s="5">
        <v>41737.333333333336</v>
      </c>
      <c r="E1168" s="10" t="s">
        <v>1238</v>
      </c>
      <c r="F1168" s="8">
        <v>1</v>
      </c>
      <c r="G1168" s="7">
        <v>0</v>
      </c>
      <c r="H1168" s="7">
        <v>0</v>
      </c>
      <c r="I1168" s="7">
        <v>67533</v>
      </c>
    </row>
    <row r="1169" spans="1:9">
      <c r="A1169" t="s">
        <v>2145</v>
      </c>
      <c r="B1169" t="s">
        <v>1075</v>
      </c>
      <c r="C1169" t="s">
        <v>2146</v>
      </c>
      <c r="D1169" s="5">
        <v>41978.333333333336</v>
      </c>
      <c r="E1169" s="5"/>
      <c r="F1169" s="8">
        <v>0</v>
      </c>
      <c r="G1169" s="7">
        <v>0</v>
      </c>
      <c r="H1169" s="7">
        <v>0</v>
      </c>
      <c r="I1169" s="7">
        <v>0</v>
      </c>
    </row>
    <row r="1170" spans="1:9">
      <c r="A1170">
        <v>242742065</v>
      </c>
      <c r="B1170" t="s">
        <v>668</v>
      </c>
      <c r="C1170" t="s">
        <v>525</v>
      </c>
      <c r="D1170" s="5">
        <v>41890.333333333336</v>
      </c>
      <c r="E1170" s="5">
        <v>41984.666666666664</v>
      </c>
      <c r="F1170" s="8">
        <v>0.15</v>
      </c>
      <c r="G1170" s="7">
        <v>0</v>
      </c>
      <c r="H1170" s="7">
        <v>3440</v>
      </c>
      <c r="I1170" s="7">
        <v>57122</v>
      </c>
    </row>
    <row r="1171" spans="1:9">
      <c r="A1171">
        <v>242742070</v>
      </c>
      <c r="B1171" t="s">
        <v>668</v>
      </c>
      <c r="C1171" t="s">
        <v>526</v>
      </c>
      <c r="D1171" s="5">
        <v>41890.333333333336</v>
      </c>
      <c r="E1171" s="5">
        <v>42019.666666666664</v>
      </c>
      <c r="F1171" s="8">
        <v>0.1</v>
      </c>
      <c r="G1171" s="7">
        <v>0</v>
      </c>
      <c r="H1171" s="7">
        <v>3439</v>
      </c>
      <c r="I1171" s="7">
        <v>71762</v>
      </c>
    </row>
    <row r="1172" spans="1:9">
      <c r="A1172">
        <v>242742075</v>
      </c>
      <c r="B1172" t="s">
        <v>668</v>
      </c>
      <c r="C1172" t="s">
        <v>527</v>
      </c>
      <c r="D1172" s="5">
        <v>41841.333333333336</v>
      </c>
      <c r="E1172" s="10">
        <v>42044.666666666664</v>
      </c>
      <c r="F1172" s="8">
        <v>0.2</v>
      </c>
      <c r="G1172" s="7">
        <v>0</v>
      </c>
      <c r="H1172" s="7">
        <v>3439</v>
      </c>
      <c r="I1172" s="7">
        <v>62001</v>
      </c>
    </row>
    <row r="1173" spans="1:9">
      <c r="A1173">
        <v>242742080</v>
      </c>
      <c r="B1173" t="s">
        <v>665</v>
      </c>
      <c r="C1173" t="s">
        <v>2147</v>
      </c>
      <c r="D1173" s="5">
        <v>41564.333333333336</v>
      </c>
      <c r="E1173" s="10" t="s">
        <v>2148</v>
      </c>
      <c r="F1173" s="8">
        <v>1</v>
      </c>
      <c r="G1173" s="7">
        <v>0</v>
      </c>
      <c r="H1173" s="7">
        <v>0</v>
      </c>
      <c r="I1173" s="7">
        <v>55093</v>
      </c>
    </row>
    <row r="1174" spans="1:9">
      <c r="A1174" t="s">
        <v>2149</v>
      </c>
      <c r="B1174" t="s">
        <v>1075</v>
      </c>
      <c r="C1174" t="s">
        <v>2150</v>
      </c>
      <c r="D1174" s="5">
        <v>42027.333333333336</v>
      </c>
      <c r="E1174" s="5"/>
      <c r="F1174" s="8">
        <v>0</v>
      </c>
      <c r="G1174" s="7">
        <v>0</v>
      </c>
      <c r="H1174" s="7">
        <v>0</v>
      </c>
      <c r="I1174" s="7">
        <v>0</v>
      </c>
    </row>
    <row r="1175" spans="1:9">
      <c r="A1175">
        <v>242743005</v>
      </c>
      <c r="B1175" t="s">
        <v>668</v>
      </c>
      <c r="C1175" t="s">
        <v>529</v>
      </c>
      <c r="D1175" s="5">
        <v>41890.333333333336</v>
      </c>
      <c r="E1175" s="5">
        <v>42027.666666666664</v>
      </c>
      <c r="F1175" s="8">
        <v>0.15</v>
      </c>
      <c r="G1175" s="7">
        <v>0</v>
      </c>
      <c r="H1175" s="7">
        <v>10319</v>
      </c>
      <c r="I1175" s="7">
        <v>66944</v>
      </c>
    </row>
    <row r="1176" spans="1:9">
      <c r="A1176">
        <v>242743010</v>
      </c>
      <c r="B1176" t="s">
        <v>668</v>
      </c>
      <c r="C1176" t="s">
        <v>530</v>
      </c>
      <c r="D1176" s="5">
        <v>41890.333333333336</v>
      </c>
      <c r="E1176" s="5">
        <v>42052.666666666664</v>
      </c>
      <c r="F1176" s="8">
        <v>0.1</v>
      </c>
      <c r="G1176" s="7">
        <v>0</v>
      </c>
      <c r="H1176" s="7">
        <v>0</v>
      </c>
      <c r="I1176" s="7">
        <v>48072</v>
      </c>
    </row>
    <row r="1177" spans="1:9">
      <c r="A1177">
        <v>242743015</v>
      </c>
      <c r="B1177" t="s">
        <v>668</v>
      </c>
      <c r="C1177" t="s">
        <v>531</v>
      </c>
      <c r="D1177" s="5">
        <v>41855.333333333336</v>
      </c>
      <c r="E1177" s="5">
        <v>42072.666666666664</v>
      </c>
      <c r="F1177" s="8">
        <v>0.2</v>
      </c>
      <c r="G1177" s="7">
        <v>0</v>
      </c>
      <c r="H1177" s="7">
        <v>0</v>
      </c>
      <c r="I1177" s="7">
        <v>23185</v>
      </c>
    </row>
    <row r="1178" spans="1:9">
      <c r="A1178" t="s">
        <v>2151</v>
      </c>
      <c r="B1178" t="s">
        <v>1075</v>
      </c>
      <c r="C1178" t="s">
        <v>2152</v>
      </c>
      <c r="D1178" s="5">
        <v>42052.333333333336</v>
      </c>
      <c r="E1178" s="5"/>
      <c r="F1178" s="8">
        <v>0</v>
      </c>
      <c r="G1178" s="7">
        <v>0</v>
      </c>
      <c r="H1178" s="7">
        <v>0</v>
      </c>
      <c r="I1178" s="7">
        <v>0</v>
      </c>
    </row>
    <row r="1179" spans="1:9">
      <c r="A1179">
        <v>242743025</v>
      </c>
      <c r="B1179" t="s">
        <v>668</v>
      </c>
      <c r="C1179" t="s">
        <v>532</v>
      </c>
      <c r="D1179" s="5">
        <v>41890.333333333336</v>
      </c>
      <c r="E1179" s="5">
        <v>42052.666666666664</v>
      </c>
      <c r="F1179" s="8">
        <v>0.15</v>
      </c>
      <c r="G1179" s="7">
        <v>0</v>
      </c>
      <c r="H1179" s="7">
        <v>10319</v>
      </c>
      <c r="I1179" s="7">
        <v>59452</v>
      </c>
    </row>
    <row r="1180" spans="1:9">
      <c r="A1180">
        <v>242743030</v>
      </c>
      <c r="B1180" t="s">
        <v>668</v>
      </c>
      <c r="C1180" t="s">
        <v>533</v>
      </c>
      <c r="D1180" s="5">
        <v>41890.333333333336</v>
      </c>
      <c r="E1180" s="5">
        <v>42075.666666666664</v>
      </c>
      <c r="F1180" s="8">
        <v>0.1</v>
      </c>
      <c r="G1180" s="7">
        <v>0</v>
      </c>
      <c r="H1180" s="7">
        <v>0</v>
      </c>
      <c r="I1180" s="7">
        <v>42964</v>
      </c>
    </row>
    <row r="1181" spans="1:9">
      <c r="A1181">
        <v>242743035</v>
      </c>
      <c r="B1181" t="s">
        <v>668</v>
      </c>
      <c r="C1181" t="s">
        <v>534</v>
      </c>
      <c r="D1181" s="5">
        <v>41925.333333333336</v>
      </c>
      <c r="E1181" s="5">
        <v>42100.666666666664</v>
      </c>
      <c r="F1181" s="8">
        <v>0.2</v>
      </c>
      <c r="G1181" s="7">
        <v>0</v>
      </c>
      <c r="H1181" s="7">
        <v>0</v>
      </c>
      <c r="I1181" s="7">
        <v>23185</v>
      </c>
    </row>
    <row r="1182" spans="1:9">
      <c r="A1182" t="s">
        <v>2153</v>
      </c>
      <c r="B1182" t="s">
        <v>1075</v>
      </c>
      <c r="C1182" t="s">
        <v>2154</v>
      </c>
      <c r="D1182" s="5">
        <v>42080.333333333336</v>
      </c>
      <c r="E1182" s="5"/>
      <c r="F1182" s="8">
        <v>0</v>
      </c>
      <c r="G1182" s="7">
        <v>0</v>
      </c>
      <c r="H1182" s="7">
        <v>0</v>
      </c>
      <c r="I1182" s="7">
        <v>0</v>
      </c>
    </row>
    <row r="1183" spans="1:9">
      <c r="A1183">
        <v>242743045</v>
      </c>
      <c r="B1183" t="s">
        <v>668</v>
      </c>
      <c r="C1183" t="s">
        <v>535</v>
      </c>
      <c r="D1183" s="5">
        <v>41890.333333333336</v>
      </c>
      <c r="E1183" s="5">
        <v>42081.666666666664</v>
      </c>
      <c r="F1183" s="8">
        <v>0.15</v>
      </c>
      <c r="G1183" s="7">
        <v>0</v>
      </c>
      <c r="H1183" s="7">
        <v>10319</v>
      </c>
      <c r="I1183" s="7">
        <v>59452</v>
      </c>
    </row>
    <row r="1184" spans="1:9">
      <c r="A1184">
        <v>242743050</v>
      </c>
      <c r="B1184" t="s">
        <v>668</v>
      </c>
      <c r="C1184" t="s">
        <v>536</v>
      </c>
      <c r="D1184" s="5">
        <v>41890.333333333336</v>
      </c>
      <c r="E1184" s="5">
        <v>42103.666666666664</v>
      </c>
      <c r="F1184" s="8">
        <v>0.1</v>
      </c>
      <c r="G1184" s="7">
        <v>0</v>
      </c>
      <c r="H1184" s="7">
        <v>0</v>
      </c>
      <c r="I1184" s="7">
        <v>42964</v>
      </c>
    </row>
    <row r="1185" spans="1:9">
      <c r="A1185">
        <v>242743055</v>
      </c>
      <c r="B1185" t="s">
        <v>668</v>
      </c>
      <c r="C1185" t="s">
        <v>753</v>
      </c>
      <c r="D1185" s="5">
        <v>41926.333333333336</v>
      </c>
      <c r="E1185" s="5">
        <v>42116.666666666664</v>
      </c>
      <c r="F1185" s="8">
        <v>0.2</v>
      </c>
      <c r="G1185" s="7">
        <v>0</v>
      </c>
      <c r="H1185" s="7">
        <v>0</v>
      </c>
      <c r="I1185" s="7">
        <v>13911</v>
      </c>
    </row>
    <row r="1186" spans="1:9">
      <c r="A1186" t="s">
        <v>1026</v>
      </c>
      <c r="B1186" t="s">
        <v>668</v>
      </c>
      <c r="C1186" t="s">
        <v>1027</v>
      </c>
      <c r="D1186" s="5">
        <v>41926.333333333336</v>
      </c>
      <c r="E1186" s="5">
        <v>42116.666666666664</v>
      </c>
      <c r="F1186" s="8">
        <v>0.2</v>
      </c>
      <c r="G1186" s="7">
        <v>0</v>
      </c>
      <c r="H1186" s="7">
        <v>0</v>
      </c>
      <c r="I1186" s="7">
        <v>9570</v>
      </c>
    </row>
    <row r="1187" spans="1:9">
      <c r="A1187" t="s">
        <v>2155</v>
      </c>
      <c r="B1187" t="s">
        <v>1075</v>
      </c>
      <c r="C1187" t="s">
        <v>2156</v>
      </c>
      <c r="D1187" s="5">
        <v>42108.333333333336</v>
      </c>
      <c r="E1187" s="5"/>
      <c r="F1187" s="8">
        <v>0</v>
      </c>
      <c r="G1187" s="7">
        <v>0</v>
      </c>
      <c r="H1187" s="7">
        <v>0</v>
      </c>
      <c r="I1187" s="7">
        <v>0</v>
      </c>
    </row>
    <row r="1188" spans="1:9">
      <c r="A1188">
        <v>242743065</v>
      </c>
      <c r="B1188" t="s">
        <v>668</v>
      </c>
      <c r="C1188" t="s">
        <v>537</v>
      </c>
      <c r="D1188" s="5">
        <v>41890.333333333336</v>
      </c>
      <c r="E1188" s="5">
        <v>42142.666666666664</v>
      </c>
      <c r="F1188" s="8">
        <v>0.15</v>
      </c>
      <c r="G1188" s="7">
        <v>0</v>
      </c>
      <c r="H1188" s="7">
        <v>10319</v>
      </c>
      <c r="I1188" s="7">
        <v>59452</v>
      </c>
    </row>
    <row r="1189" spans="1:9">
      <c r="A1189">
        <v>242743070</v>
      </c>
      <c r="B1189" t="s">
        <v>668</v>
      </c>
      <c r="C1189" t="s">
        <v>751</v>
      </c>
      <c r="D1189" s="5">
        <v>41890.333333333336</v>
      </c>
      <c r="E1189" s="5">
        <v>42165.666666666664</v>
      </c>
      <c r="F1189" s="8">
        <v>0.1</v>
      </c>
      <c r="G1189" s="7">
        <v>0</v>
      </c>
      <c r="H1189" s="7">
        <v>0</v>
      </c>
      <c r="I1189" s="7">
        <v>25778</v>
      </c>
    </row>
    <row r="1190" spans="1:9">
      <c r="A1190" t="s">
        <v>1028</v>
      </c>
      <c r="B1190" t="s">
        <v>668</v>
      </c>
      <c r="C1190" t="s">
        <v>1029</v>
      </c>
      <c r="D1190" s="5">
        <v>41890.333333333336</v>
      </c>
      <c r="E1190" s="5">
        <v>42165.666666666664</v>
      </c>
      <c r="F1190" s="8">
        <v>0.1</v>
      </c>
      <c r="G1190" s="7">
        <v>0</v>
      </c>
      <c r="H1190" s="7">
        <v>0</v>
      </c>
      <c r="I1190" s="7">
        <v>17734</v>
      </c>
    </row>
    <row r="1191" spans="1:9">
      <c r="A1191">
        <v>242743075</v>
      </c>
      <c r="B1191" t="s">
        <v>668</v>
      </c>
      <c r="C1191" t="s">
        <v>538</v>
      </c>
      <c r="D1191" s="5">
        <v>42166.333333333336</v>
      </c>
      <c r="E1191" s="5">
        <v>42186.666666666664</v>
      </c>
      <c r="F1191" s="8">
        <v>0</v>
      </c>
      <c r="G1191" s="7">
        <v>0</v>
      </c>
      <c r="H1191" s="7">
        <v>0</v>
      </c>
      <c r="I1191" s="7">
        <v>23924</v>
      </c>
    </row>
    <row r="1192" spans="1:9">
      <c r="A1192" t="s">
        <v>2157</v>
      </c>
      <c r="B1192" t="s">
        <v>1075</v>
      </c>
      <c r="C1192" t="s">
        <v>2158</v>
      </c>
      <c r="D1192" s="5">
        <v>42130.333333333336</v>
      </c>
      <c r="E1192" s="5"/>
      <c r="F1192" s="8">
        <v>0</v>
      </c>
      <c r="G1192" s="7">
        <v>0</v>
      </c>
      <c r="H1192" s="7">
        <v>0</v>
      </c>
      <c r="I1192" s="7">
        <v>0</v>
      </c>
    </row>
    <row r="1193" spans="1:9">
      <c r="A1193">
        <v>242743085</v>
      </c>
      <c r="B1193" t="s">
        <v>668</v>
      </c>
      <c r="C1193" t="s">
        <v>752</v>
      </c>
      <c r="D1193" s="5">
        <v>41890.333333333336</v>
      </c>
      <c r="E1193" s="5">
        <v>42165.666666666664</v>
      </c>
      <c r="F1193" s="8">
        <v>0.15</v>
      </c>
      <c r="G1193" s="7">
        <v>0</v>
      </c>
      <c r="H1193" s="7">
        <v>5503</v>
      </c>
      <c r="I1193" s="7">
        <v>31708</v>
      </c>
    </row>
    <row r="1194" spans="1:9">
      <c r="A1194" t="s">
        <v>1030</v>
      </c>
      <c r="B1194" t="s">
        <v>668</v>
      </c>
      <c r="C1194" t="s">
        <v>1031</v>
      </c>
      <c r="D1194" s="5">
        <v>41890.333333333336</v>
      </c>
      <c r="E1194" s="5">
        <v>42165.666666666664</v>
      </c>
      <c r="F1194" s="8">
        <v>0.15</v>
      </c>
      <c r="G1194" s="7">
        <v>0</v>
      </c>
      <c r="H1194" s="7">
        <v>4969</v>
      </c>
      <c r="I1194" s="7">
        <v>28630</v>
      </c>
    </row>
    <row r="1195" spans="1:9">
      <c r="A1195">
        <v>242743090</v>
      </c>
      <c r="B1195" t="s">
        <v>668</v>
      </c>
      <c r="C1195" t="s">
        <v>539</v>
      </c>
      <c r="D1195" s="5">
        <v>41890.333333333336</v>
      </c>
      <c r="E1195" s="5">
        <v>42186.666666666664</v>
      </c>
      <c r="F1195" s="8">
        <v>0.1</v>
      </c>
      <c r="G1195" s="7">
        <v>0</v>
      </c>
      <c r="H1195" s="7">
        <v>0</v>
      </c>
      <c r="I1195" s="7">
        <v>44335</v>
      </c>
    </row>
    <row r="1196" spans="1:9">
      <c r="A1196">
        <v>242743095</v>
      </c>
      <c r="B1196" t="s">
        <v>668</v>
      </c>
      <c r="C1196" t="s">
        <v>540</v>
      </c>
      <c r="D1196" s="5">
        <v>42187.333333333336</v>
      </c>
      <c r="E1196" s="5">
        <v>42208.666666666664</v>
      </c>
      <c r="F1196" s="8">
        <v>0</v>
      </c>
      <c r="G1196" s="7">
        <v>0</v>
      </c>
      <c r="H1196" s="7">
        <v>0</v>
      </c>
      <c r="I1196" s="7">
        <v>23924</v>
      </c>
    </row>
    <row r="1197" spans="1:9">
      <c r="A1197" t="s">
        <v>2159</v>
      </c>
      <c r="B1197" t="s">
        <v>1075</v>
      </c>
      <c r="C1197" t="s">
        <v>2160</v>
      </c>
      <c r="D1197" s="5">
        <v>42150.333333333336</v>
      </c>
      <c r="E1197" s="5"/>
      <c r="F1197" s="8">
        <v>0</v>
      </c>
      <c r="G1197" s="7">
        <v>0</v>
      </c>
      <c r="H1197" s="7">
        <v>0</v>
      </c>
      <c r="I1197" s="7">
        <v>0</v>
      </c>
    </row>
    <row r="1198" spans="1:9">
      <c r="A1198">
        <v>242743105</v>
      </c>
      <c r="B1198" t="s">
        <v>668</v>
      </c>
      <c r="C1198" t="s">
        <v>541</v>
      </c>
      <c r="D1198" s="5">
        <v>41890.333333333336</v>
      </c>
      <c r="E1198" s="5">
        <v>42179.666666666664</v>
      </c>
      <c r="F1198" s="8">
        <v>0.15</v>
      </c>
      <c r="G1198" s="7">
        <v>0</v>
      </c>
      <c r="H1198" s="7">
        <v>10648</v>
      </c>
      <c r="I1198" s="7">
        <v>61349</v>
      </c>
    </row>
    <row r="1199" spans="1:9">
      <c r="A1199">
        <v>242743110</v>
      </c>
      <c r="B1199" t="s">
        <v>668</v>
      </c>
      <c r="C1199" t="s">
        <v>542</v>
      </c>
      <c r="D1199" s="5">
        <v>41890.333333333336</v>
      </c>
      <c r="E1199" s="5">
        <v>42207.666666666664</v>
      </c>
      <c r="F1199" s="8">
        <v>0.1</v>
      </c>
      <c r="G1199" s="7">
        <v>0</v>
      </c>
      <c r="H1199" s="7">
        <v>0</v>
      </c>
      <c r="I1199" s="7">
        <v>44335</v>
      </c>
    </row>
    <row r="1200" spans="1:9">
      <c r="A1200">
        <v>242743115</v>
      </c>
      <c r="B1200" t="s">
        <v>668</v>
      </c>
      <c r="C1200" t="s">
        <v>543</v>
      </c>
      <c r="D1200" s="5">
        <v>42209.333333333336</v>
      </c>
      <c r="E1200" s="5">
        <v>42229.666666666664</v>
      </c>
      <c r="F1200" s="8">
        <v>0</v>
      </c>
      <c r="G1200" s="7">
        <v>0</v>
      </c>
      <c r="H1200" s="7">
        <v>0</v>
      </c>
      <c r="I1200" s="7">
        <v>23924</v>
      </c>
    </row>
    <row r="1201" spans="1:9">
      <c r="A1201">
        <v>242743120</v>
      </c>
      <c r="B1201" t="s">
        <v>667</v>
      </c>
      <c r="C1201" t="s">
        <v>544</v>
      </c>
      <c r="D1201" s="5">
        <v>42202.333333333336</v>
      </c>
      <c r="E1201" s="5">
        <v>42258.666666666664</v>
      </c>
      <c r="F1201" s="8">
        <v>0</v>
      </c>
      <c r="G1201" s="7">
        <v>0</v>
      </c>
      <c r="H1201" s="7">
        <v>0</v>
      </c>
      <c r="I1201" s="7">
        <v>50970</v>
      </c>
    </row>
    <row r="1202" spans="1:9">
      <c r="A1202">
        <v>242743125</v>
      </c>
      <c r="B1202" t="s">
        <v>665</v>
      </c>
      <c r="C1202" t="s">
        <v>2161</v>
      </c>
      <c r="D1202" s="5">
        <v>41701.333333333336</v>
      </c>
      <c r="E1202" s="5">
        <v>41912.020833333336</v>
      </c>
      <c r="F1202" s="8">
        <v>1</v>
      </c>
      <c r="G1202" s="7">
        <v>0</v>
      </c>
      <c r="H1202" s="7">
        <v>0</v>
      </c>
      <c r="I1202" s="7">
        <v>57487</v>
      </c>
    </row>
    <row r="1203" spans="1:9">
      <c r="A1203" t="s">
        <v>1032</v>
      </c>
      <c r="B1203" t="s">
        <v>665</v>
      </c>
      <c r="C1203" t="s">
        <v>1033</v>
      </c>
      <c r="D1203" s="5">
        <v>41913.333333333336</v>
      </c>
      <c r="E1203" s="10">
        <v>42150.666666666664</v>
      </c>
      <c r="F1203" s="8">
        <v>0.14560000000000001</v>
      </c>
      <c r="G1203" s="7">
        <v>0</v>
      </c>
      <c r="H1203" s="7">
        <v>0</v>
      </c>
      <c r="I1203" s="7">
        <v>63329</v>
      </c>
    </row>
    <row r="1204" spans="1:9">
      <c r="A1204" t="s">
        <v>2162</v>
      </c>
      <c r="B1204" t="s">
        <v>665</v>
      </c>
      <c r="C1204" t="s">
        <v>2163</v>
      </c>
      <c r="D1204" s="5">
        <v>41520.333333333336</v>
      </c>
      <c r="E1204" s="10" t="s">
        <v>1134</v>
      </c>
      <c r="F1204" s="8">
        <v>1</v>
      </c>
      <c r="G1204" s="7">
        <v>0</v>
      </c>
      <c r="H1204" s="7">
        <v>0</v>
      </c>
      <c r="I1204" s="7">
        <v>21911</v>
      </c>
    </row>
    <row r="1205" spans="1:9">
      <c r="A1205" t="s">
        <v>546</v>
      </c>
      <c r="B1205" t="s">
        <v>665</v>
      </c>
      <c r="C1205" t="s">
        <v>547</v>
      </c>
      <c r="D1205" s="5">
        <v>41548.333333333336</v>
      </c>
      <c r="E1205" s="10" t="s">
        <v>1194</v>
      </c>
      <c r="F1205" s="8">
        <v>1</v>
      </c>
      <c r="G1205" s="7">
        <v>0</v>
      </c>
      <c r="H1205" s="7">
        <v>0</v>
      </c>
      <c r="I1205" s="7">
        <v>283955</v>
      </c>
    </row>
    <row r="1206" spans="1:9">
      <c r="A1206">
        <v>242751010</v>
      </c>
      <c r="B1206" t="s">
        <v>666</v>
      </c>
      <c r="C1206" t="s">
        <v>2164</v>
      </c>
      <c r="D1206" s="5">
        <v>41520.333333333336</v>
      </c>
      <c r="E1206" s="5" t="s">
        <v>1177</v>
      </c>
      <c r="F1206" s="8">
        <v>1</v>
      </c>
      <c r="G1206" s="7">
        <v>25220</v>
      </c>
      <c r="H1206" s="7">
        <v>0</v>
      </c>
      <c r="I1206" s="7">
        <v>25220</v>
      </c>
    </row>
    <row r="1207" spans="1:9">
      <c r="A1207" t="s">
        <v>548</v>
      </c>
      <c r="B1207" t="s">
        <v>665</v>
      </c>
      <c r="C1207" t="s">
        <v>549</v>
      </c>
      <c r="D1207" s="5">
        <v>41913.333333333336</v>
      </c>
      <c r="E1207" s="10" t="s">
        <v>3410</v>
      </c>
      <c r="F1207" s="8">
        <v>1</v>
      </c>
      <c r="G1207" s="7">
        <v>0</v>
      </c>
      <c r="H1207" s="7">
        <v>0</v>
      </c>
      <c r="I1207" s="7">
        <v>23590</v>
      </c>
    </row>
    <row r="1208" spans="1:9">
      <c r="A1208">
        <v>242751020</v>
      </c>
      <c r="B1208" t="s">
        <v>666</v>
      </c>
      <c r="C1208" t="s">
        <v>2165</v>
      </c>
      <c r="D1208" s="5">
        <v>41520.333333333336</v>
      </c>
      <c r="E1208" s="10" t="s">
        <v>1457</v>
      </c>
      <c r="F1208" s="8">
        <v>1</v>
      </c>
      <c r="G1208" s="7">
        <v>20370</v>
      </c>
      <c r="H1208" s="7">
        <v>0</v>
      </c>
      <c r="I1208" s="7">
        <v>20370</v>
      </c>
    </row>
    <row r="1209" spans="1:9">
      <c r="A1209">
        <v>242751045</v>
      </c>
      <c r="B1209" t="s">
        <v>666</v>
      </c>
      <c r="C1209" t="s">
        <v>2166</v>
      </c>
      <c r="D1209" s="5">
        <v>41520.333333333336</v>
      </c>
      <c r="E1209" s="10" t="s">
        <v>1169</v>
      </c>
      <c r="F1209" s="8">
        <v>1</v>
      </c>
      <c r="G1209" s="7">
        <v>146130</v>
      </c>
      <c r="H1209" s="7">
        <v>0</v>
      </c>
      <c r="I1209" s="7">
        <v>146130</v>
      </c>
    </row>
    <row r="1210" spans="1:9">
      <c r="A1210">
        <v>242751050</v>
      </c>
      <c r="B1210" t="s">
        <v>669</v>
      </c>
      <c r="C1210" t="s">
        <v>2167</v>
      </c>
      <c r="D1210" s="5">
        <v>41520.333333333336</v>
      </c>
      <c r="E1210" s="10" t="s">
        <v>1185</v>
      </c>
      <c r="F1210" s="8">
        <v>1</v>
      </c>
      <c r="G1210" s="7">
        <v>0</v>
      </c>
      <c r="H1210" s="7">
        <v>0</v>
      </c>
      <c r="I1210" s="7">
        <v>994</v>
      </c>
    </row>
    <row r="1211" spans="1:9">
      <c r="A1211">
        <v>242751080</v>
      </c>
      <c r="B1211" t="s">
        <v>669</v>
      </c>
      <c r="C1211" t="s">
        <v>2168</v>
      </c>
      <c r="D1211" s="5">
        <v>41520.333333333336</v>
      </c>
      <c r="E1211" s="10" t="s">
        <v>1153</v>
      </c>
      <c r="F1211" s="8">
        <v>1</v>
      </c>
      <c r="G1211" s="7">
        <v>0</v>
      </c>
      <c r="H1211" s="7">
        <v>0</v>
      </c>
      <c r="I1211" s="7">
        <v>1074</v>
      </c>
    </row>
    <row r="1212" spans="1:9">
      <c r="A1212">
        <v>242751090</v>
      </c>
      <c r="B1212" t="s">
        <v>666</v>
      </c>
      <c r="C1212" t="s">
        <v>550</v>
      </c>
      <c r="D1212" s="5">
        <v>41568.333333333336</v>
      </c>
      <c r="E1212" s="10" t="s">
        <v>1220</v>
      </c>
      <c r="F1212" s="8">
        <v>1</v>
      </c>
      <c r="G1212" s="7">
        <v>257975</v>
      </c>
      <c r="H1212" s="7">
        <v>0</v>
      </c>
      <c r="I1212" s="7">
        <v>257975</v>
      </c>
    </row>
    <row r="1213" spans="1:9">
      <c r="A1213">
        <v>242751110</v>
      </c>
      <c r="B1213" t="s">
        <v>669</v>
      </c>
      <c r="C1213" t="s">
        <v>2169</v>
      </c>
      <c r="D1213" s="5">
        <v>41520.333333333336</v>
      </c>
      <c r="E1213" s="10" t="s">
        <v>1185</v>
      </c>
      <c r="F1213" s="8">
        <v>1</v>
      </c>
      <c r="G1213" s="7">
        <v>0</v>
      </c>
      <c r="H1213" s="7">
        <v>0</v>
      </c>
      <c r="I1213" s="7">
        <v>789</v>
      </c>
    </row>
    <row r="1214" spans="1:9">
      <c r="A1214" t="s">
        <v>2170</v>
      </c>
      <c r="B1214" t="s">
        <v>669</v>
      </c>
      <c r="C1214" t="s">
        <v>2171</v>
      </c>
      <c r="D1214" s="5">
        <v>41520.333333333336</v>
      </c>
      <c r="E1214" s="10" t="s">
        <v>1185</v>
      </c>
      <c r="F1214" s="8">
        <v>1</v>
      </c>
      <c r="G1214" s="7">
        <v>0</v>
      </c>
      <c r="H1214" s="7">
        <v>0</v>
      </c>
      <c r="I1214" s="7">
        <v>977</v>
      </c>
    </row>
    <row r="1215" spans="1:9">
      <c r="A1215">
        <v>242751115</v>
      </c>
      <c r="B1215" t="s">
        <v>666</v>
      </c>
      <c r="C1215" t="s">
        <v>2172</v>
      </c>
      <c r="D1215" s="5">
        <v>41568.333333333336</v>
      </c>
      <c r="E1215" s="10" t="s">
        <v>1161</v>
      </c>
      <c r="F1215" s="8">
        <v>1</v>
      </c>
      <c r="G1215" s="7">
        <v>149223</v>
      </c>
      <c r="H1215" s="7">
        <v>0</v>
      </c>
      <c r="I1215" s="7">
        <v>149223</v>
      </c>
    </row>
    <row r="1216" spans="1:9">
      <c r="A1216">
        <v>242751120</v>
      </c>
      <c r="B1216" t="s">
        <v>669</v>
      </c>
      <c r="C1216" t="s">
        <v>2173</v>
      </c>
      <c r="D1216" s="5">
        <v>41520.333333333336</v>
      </c>
      <c r="E1216" s="10" t="s">
        <v>1139</v>
      </c>
      <c r="F1216" s="8">
        <v>1</v>
      </c>
      <c r="G1216" s="7">
        <v>0</v>
      </c>
      <c r="H1216" s="7">
        <v>0</v>
      </c>
      <c r="I1216" s="7">
        <v>658</v>
      </c>
    </row>
    <row r="1217" spans="1:9">
      <c r="A1217" t="s">
        <v>2174</v>
      </c>
      <c r="B1217" t="s">
        <v>669</v>
      </c>
      <c r="C1217" t="s">
        <v>2175</v>
      </c>
      <c r="D1217" s="5">
        <v>41520.333333333336</v>
      </c>
      <c r="E1217" s="10" t="s">
        <v>1139</v>
      </c>
      <c r="F1217" s="8">
        <v>1</v>
      </c>
      <c r="G1217" s="7">
        <v>0</v>
      </c>
      <c r="H1217" s="7">
        <v>0</v>
      </c>
      <c r="I1217" s="7">
        <v>2308</v>
      </c>
    </row>
    <row r="1218" spans="1:9">
      <c r="A1218">
        <v>242751125</v>
      </c>
      <c r="B1218" t="s">
        <v>666</v>
      </c>
      <c r="C1218" t="s">
        <v>2176</v>
      </c>
      <c r="D1218" s="5">
        <v>41673.333333333336</v>
      </c>
      <c r="E1218" s="10" t="s">
        <v>1169</v>
      </c>
      <c r="F1218" s="8">
        <v>1</v>
      </c>
      <c r="G1218" s="7">
        <v>21670</v>
      </c>
      <c r="H1218" s="7">
        <v>0</v>
      </c>
      <c r="I1218" s="7">
        <v>21670</v>
      </c>
    </row>
    <row r="1219" spans="1:9">
      <c r="A1219">
        <v>242751145</v>
      </c>
      <c r="B1219" t="s">
        <v>666</v>
      </c>
      <c r="C1219" t="s">
        <v>2177</v>
      </c>
      <c r="D1219" s="5">
        <v>41568.333333333336</v>
      </c>
      <c r="E1219" s="10" t="s">
        <v>1169</v>
      </c>
      <c r="F1219" s="8">
        <v>1</v>
      </c>
      <c r="G1219" s="7">
        <v>144466</v>
      </c>
      <c r="H1219" s="7">
        <v>0</v>
      </c>
      <c r="I1219" s="7">
        <v>144466</v>
      </c>
    </row>
    <row r="1220" spans="1:9">
      <c r="A1220">
        <v>242751150</v>
      </c>
      <c r="B1220" t="s">
        <v>668</v>
      </c>
      <c r="C1220" t="s">
        <v>2178</v>
      </c>
      <c r="D1220" s="5">
        <v>41526.333333333336</v>
      </c>
      <c r="E1220" s="10" t="s">
        <v>1161</v>
      </c>
      <c r="F1220" s="8">
        <v>1</v>
      </c>
      <c r="G1220" s="7">
        <v>0</v>
      </c>
      <c r="H1220" s="7">
        <v>0</v>
      </c>
      <c r="I1220" s="7">
        <v>2509</v>
      </c>
    </row>
    <row r="1221" spans="1:9">
      <c r="A1221">
        <v>242751155</v>
      </c>
      <c r="B1221" t="s">
        <v>669</v>
      </c>
      <c r="C1221" t="s">
        <v>2179</v>
      </c>
      <c r="D1221" s="5">
        <v>41520.333333333336</v>
      </c>
      <c r="E1221" s="10" t="s">
        <v>1196</v>
      </c>
      <c r="F1221" s="8">
        <v>1</v>
      </c>
      <c r="G1221" s="7">
        <v>0</v>
      </c>
      <c r="H1221" s="7">
        <v>0</v>
      </c>
      <c r="I1221" s="7">
        <v>3473</v>
      </c>
    </row>
    <row r="1222" spans="1:9">
      <c r="A1222">
        <v>242751160</v>
      </c>
      <c r="B1222" t="s">
        <v>669</v>
      </c>
      <c r="C1222" t="s">
        <v>2180</v>
      </c>
      <c r="D1222" s="5">
        <v>41520.333333333336</v>
      </c>
      <c r="E1222" s="10" t="s">
        <v>2181</v>
      </c>
      <c r="F1222" s="8">
        <v>1</v>
      </c>
      <c r="G1222" s="7">
        <v>0</v>
      </c>
      <c r="H1222" s="7">
        <v>0</v>
      </c>
      <c r="I1222" s="7">
        <v>514</v>
      </c>
    </row>
    <row r="1223" spans="1:9">
      <c r="A1223" t="s">
        <v>2182</v>
      </c>
      <c r="B1223" t="s">
        <v>669</v>
      </c>
      <c r="C1223" t="s">
        <v>2183</v>
      </c>
      <c r="D1223" s="5">
        <v>41520.333333333336</v>
      </c>
      <c r="E1223" s="5" t="s">
        <v>1153</v>
      </c>
      <c r="F1223" s="8">
        <v>1</v>
      </c>
      <c r="G1223" s="7">
        <v>0</v>
      </c>
      <c r="H1223" s="7">
        <v>0</v>
      </c>
      <c r="I1223" s="7">
        <v>903</v>
      </c>
    </row>
    <row r="1224" spans="1:9">
      <c r="A1224">
        <v>242751165</v>
      </c>
      <c r="B1224" t="s">
        <v>669</v>
      </c>
      <c r="C1224" t="s">
        <v>551</v>
      </c>
      <c r="D1224" s="5">
        <v>41520.333333333336</v>
      </c>
      <c r="E1224" s="5" t="s">
        <v>3411</v>
      </c>
      <c r="F1224" s="8">
        <v>1</v>
      </c>
      <c r="G1224" s="7">
        <v>0</v>
      </c>
      <c r="H1224" s="7">
        <v>0</v>
      </c>
      <c r="I1224" s="7">
        <v>187</v>
      </c>
    </row>
    <row r="1225" spans="1:9">
      <c r="A1225" t="s">
        <v>552</v>
      </c>
      <c r="B1225" t="s">
        <v>669</v>
      </c>
      <c r="C1225" t="s">
        <v>553</v>
      </c>
      <c r="D1225" s="5">
        <v>41520.333333333336</v>
      </c>
      <c r="E1225" s="5" t="s">
        <v>3411</v>
      </c>
      <c r="F1225" s="8">
        <v>1</v>
      </c>
      <c r="G1225" s="7">
        <v>0</v>
      </c>
      <c r="H1225" s="7">
        <v>0</v>
      </c>
      <c r="I1225" s="7">
        <v>405</v>
      </c>
    </row>
    <row r="1226" spans="1:9">
      <c r="A1226">
        <v>242751170</v>
      </c>
      <c r="B1226" t="s">
        <v>669</v>
      </c>
      <c r="C1226" t="s">
        <v>554</v>
      </c>
      <c r="D1226" s="5">
        <v>41688.333333333336</v>
      </c>
      <c r="E1226" s="10">
        <v>41976.645833333336</v>
      </c>
      <c r="F1226" s="8">
        <v>0.5</v>
      </c>
      <c r="G1226" s="7">
        <v>0</v>
      </c>
      <c r="H1226" s="7">
        <v>0</v>
      </c>
      <c r="I1226" s="7">
        <v>2987</v>
      </c>
    </row>
    <row r="1227" spans="1:9">
      <c r="A1227">
        <v>242751175</v>
      </c>
      <c r="B1227" t="s">
        <v>669</v>
      </c>
      <c r="C1227" t="s">
        <v>2184</v>
      </c>
      <c r="D1227" s="5">
        <v>41688.333333333336</v>
      </c>
      <c r="E1227" s="10" t="s">
        <v>1153</v>
      </c>
      <c r="F1227" s="8">
        <v>1</v>
      </c>
      <c r="G1227" s="7">
        <v>0</v>
      </c>
      <c r="H1227" s="7">
        <v>0</v>
      </c>
      <c r="I1227" s="7">
        <v>2987</v>
      </c>
    </row>
    <row r="1228" spans="1:9">
      <c r="A1228">
        <v>242751180</v>
      </c>
      <c r="B1228" t="s">
        <v>666</v>
      </c>
      <c r="C1228" t="s">
        <v>2185</v>
      </c>
      <c r="D1228" s="5">
        <v>41722.333333333336</v>
      </c>
      <c r="E1228" s="10" t="s">
        <v>1177</v>
      </c>
      <c r="F1228" s="8">
        <v>1</v>
      </c>
      <c r="G1228" s="7">
        <v>19792</v>
      </c>
      <c r="H1228" s="7">
        <v>0</v>
      </c>
      <c r="I1228" s="7">
        <v>19792</v>
      </c>
    </row>
    <row r="1229" spans="1:9">
      <c r="A1229">
        <v>242751185</v>
      </c>
      <c r="B1229" t="s">
        <v>669</v>
      </c>
      <c r="C1229" t="s">
        <v>2186</v>
      </c>
      <c r="D1229" s="5">
        <v>41520.333333333336</v>
      </c>
      <c r="E1229" s="10" t="s">
        <v>1185</v>
      </c>
      <c r="F1229" s="8">
        <v>1</v>
      </c>
      <c r="G1229" s="7">
        <v>0</v>
      </c>
      <c r="H1229" s="7">
        <v>0</v>
      </c>
      <c r="I1229" s="7">
        <v>2894</v>
      </c>
    </row>
    <row r="1230" spans="1:9">
      <c r="A1230">
        <v>242751190</v>
      </c>
      <c r="B1230" t="s">
        <v>669</v>
      </c>
      <c r="C1230" t="s">
        <v>2187</v>
      </c>
      <c r="D1230" s="5">
        <v>41520.333333333336</v>
      </c>
      <c r="E1230" s="10" t="s">
        <v>1169</v>
      </c>
      <c r="F1230" s="8">
        <v>1</v>
      </c>
      <c r="G1230" s="7">
        <v>0</v>
      </c>
      <c r="H1230" s="7">
        <v>0</v>
      </c>
      <c r="I1230" s="7">
        <v>795</v>
      </c>
    </row>
    <row r="1231" spans="1:9">
      <c r="A1231" t="s">
        <v>2188</v>
      </c>
      <c r="B1231" t="s">
        <v>669</v>
      </c>
      <c r="C1231" t="s">
        <v>2189</v>
      </c>
      <c r="D1231" s="5">
        <v>41520.333333333336</v>
      </c>
      <c r="E1231" s="10" t="s">
        <v>1169</v>
      </c>
      <c r="F1231" s="8">
        <v>1</v>
      </c>
      <c r="G1231" s="7">
        <v>0</v>
      </c>
      <c r="H1231" s="7">
        <v>0</v>
      </c>
      <c r="I1231" s="7">
        <v>1231</v>
      </c>
    </row>
    <row r="1232" spans="1:9">
      <c r="A1232">
        <v>242751195</v>
      </c>
      <c r="B1232" t="s">
        <v>669</v>
      </c>
      <c r="C1232" t="s">
        <v>2190</v>
      </c>
      <c r="D1232" s="5">
        <v>41520.333333333336</v>
      </c>
      <c r="E1232" s="10" t="s">
        <v>1457</v>
      </c>
      <c r="F1232" s="8">
        <v>1</v>
      </c>
      <c r="G1232" s="7">
        <v>0</v>
      </c>
      <c r="H1232" s="7">
        <v>0</v>
      </c>
      <c r="I1232" s="7">
        <v>1447</v>
      </c>
    </row>
    <row r="1233" spans="1:9">
      <c r="A1233">
        <v>242751200</v>
      </c>
      <c r="B1233" t="s">
        <v>669</v>
      </c>
      <c r="C1233" t="s">
        <v>2191</v>
      </c>
      <c r="D1233" s="5">
        <v>41520.333333333336</v>
      </c>
      <c r="E1233" s="10" t="s">
        <v>2192</v>
      </c>
      <c r="F1233" s="8">
        <v>1</v>
      </c>
      <c r="G1233" s="7">
        <v>0</v>
      </c>
      <c r="H1233" s="7">
        <v>0</v>
      </c>
      <c r="I1233" s="7">
        <v>1265</v>
      </c>
    </row>
    <row r="1234" spans="1:9">
      <c r="A1234" t="s">
        <v>2193</v>
      </c>
      <c r="B1234" t="s">
        <v>669</v>
      </c>
      <c r="C1234" t="s">
        <v>2194</v>
      </c>
      <c r="D1234" s="5">
        <v>41520.333333333336</v>
      </c>
      <c r="E1234" s="10" t="s">
        <v>2192</v>
      </c>
      <c r="F1234" s="8">
        <v>1</v>
      </c>
      <c r="G1234" s="7">
        <v>0</v>
      </c>
      <c r="H1234" s="7">
        <v>0</v>
      </c>
      <c r="I1234" s="7">
        <v>1567</v>
      </c>
    </row>
    <row r="1235" spans="1:9">
      <c r="A1235">
        <v>242751205</v>
      </c>
      <c r="B1235" t="s">
        <v>669</v>
      </c>
      <c r="C1235" t="s">
        <v>2195</v>
      </c>
      <c r="D1235" s="5">
        <v>41520.333333333336</v>
      </c>
      <c r="E1235" s="10" t="s">
        <v>2192</v>
      </c>
      <c r="F1235" s="8">
        <v>1</v>
      </c>
      <c r="G1235" s="7">
        <v>0</v>
      </c>
      <c r="H1235" s="7">
        <v>0</v>
      </c>
      <c r="I1235" s="7">
        <v>326</v>
      </c>
    </row>
    <row r="1236" spans="1:9">
      <c r="A1236" t="s">
        <v>2196</v>
      </c>
      <c r="B1236" t="s">
        <v>669</v>
      </c>
      <c r="C1236" t="s">
        <v>2197</v>
      </c>
      <c r="D1236" s="5">
        <v>41520.333333333336</v>
      </c>
      <c r="E1236" s="10" t="s">
        <v>2192</v>
      </c>
      <c r="F1236" s="8">
        <v>1</v>
      </c>
      <c r="G1236" s="7">
        <v>0</v>
      </c>
      <c r="H1236" s="7">
        <v>0</v>
      </c>
      <c r="I1236" s="7">
        <v>403</v>
      </c>
    </row>
    <row r="1237" spans="1:9">
      <c r="A1237">
        <v>242751210</v>
      </c>
      <c r="B1237" t="s">
        <v>669</v>
      </c>
      <c r="C1237" t="s">
        <v>2198</v>
      </c>
      <c r="D1237" s="5">
        <v>41589.333333333336</v>
      </c>
      <c r="E1237" s="5" t="s">
        <v>1153</v>
      </c>
      <c r="F1237" s="8">
        <v>1</v>
      </c>
      <c r="G1237" s="7">
        <v>0</v>
      </c>
      <c r="H1237" s="7">
        <v>0</v>
      </c>
      <c r="I1237" s="7">
        <v>1847</v>
      </c>
    </row>
    <row r="1238" spans="1:9">
      <c r="A1238">
        <v>242751215</v>
      </c>
      <c r="B1238" t="s">
        <v>669</v>
      </c>
      <c r="C1238" t="s">
        <v>555</v>
      </c>
      <c r="D1238" s="5">
        <v>41520.333333333336</v>
      </c>
      <c r="E1238" s="5">
        <v>41978.666666666664</v>
      </c>
      <c r="F1238" s="8">
        <v>0.5</v>
      </c>
      <c r="G1238" s="7">
        <v>0</v>
      </c>
      <c r="H1238" s="7">
        <v>0</v>
      </c>
      <c r="I1238" s="7">
        <v>1060</v>
      </c>
    </row>
    <row r="1239" spans="1:9">
      <c r="A1239" t="s">
        <v>556</v>
      </c>
      <c r="B1239" t="s">
        <v>669</v>
      </c>
      <c r="C1239" t="s">
        <v>557</v>
      </c>
      <c r="D1239" s="5">
        <v>41520.333333333336</v>
      </c>
      <c r="E1239" s="10">
        <v>41978.666666666664</v>
      </c>
      <c r="F1239" s="8">
        <v>0.5</v>
      </c>
      <c r="G1239" s="7">
        <v>0</v>
      </c>
      <c r="H1239" s="7">
        <v>0</v>
      </c>
      <c r="I1239" s="7">
        <v>1861</v>
      </c>
    </row>
    <row r="1240" spans="1:9">
      <c r="A1240">
        <v>242751220</v>
      </c>
      <c r="B1240" t="s">
        <v>669</v>
      </c>
      <c r="C1240" t="s">
        <v>2199</v>
      </c>
      <c r="D1240" s="5">
        <v>41520.333333333336</v>
      </c>
      <c r="E1240" s="10" t="s">
        <v>1196</v>
      </c>
      <c r="F1240" s="8">
        <v>1</v>
      </c>
      <c r="G1240" s="7">
        <v>0</v>
      </c>
      <c r="H1240" s="7">
        <v>0</v>
      </c>
      <c r="I1240" s="7">
        <v>2026</v>
      </c>
    </row>
    <row r="1241" spans="1:9">
      <c r="A1241">
        <v>242751225</v>
      </c>
      <c r="B1241" t="s">
        <v>669</v>
      </c>
      <c r="C1241" t="s">
        <v>2200</v>
      </c>
      <c r="D1241" s="5">
        <v>41582.333333333336</v>
      </c>
      <c r="E1241" s="10" t="s">
        <v>1177</v>
      </c>
      <c r="F1241" s="8">
        <v>1</v>
      </c>
      <c r="G1241" s="7">
        <v>0</v>
      </c>
      <c r="H1241" s="7">
        <v>0</v>
      </c>
      <c r="I1241" s="7">
        <v>5581</v>
      </c>
    </row>
    <row r="1242" spans="1:9">
      <c r="A1242">
        <v>242751230</v>
      </c>
      <c r="B1242" t="s">
        <v>669</v>
      </c>
      <c r="C1242" t="s">
        <v>2201</v>
      </c>
      <c r="D1242" s="5">
        <v>41582.333333333336</v>
      </c>
      <c r="E1242" s="5" t="s">
        <v>1177</v>
      </c>
      <c r="F1242" s="8">
        <v>1</v>
      </c>
      <c r="G1242" s="7">
        <v>0</v>
      </c>
      <c r="H1242" s="7">
        <v>0</v>
      </c>
      <c r="I1242" s="7">
        <v>5039</v>
      </c>
    </row>
    <row r="1243" spans="1:9">
      <c r="A1243">
        <v>242751235</v>
      </c>
      <c r="B1243" t="s">
        <v>669</v>
      </c>
      <c r="C1243" t="s">
        <v>2202</v>
      </c>
      <c r="D1243" s="5">
        <v>41708.333333333336</v>
      </c>
      <c r="E1243" s="5">
        <v>41806.333333333336</v>
      </c>
      <c r="F1243" s="8">
        <v>1</v>
      </c>
      <c r="G1243" s="7">
        <v>0</v>
      </c>
      <c r="H1243" s="7">
        <v>0</v>
      </c>
      <c r="I1243" s="7">
        <v>2987</v>
      </c>
    </row>
    <row r="1244" spans="1:9">
      <c r="A1244">
        <v>242751240</v>
      </c>
      <c r="B1244" t="s">
        <v>666</v>
      </c>
      <c r="C1244" t="s">
        <v>558</v>
      </c>
      <c r="D1244" s="5">
        <v>41736.333333333336</v>
      </c>
      <c r="E1244" s="10">
        <v>41978.666666666664</v>
      </c>
      <c r="F1244" s="8">
        <v>0.85</v>
      </c>
      <c r="G1244" s="7">
        <v>101618</v>
      </c>
      <c r="H1244" s="7">
        <v>0</v>
      </c>
      <c r="I1244" s="7">
        <v>101618</v>
      </c>
    </row>
    <row r="1245" spans="1:9">
      <c r="A1245">
        <v>242751245</v>
      </c>
      <c r="B1245" t="s">
        <v>669</v>
      </c>
      <c r="C1245" t="s">
        <v>2203</v>
      </c>
      <c r="D1245" s="5">
        <v>41715.333333333336</v>
      </c>
      <c r="E1245" s="10" t="s">
        <v>1177</v>
      </c>
      <c r="F1245" s="8">
        <v>1</v>
      </c>
      <c r="G1245" s="7">
        <v>0</v>
      </c>
      <c r="H1245" s="7">
        <v>0</v>
      </c>
      <c r="I1245" s="7">
        <v>2987</v>
      </c>
    </row>
    <row r="1246" spans="1:9">
      <c r="A1246">
        <v>242751250</v>
      </c>
      <c r="B1246" t="s">
        <v>666</v>
      </c>
      <c r="C1246" t="s">
        <v>559</v>
      </c>
      <c r="D1246" s="5">
        <v>41778.333333333336</v>
      </c>
      <c r="E1246" s="5" t="s">
        <v>1220</v>
      </c>
      <c r="F1246" s="8">
        <v>1</v>
      </c>
      <c r="G1246" s="7">
        <v>66401</v>
      </c>
      <c r="H1246" s="7">
        <v>0</v>
      </c>
      <c r="I1246" s="7">
        <v>66401</v>
      </c>
    </row>
    <row r="1247" spans="1:9">
      <c r="A1247">
        <v>242751255</v>
      </c>
      <c r="B1247" t="s">
        <v>669</v>
      </c>
      <c r="C1247" t="s">
        <v>560</v>
      </c>
      <c r="D1247" s="5">
        <v>41771.333333333336</v>
      </c>
      <c r="E1247" s="5">
        <v>41963.666666666664</v>
      </c>
      <c r="F1247" s="8">
        <v>0.5</v>
      </c>
      <c r="G1247" s="7">
        <v>0</v>
      </c>
      <c r="H1247" s="7">
        <v>0</v>
      </c>
      <c r="I1247" s="7">
        <v>2987</v>
      </c>
    </row>
    <row r="1248" spans="1:9">
      <c r="A1248">
        <v>242751260</v>
      </c>
      <c r="B1248" t="s">
        <v>666</v>
      </c>
      <c r="C1248" t="s">
        <v>561</v>
      </c>
      <c r="D1248" s="5">
        <v>41964.333333333336</v>
      </c>
      <c r="E1248" s="10">
        <v>41995.666666666664</v>
      </c>
      <c r="F1248" s="8">
        <v>0</v>
      </c>
      <c r="G1248" s="7">
        <v>6191</v>
      </c>
      <c r="H1248" s="7">
        <v>0</v>
      </c>
      <c r="I1248" s="7">
        <v>6191</v>
      </c>
    </row>
    <row r="1249" spans="1:9">
      <c r="A1249">
        <v>242751265</v>
      </c>
      <c r="B1249" t="s">
        <v>669</v>
      </c>
      <c r="C1249" t="s">
        <v>2204</v>
      </c>
      <c r="D1249" s="5">
        <v>41582.333333333336</v>
      </c>
      <c r="E1249" s="10" t="s">
        <v>1161</v>
      </c>
      <c r="F1249" s="8">
        <v>1</v>
      </c>
      <c r="G1249" s="7">
        <v>0</v>
      </c>
      <c r="H1249" s="7">
        <v>0</v>
      </c>
      <c r="I1249" s="7">
        <v>5974</v>
      </c>
    </row>
    <row r="1250" spans="1:9">
      <c r="A1250">
        <v>242751270</v>
      </c>
      <c r="B1250" t="s">
        <v>669</v>
      </c>
      <c r="C1250" t="s">
        <v>2205</v>
      </c>
      <c r="D1250" s="5">
        <v>41596.333333333336</v>
      </c>
      <c r="E1250" s="10" t="s">
        <v>1161</v>
      </c>
      <c r="F1250" s="8">
        <v>1</v>
      </c>
      <c r="G1250" s="7">
        <v>0</v>
      </c>
      <c r="H1250" s="7">
        <v>0</v>
      </c>
      <c r="I1250" s="7">
        <v>2987</v>
      </c>
    </row>
    <row r="1251" spans="1:9">
      <c r="A1251">
        <v>242751275</v>
      </c>
      <c r="B1251" t="s">
        <v>669</v>
      </c>
      <c r="C1251" t="s">
        <v>2206</v>
      </c>
      <c r="D1251" s="5">
        <v>41596.333333333336</v>
      </c>
      <c r="E1251" s="10" t="s">
        <v>1177</v>
      </c>
      <c r="F1251" s="8">
        <v>1</v>
      </c>
      <c r="G1251" s="7">
        <v>0</v>
      </c>
      <c r="H1251" s="7">
        <v>0</v>
      </c>
      <c r="I1251" s="7">
        <v>6977</v>
      </c>
    </row>
    <row r="1252" spans="1:9">
      <c r="A1252">
        <v>242751280</v>
      </c>
      <c r="B1252" t="s">
        <v>669</v>
      </c>
      <c r="C1252" t="s">
        <v>2207</v>
      </c>
      <c r="D1252" s="5">
        <v>41596.333333333336</v>
      </c>
      <c r="E1252" s="10" t="s">
        <v>1177</v>
      </c>
      <c r="F1252" s="8">
        <v>1</v>
      </c>
      <c r="G1252" s="7">
        <v>0</v>
      </c>
      <c r="H1252" s="7">
        <v>0</v>
      </c>
      <c r="I1252" s="7">
        <v>5039</v>
      </c>
    </row>
    <row r="1253" spans="1:9">
      <c r="A1253">
        <v>242751285</v>
      </c>
      <c r="B1253" t="s">
        <v>669</v>
      </c>
      <c r="C1253" t="s">
        <v>2208</v>
      </c>
      <c r="D1253" s="5">
        <v>41715.333333333336</v>
      </c>
      <c r="E1253" s="5" t="s">
        <v>1166</v>
      </c>
      <c r="F1253" s="8">
        <v>1</v>
      </c>
      <c r="G1253" s="7">
        <v>0</v>
      </c>
      <c r="H1253" s="7">
        <v>0</v>
      </c>
      <c r="I1253" s="7">
        <v>2987</v>
      </c>
    </row>
    <row r="1254" spans="1:9">
      <c r="A1254">
        <v>242751290</v>
      </c>
      <c r="B1254" t="s">
        <v>666</v>
      </c>
      <c r="C1254" t="s">
        <v>562</v>
      </c>
      <c r="D1254" s="5">
        <v>41736.333333333336</v>
      </c>
      <c r="E1254" s="5">
        <v>41976.666666666664</v>
      </c>
      <c r="F1254" s="8">
        <v>0.85</v>
      </c>
      <c r="G1254" s="7">
        <v>74430</v>
      </c>
      <c r="H1254" s="7">
        <v>0</v>
      </c>
      <c r="I1254" s="7">
        <v>74430</v>
      </c>
    </row>
    <row r="1255" spans="1:9">
      <c r="A1255">
        <v>242751295</v>
      </c>
      <c r="B1255" t="s">
        <v>669</v>
      </c>
      <c r="C1255" t="s">
        <v>563</v>
      </c>
      <c r="D1255" s="5">
        <v>41743.333333333336</v>
      </c>
      <c r="E1255" s="5">
        <v>41976.666666666664</v>
      </c>
      <c r="F1255" s="8">
        <v>0.5</v>
      </c>
      <c r="G1255" s="7">
        <v>0</v>
      </c>
      <c r="H1255" s="7">
        <v>0</v>
      </c>
      <c r="I1255" s="7">
        <v>2987</v>
      </c>
    </row>
    <row r="1256" spans="1:9">
      <c r="A1256">
        <v>242751300</v>
      </c>
      <c r="B1256" t="s">
        <v>666</v>
      </c>
      <c r="C1256" t="s">
        <v>564</v>
      </c>
      <c r="D1256" s="5">
        <v>41977.333333333336</v>
      </c>
      <c r="E1256" s="5">
        <v>42016.666666666664</v>
      </c>
      <c r="F1256" s="8">
        <v>0</v>
      </c>
      <c r="G1256" s="7">
        <v>6191</v>
      </c>
      <c r="H1256" s="7">
        <v>0</v>
      </c>
      <c r="I1256" s="7">
        <v>6191</v>
      </c>
    </row>
    <row r="1257" spans="1:9">
      <c r="A1257">
        <v>242751305</v>
      </c>
      <c r="B1257" t="s">
        <v>669</v>
      </c>
      <c r="C1257" t="s">
        <v>565</v>
      </c>
      <c r="D1257" s="5">
        <v>41673.333333333336</v>
      </c>
      <c r="E1257" s="5">
        <v>41976.666666666664</v>
      </c>
      <c r="F1257" s="8">
        <v>0.5</v>
      </c>
      <c r="G1257" s="7">
        <v>0</v>
      </c>
      <c r="H1257" s="7">
        <v>0</v>
      </c>
      <c r="I1257" s="7">
        <v>2987</v>
      </c>
    </row>
    <row r="1258" spans="1:9">
      <c r="A1258">
        <v>242751310</v>
      </c>
      <c r="B1258" t="s">
        <v>666</v>
      </c>
      <c r="C1258" t="s">
        <v>566</v>
      </c>
      <c r="D1258" s="5">
        <v>41977.333333333336</v>
      </c>
      <c r="E1258" s="10">
        <v>42016.666666666664</v>
      </c>
      <c r="F1258" s="8">
        <v>0</v>
      </c>
      <c r="G1258" s="7">
        <v>6191</v>
      </c>
      <c r="H1258" s="7">
        <v>0</v>
      </c>
      <c r="I1258" s="7">
        <v>6191</v>
      </c>
    </row>
    <row r="1259" spans="1:9">
      <c r="A1259">
        <v>242751315</v>
      </c>
      <c r="B1259" t="s">
        <v>669</v>
      </c>
      <c r="C1259" t="s">
        <v>2209</v>
      </c>
      <c r="D1259" s="5">
        <v>41730.333333333336</v>
      </c>
      <c r="E1259" s="10" t="s">
        <v>1177</v>
      </c>
      <c r="F1259" s="8">
        <v>1</v>
      </c>
      <c r="G1259" s="7">
        <v>0</v>
      </c>
      <c r="H1259" s="7">
        <v>0</v>
      </c>
      <c r="I1259" s="7">
        <v>2987</v>
      </c>
    </row>
    <row r="1260" spans="1:9">
      <c r="A1260">
        <v>242751320</v>
      </c>
      <c r="B1260" t="s">
        <v>669</v>
      </c>
      <c r="C1260" t="s">
        <v>2210</v>
      </c>
      <c r="D1260" s="5">
        <v>41730.333333333336</v>
      </c>
      <c r="E1260" s="5" t="s">
        <v>1214</v>
      </c>
      <c r="F1260" s="8">
        <v>1</v>
      </c>
      <c r="G1260" s="7">
        <v>0</v>
      </c>
      <c r="H1260" s="7">
        <v>0</v>
      </c>
      <c r="I1260" s="7">
        <v>2987</v>
      </c>
    </row>
    <row r="1261" spans="1:9">
      <c r="A1261">
        <v>242751325</v>
      </c>
      <c r="B1261" t="s">
        <v>669</v>
      </c>
      <c r="C1261" t="s">
        <v>567</v>
      </c>
      <c r="D1261" s="5">
        <v>41730.333333333336</v>
      </c>
      <c r="E1261" s="5">
        <v>41976.666666666664</v>
      </c>
      <c r="F1261" s="8">
        <v>0.5</v>
      </c>
      <c r="G1261" s="7">
        <v>0</v>
      </c>
      <c r="H1261" s="7">
        <v>0</v>
      </c>
      <c r="I1261" s="7">
        <v>4104</v>
      </c>
    </row>
    <row r="1262" spans="1:9">
      <c r="A1262">
        <v>242751330</v>
      </c>
      <c r="B1262" t="s">
        <v>669</v>
      </c>
      <c r="C1262" t="s">
        <v>568</v>
      </c>
      <c r="D1262" s="5">
        <v>41946.333333333336</v>
      </c>
      <c r="E1262" s="5">
        <v>42053.666666666664</v>
      </c>
      <c r="F1262" s="8">
        <v>0</v>
      </c>
      <c r="G1262" s="7">
        <v>0</v>
      </c>
      <c r="H1262" s="7">
        <v>0</v>
      </c>
      <c r="I1262" s="7">
        <v>2987</v>
      </c>
    </row>
    <row r="1263" spans="1:9">
      <c r="A1263">
        <v>242751335</v>
      </c>
      <c r="B1263" t="s">
        <v>666</v>
      </c>
      <c r="C1263" t="s">
        <v>569</v>
      </c>
      <c r="D1263" s="5">
        <v>42054.333333333336</v>
      </c>
      <c r="E1263" s="10">
        <v>42102.666666666664</v>
      </c>
      <c r="F1263" s="8">
        <v>0</v>
      </c>
      <c r="G1263" s="7">
        <v>8255</v>
      </c>
      <c r="H1263" s="7">
        <v>0</v>
      </c>
      <c r="I1263" s="7">
        <v>8255</v>
      </c>
    </row>
    <row r="1264" spans="1:9">
      <c r="A1264">
        <v>242751345</v>
      </c>
      <c r="B1264" t="s">
        <v>669</v>
      </c>
      <c r="C1264" t="s">
        <v>2211</v>
      </c>
      <c r="D1264" s="5">
        <v>41520.333333333336</v>
      </c>
      <c r="E1264" s="10" t="s">
        <v>1196</v>
      </c>
      <c r="F1264" s="8">
        <v>1</v>
      </c>
      <c r="G1264" s="7">
        <v>0</v>
      </c>
      <c r="H1264" s="7">
        <v>0</v>
      </c>
      <c r="I1264" s="7">
        <v>1158</v>
      </c>
    </row>
    <row r="1265" spans="1:9">
      <c r="A1265">
        <v>242751350</v>
      </c>
      <c r="B1265" t="s">
        <v>669</v>
      </c>
      <c r="C1265" t="s">
        <v>2212</v>
      </c>
      <c r="D1265" s="5">
        <v>41520.333333333336</v>
      </c>
      <c r="E1265" s="10" t="s">
        <v>1153</v>
      </c>
      <c r="F1265" s="8">
        <v>1</v>
      </c>
      <c r="G1265" s="7">
        <v>0</v>
      </c>
      <c r="H1265" s="7">
        <v>0</v>
      </c>
      <c r="I1265" s="7">
        <v>398</v>
      </c>
    </row>
    <row r="1266" spans="1:9">
      <c r="A1266" t="s">
        <v>2213</v>
      </c>
      <c r="B1266" t="s">
        <v>669</v>
      </c>
      <c r="C1266" t="s">
        <v>2214</v>
      </c>
      <c r="D1266" s="5">
        <v>41520.333333333336</v>
      </c>
      <c r="E1266" s="10" t="s">
        <v>1153</v>
      </c>
      <c r="F1266" s="8">
        <v>1</v>
      </c>
      <c r="G1266" s="7">
        <v>0</v>
      </c>
      <c r="H1266" s="7">
        <v>0</v>
      </c>
      <c r="I1266" s="7">
        <v>410</v>
      </c>
    </row>
    <row r="1267" spans="1:9">
      <c r="A1267">
        <v>242751355</v>
      </c>
      <c r="B1267" t="s">
        <v>669</v>
      </c>
      <c r="C1267" t="s">
        <v>2215</v>
      </c>
      <c r="D1267" s="5">
        <v>41520.333333333336</v>
      </c>
      <c r="E1267" s="10" t="s">
        <v>1214</v>
      </c>
      <c r="F1267" s="8">
        <v>1</v>
      </c>
      <c r="G1267" s="7">
        <v>0</v>
      </c>
      <c r="H1267" s="7">
        <v>0</v>
      </c>
      <c r="I1267" s="7">
        <v>795</v>
      </c>
    </row>
    <row r="1268" spans="1:9">
      <c r="A1268" t="s">
        <v>2216</v>
      </c>
      <c r="B1268" t="s">
        <v>669</v>
      </c>
      <c r="C1268" t="s">
        <v>2217</v>
      </c>
      <c r="D1268" s="5">
        <v>41520.333333333336</v>
      </c>
      <c r="E1268" s="5" t="s">
        <v>1214</v>
      </c>
      <c r="F1268" s="8">
        <v>1</v>
      </c>
      <c r="G1268" s="7">
        <v>0</v>
      </c>
      <c r="H1268" s="7">
        <v>0</v>
      </c>
      <c r="I1268" s="7">
        <v>821</v>
      </c>
    </row>
    <row r="1269" spans="1:9">
      <c r="A1269">
        <v>242751360</v>
      </c>
      <c r="B1269" t="s">
        <v>669</v>
      </c>
      <c r="C1269" t="s">
        <v>570</v>
      </c>
      <c r="D1269" s="5">
        <v>41533.333333333336</v>
      </c>
      <c r="E1269" s="5">
        <v>42038.666666666664</v>
      </c>
      <c r="F1269" s="8">
        <v>0.5</v>
      </c>
      <c r="G1269" s="7">
        <v>0</v>
      </c>
      <c r="H1269" s="7">
        <v>0</v>
      </c>
      <c r="I1269" s="7">
        <v>8960</v>
      </c>
    </row>
    <row r="1270" spans="1:9">
      <c r="A1270">
        <v>242751365</v>
      </c>
      <c r="B1270" t="s">
        <v>669</v>
      </c>
      <c r="C1270" t="s">
        <v>571</v>
      </c>
      <c r="D1270" s="5">
        <v>41533.333333333336</v>
      </c>
      <c r="E1270" s="10">
        <v>42038.666666666664</v>
      </c>
      <c r="F1270" s="8">
        <v>0.5</v>
      </c>
      <c r="G1270" s="7">
        <v>0</v>
      </c>
      <c r="H1270" s="7">
        <v>0</v>
      </c>
      <c r="I1270" s="7">
        <v>8960</v>
      </c>
    </row>
    <row r="1271" spans="1:9">
      <c r="A1271">
        <v>242751370</v>
      </c>
      <c r="B1271" t="s">
        <v>669</v>
      </c>
      <c r="C1271" t="s">
        <v>572</v>
      </c>
      <c r="D1271" s="5">
        <v>41800.333333333336</v>
      </c>
      <c r="E1271" s="5" t="s">
        <v>1220</v>
      </c>
      <c r="F1271" s="8">
        <v>1</v>
      </c>
      <c r="G1271" s="7">
        <v>0</v>
      </c>
      <c r="H1271" s="7">
        <v>0</v>
      </c>
      <c r="I1271" s="7">
        <v>2987</v>
      </c>
    </row>
    <row r="1272" spans="1:9">
      <c r="A1272">
        <v>242751375</v>
      </c>
      <c r="B1272" t="s">
        <v>666</v>
      </c>
      <c r="C1272" t="s">
        <v>573</v>
      </c>
      <c r="D1272" s="5">
        <v>41890.333333333336</v>
      </c>
      <c r="E1272" s="5">
        <v>41996.666666666664</v>
      </c>
      <c r="F1272" s="8">
        <v>0</v>
      </c>
      <c r="G1272" s="7">
        <v>68105</v>
      </c>
      <c r="H1272" s="7">
        <v>0</v>
      </c>
      <c r="I1272" s="7">
        <v>68105</v>
      </c>
    </row>
    <row r="1273" spans="1:9">
      <c r="A1273">
        <v>242751380</v>
      </c>
      <c r="B1273" t="s">
        <v>669</v>
      </c>
      <c r="C1273" t="s">
        <v>574</v>
      </c>
      <c r="D1273" s="5">
        <v>42116.333333333336</v>
      </c>
      <c r="E1273" s="5">
        <v>42130.666666666664</v>
      </c>
      <c r="F1273" s="8">
        <v>0</v>
      </c>
      <c r="G1273" s="7">
        <v>0</v>
      </c>
      <c r="H1273" s="7">
        <v>0</v>
      </c>
      <c r="I1273" s="7">
        <v>2987</v>
      </c>
    </row>
    <row r="1274" spans="1:9">
      <c r="A1274">
        <v>242751385</v>
      </c>
      <c r="B1274" t="s">
        <v>666</v>
      </c>
      <c r="C1274" t="s">
        <v>575</v>
      </c>
      <c r="D1274" s="5">
        <v>42131.333333333336</v>
      </c>
      <c r="E1274" s="10">
        <v>42215.666666666664</v>
      </c>
      <c r="F1274" s="8">
        <v>0</v>
      </c>
      <c r="G1274" s="7">
        <v>77393</v>
      </c>
      <c r="H1274" s="7">
        <v>0</v>
      </c>
      <c r="I1274" s="7">
        <v>77393</v>
      </c>
    </row>
    <row r="1275" spans="1:9">
      <c r="A1275">
        <v>242751390</v>
      </c>
      <c r="B1275" t="s">
        <v>668</v>
      </c>
      <c r="C1275" t="s">
        <v>2218</v>
      </c>
      <c r="D1275" s="5">
        <v>41533.333333333336</v>
      </c>
      <c r="E1275" s="10" t="s">
        <v>1177</v>
      </c>
      <c r="F1275" s="8">
        <v>1</v>
      </c>
      <c r="G1275" s="7">
        <v>0</v>
      </c>
      <c r="H1275" s="7">
        <v>0</v>
      </c>
      <c r="I1275" s="7">
        <v>11947</v>
      </c>
    </row>
    <row r="1276" spans="1:9">
      <c r="A1276">
        <v>242751395</v>
      </c>
      <c r="B1276" t="s">
        <v>668</v>
      </c>
      <c r="C1276" t="s">
        <v>2219</v>
      </c>
      <c r="D1276" s="5">
        <v>41533.333333333336</v>
      </c>
      <c r="E1276" s="10" t="s">
        <v>1177</v>
      </c>
      <c r="F1276" s="8">
        <v>1</v>
      </c>
      <c r="G1276" s="7">
        <v>0</v>
      </c>
      <c r="H1276" s="7">
        <v>0</v>
      </c>
      <c r="I1276" s="7">
        <v>11947</v>
      </c>
    </row>
    <row r="1277" spans="1:9">
      <c r="A1277">
        <v>242751400</v>
      </c>
      <c r="B1277" t="s">
        <v>669</v>
      </c>
      <c r="C1277" t="s">
        <v>2220</v>
      </c>
      <c r="D1277" s="5">
        <v>41533.333333333336</v>
      </c>
      <c r="E1277" s="10" t="s">
        <v>1177</v>
      </c>
      <c r="F1277" s="8">
        <v>1</v>
      </c>
      <c r="G1277" s="7">
        <v>0</v>
      </c>
      <c r="H1277" s="7">
        <v>0</v>
      </c>
      <c r="I1277" s="7">
        <v>5974</v>
      </c>
    </row>
    <row r="1278" spans="1:9">
      <c r="A1278">
        <v>242751405</v>
      </c>
      <c r="B1278" t="s">
        <v>669</v>
      </c>
      <c r="C1278" t="s">
        <v>2221</v>
      </c>
      <c r="D1278" s="5">
        <v>41771.333333333336</v>
      </c>
      <c r="E1278" s="5" t="s">
        <v>1214</v>
      </c>
      <c r="F1278" s="8">
        <v>1</v>
      </c>
      <c r="G1278" s="7">
        <v>0</v>
      </c>
      <c r="H1278" s="7">
        <v>0</v>
      </c>
      <c r="I1278" s="7">
        <v>6156</v>
      </c>
    </row>
    <row r="1279" spans="1:9">
      <c r="A1279">
        <v>242751410</v>
      </c>
      <c r="B1279" t="s">
        <v>669</v>
      </c>
      <c r="C1279" t="s">
        <v>576</v>
      </c>
      <c r="D1279" s="5">
        <v>41827.333333333336</v>
      </c>
      <c r="E1279" s="5">
        <v>41957.666666666664</v>
      </c>
      <c r="F1279" s="8">
        <v>0.5</v>
      </c>
      <c r="G1279" s="7">
        <v>0</v>
      </c>
      <c r="H1279" s="7">
        <v>0</v>
      </c>
      <c r="I1279" s="7">
        <v>4104</v>
      </c>
    </row>
    <row r="1280" spans="1:9">
      <c r="A1280">
        <v>242751415</v>
      </c>
      <c r="B1280" t="s">
        <v>668</v>
      </c>
      <c r="C1280" t="s">
        <v>577</v>
      </c>
      <c r="D1280" s="5">
        <v>41761.333333333336</v>
      </c>
      <c r="E1280" s="10">
        <v>42013.666666666664</v>
      </c>
      <c r="F1280" s="8">
        <v>0.75</v>
      </c>
      <c r="G1280" s="7">
        <v>0</v>
      </c>
      <c r="H1280" s="7">
        <v>0</v>
      </c>
      <c r="I1280" s="7">
        <v>27777</v>
      </c>
    </row>
    <row r="1281" spans="1:9">
      <c r="A1281">
        <v>242751420</v>
      </c>
      <c r="B1281" t="s">
        <v>669</v>
      </c>
      <c r="C1281" t="s">
        <v>578</v>
      </c>
      <c r="D1281" s="5">
        <v>41821.333333333336</v>
      </c>
      <c r="E1281" s="10" t="s">
        <v>1220</v>
      </c>
      <c r="F1281" s="8">
        <v>1</v>
      </c>
      <c r="G1281" s="7">
        <v>0</v>
      </c>
      <c r="H1281" s="7">
        <v>0</v>
      </c>
      <c r="I1281" s="7">
        <v>2987</v>
      </c>
    </row>
    <row r="1282" spans="1:9">
      <c r="A1282">
        <v>242751425</v>
      </c>
      <c r="B1282" t="s">
        <v>669</v>
      </c>
      <c r="C1282" t="s">
        <v>2222</v>
      </c>
      <c r="D1282" s="5">
        <v>41520.333333333336</v>
      </c>
      <c r="E1282" s="10" t="s">
        <v>1161</v>
      </c>
      <c r="F1282" s="8">
        <v>1</v>
      </c>
      <c r="G1282" s="7">
        <v>0</v>
      </c>
      <c r="H1282" s="7">
        <v>0</v>
      </c>
      <c r="I1282" s="7">
        <v>1182</v>
      </c>
    </row>
    <row r="1283" spans="1:9">
      <c r="A1283" t="s">
        <v>2223</v>
      </c>
      <c r="B1283" t="s">
        <v>669</v>
      </c>
      <c r="C1283" t="s">
        <v>2224</v>
      </c>
      <c r="D1283" s="5">
        <v>41520.333333333336</v>
      </c>
      <c r="E1283" s="10" t="s">
        <v>1161</v>
      </c>
      <c r="F1283" s="8">
        <v>1</v>
      </c>
      <c r="G1283" s="7">
        <v>0</v>
      </c>
      <c r="H1283" s="7">
        <v>0</v>
      </c>
      <c r="I1283" s="7">
        <v>1767</v>
      </c>
    </row>
    <row r="1284" spans="1:9">
      <c r="A1284">
        <v>242751430</v>
      </c>
      <c r="B1284" t="s">
        <v>669</v>
      </c>
      <c r="C1284" t="s">
        <v>2225</v>
      </c>
      <c r="D1284" s="5">
        <v>41520.333333333336</v>
      </c>
      <c r="E1284" s="10" t="s">
        <v>1169</v>
      </c>
      <c r="F1284" s="8">
        <v>1</v>
      </c>
      <c r="G1284" s="7">
        <v>0</v>
      </c>
      <c r="H1284" s="7">
        <v>0</v>
      </c>
      <c r="I1284" s="7">
        <v>965</v>
      </c>
    </row>
    <row r="1285" spans="1:9">
      <c r="A1285" t="s">
        <v>2226</v>
      </c>
      <c r="B1285" t="s">
        <v>669</v>
      </c>
      <c r="C1285" t="s">
        <v>2227</v>
      </c>
      <c r="D1285" s="5">
        <v>41520.333333333336</v>
      </c>
      <c r="E1285" s="10" t="s">
        <v>1169</v>
      </c>
      <c r="F1285" s="8">
        <v>1</v>
      </c>
      <c r="G1285" s="7">
        <v>0</v>
      </c>
      <c r="H1285" s="7">
        <v>0</v>
      </c>
      <c r="I1285" s="7">
        <v>1991</v>
      </c>
    </row>
    <row r="1286" spans="1:9">
      <c r="A1286">
        <v>242751435</v>
      </c>
      <c r="B1286" t="s">
        <v>669</v>
      </c>
      <c r="C1286" t="s">
        <v>2228</v>
      </c>
      <c r="D1286" s="5">
        <v>41520.333333333336</v>
      </c>
      <c r="E1286" s="10" t="s">
        <v>1161</v>
      </c>
      <c r="F1286" s="8">
        <v>1</v>
      </c>
      <c r="G1286" s="7">
        <v>0</v>
      </c>
      <c r="H1286" s="7">
        <v>0</v>
      </c>
      <c r="I1286" s="7">
        <v>724</v>
      </c>
    </row>
    <row r="1287" spans="1:9">
      <c r="A1287" t="s">
        <v>2229</v>
      </c>
      <c r="B1287" t="s">
        <v>669</v>
      </c>
      <c r="C1287" t="s">
        <v>2230</v>
      </c>
      <c r="D1287" s="5">
        <v>41520.333333333336</v>
      </c>
      <c r="E1287" s="5" t="s">
        <v>1161</v>
      </c>
      <c r="F1287" s="8">
        <v>1</v>
      </c>
      <c r="G1287" s="7">
        <v>0</v>
      </c>
      <c r="H1287" s="7">
        <v>0</v>
      </c>
      <c r="I1287" s="7">
        <v>2240</v>
      </c>
    </row>
    <row r="1288" spans="1:9">
      <c r="A1288">
        <v>242751440</v>
      </c>
      <c r="B1288" t="s">
        <v>666</v>
      </c>
      <c r="C1288" t="s">
        <v>579</v>
      </c>
      <c r="D1288" s="5">
        <v>41913.333333333336</v>
      </c>
      <c r="E1288" s="10">
        <v>41991.666666666664</v>
      </c>
      <c r="F1288" s="8">
        <v>0.17</v>
      </c>
      <c r="G1288" s="7">
        <v>185742</v>
      </c>
      <c r="H1288" s="7">
        <v>0</v>
      </c>
      <c r="I1288" s="7">
        <v>185742</v>
      </c>
    </row>
    <row r="1289" spans="1:9">
      <c r="A1289">
        <v>242751445</v>
      </c>
      <c r="B1289" t="s">
        <v>666</v>
      </c>
      <c r="C1289" t="s">
        <v>2231</v>
      </c>
      <c r="D1289" s="5">
        <v>41520.333333333336</v>
      </c>
      <c r="E1289" s="10" t="s">
        <v>1169</v>
      </c>
      <c r="F1289" s="8">
        <v>1</v>
      </c>
      <c r="G1289" s="7">
        <v>35259</v>
      </c>
      <c r="H1289" s="7">
        <v>0</v>
      </c>
      <c r="I1289" s="7">
        <v>35259</v>
      </c>
    </row>
    <row r="1290" spans="1:9">
      <c r="A1290">
        <v>242751450</v>
      </c>
      <c r="B1290" t="s">
        <v>666</v>
      </c>
      <c r="C1290" t="s">
        <v>2232</v>
      </c>
      <c r="D1290" s="5">
        <v>41730.333333333336</v>
      </c>
      <c r="E1290" s="10" t="s">
        <v>1169</v>
      </c>
      <c r="F1290" s="8">
        <v>1</v>
      </c>
      <c r="G1290" s="7">
        <v>0</v>
      </c>
      <c r="H1290" s="7">
        <v>0</v>
      </c>
      <c r="I1290" s="7">
        <v>0</v>
      </c>
    </row>
    <row r="1291" spans="1:9">
      <c r="A1291">
        <v>242751455</v>
      </c>
      <c r="B1291" t="s">
        <v>666</v>
      </c>
      <c r="C1291" t="s">
        <v>580</v>
      </c>
      <c r="D1291" s="5">
        <v>41761.333333333336</v>
      </c>
      <c r="E1291" s="10" t="s">
        <v>1220</v>
      </c>
      <c r="F1291" s="8">
        <v>1</v>
      </c>
      <c r="G1291" s="7">
        <v>45350</v>
      </c>
      <c r="H1291" s="7">
        <v>0</v>
      </c>
      <c r="I1291" s="7">
        <v>45350</v>
      </c>
    </row>
    <row r="1292" spans="1:9">
      <c r="A1292">
        <v>242761000</v>
      </c>
      <c r="B1292" t="s">
        <v>669</v>
      </c>
      <c r="C1292" t="s">
        <v>2233</v>
      </c>
      <c r="D1292" s="5">
        <v>41673.333333333336</v>
      </c>
      <c r="E1292" s="10" t="s">
        <v>1214</v>
      </c>
      <c r="F1292" s="8">
        <v>1</v>
      </c>
      <c r="G1292" s="7">
        <v>0</v>
      </c>
      <c r="H1292" s="7">
        <v>0</v>
      </c>
      <c r="I1292" s="7">
        <v>4374</v>
      </c>
    </row>
    <row r="1293" spans="1:9">
      <c r="A1293">
        <v>242761005</v>
      </c>
      <c r="B1293" t="s">
        <v>669</v>
      </c>
      <c r="C1293" t="s">
        <v>2234</v>
      </c>
      <c r="D1293" s="5">
        <v>41715.333333333336</v>
      </c>
      <c r="E1293" s="5" t="s">
        <v>1214</v>
      </c>
      <c r="F1293" s="8">
        <v>1</v>
      </c>
      <c r="G1293" s="7">
        <v>0</v>
      </c>
      <c r="H1293" s="7">
        <v>0</v>
      </c>
      <c r="I1293" s="7">
        <v>3181</v>
      </c>
    </row>
    <row r="1294" spans="1:9">
      <c r="A1294">
        <v>242761010</v>
      </c>
      <c r="B1294" t="s">
        <v>669</v>
      </c>
      <c r="C1294" t="s">
        <v>582</v>
      </c>
      <c r="D1294" s="5">
        <v>41520.333333333336</v>
      </c>
      <c r="E1294" s="5">
        <v>41977.666666666664</v>
      </c>
      <c r="F1294" s="8">
        <v>0.5</v>
      </c>
      <c r="G1294" s="7">
        <v>0</v>
      </c>
      <c r="H1294" s="7">
        <v>0</v>
      </c>
      <c r="I1294" s="7">
        <v>556</v>
      </c>
    </row>
    <row r="1295" spans="1:9">
      <c r="A1295" t="s">
        <v>583</v>
      </c>
      <c r="B1295" t="s">
        <v>669</v>
      </c>
      <c r="C1295" t="s">
        <v>584</v>
      </c>
      <c r="D1295" s="5">
        <v>41520.333333333336</v>
      </c>
      <c r="E1295" s="5">
        <v>41977.666666666664</v>
      </c>
      <c r="F1295" s="8">
        <v>0.5</v>
      </c>
      <c r="G1295" s="7">
        <v>0</v>
      </c>
      <c r="H1295" s="7">
        <v>0</v>
      </c>
      <c r="I1295" s="7">
        <v>6893</v>
      </c>
    </row>
    <row r="1296" spans="1:9">
      <c r="A1296">
        <v>242761015</v>
      </c>
      <c r="B1296" t="s">
        <v>669</v>
      </c>
      <c r="C1296" t="s">
        <v>585</v>
      </c>
      <c r="D1296" s="5">
        <v>41715.333333333336</v>
      </c>
      <c r="E1296" s="10">
        <v>41976.666666666664</v>
      </c>
      <c r="F1296" s="8">
        <v>0.5</v>
      </c>
      <c r="G1296" s="7">
        <v>0</v>
      </c>
      <c r="H1296" s="7">
        <v>0</v>
      </c>
      <c r="I1296" s="7">
        <v>7766</v>
      </c>
    </row>
    <row r="1297" spans="1:9">
      <c r="A1297">
        <v>242761020</v>
      </c>
      <c r="B1297" t="s">
        <v>669</v>
      </c>
      <c r="C1297" t="s">
        <v>2235</v>
      </c>
      <c r="D1297" s="5">
        <v>41533.333333333336</v>
      </c>
      <c r="E1297" s="5" t="s">
        <v>1214</v>
      </c>
      <c r="F1297" s="8">
        <v>1</v>
      </c>
      <c r="G1297" s="7">
        <v>0</v>
      </c>
      <c r="H1297" s="7">
        <v>0</v>
      </c>
      <c r="I1297" s="7">
        <v>8960</v>
      </c>
    </row>
    <row r="1298" spans="1:9">
      <c r="A1298">
        <v>242761025</v>
      </c>
      <c r="B1298" t="s">
        <v>669</v>
      </c>
      <c r="C1298" t="s">
        <v>586</v>
      </c>
      <c r="D1298" s="5">
        <v>41827.333333333336</v>
      </c>
      <c r="E1298" s="5">
        <v>42048.666666666664</v>
      </c>
      <c r="F1298" s="8">
        <v>0.5</v>
      </c>
      <c r="G1298" s="7">
        <v>0</v>
      </c>
      <c r="H1298" s="7">
        <v>0</v>
      </c>
      <c r="I1298" s="7">
        <v>5974</v>
      </c>
    </row>
    <row r="1299" spans="1:9">
      <c r="A1299">
        <v>242761030</v>
      </c>
      <c r="B1299" t="s">
        <v>666</v>
      </c>
      <c r="C1299" t="s">
        <v>587</v>
      </c>
      <c r="D1299" s="5">
        <v>42051.333333333336</v>
      </c>
      <c r="E1299" s="5">
        <v>42324.666666666664</v>
      </c>
      <c r="F1299" s="8">
        <v>0</v>
      </c>
      <c r="G1299" s="7">
        <v>372976</v>
      </c>
      <c r="H1299" s="7">
        <v>0</v>
      </c>
      <c r="I1299" s="7">
        <v>372976</v>
      </c>
    </row>
    <row r="1300" spans="1:9">
      <c r="A1300">
        <v>242762000</v>
      </c>
      <c r="B1300" t="s">
        <v>668</v>
      </c>
      <c r="C1300" t="s">
        <v>589</v>
      </c>
      <c r="D1300" s="5">
        <v>41520.333333333336</v>
      </c>
      <c r="E1300" s="5">
        <v>41976.666666666664</v>
      </c>
      <c r="F1300" s="8">
        <v>0.64</v>
      </c>
      <c r="G1300" s="7">
        <v>0</v>
      </c>
      <c r="H1300" s="7">
        <v>0</v>
      </c>
      <c r="I1300" s="7">
        <v>11578</v>
      </c>
    </row>
    <row r="1301" spans="1:9">
      <c r="A1301" t="s">
        <v>590</v>
      </c>
      <c r="B1301" t="s">
        <v>668</v>
      </c>
      <c r="C1301" t="s">
        <v>591</v>
      </c>
      <c r="D1301" s="5">
        <v>41520.333333333336</v>
      </c>
      <c r="E1301" s="5">
        <v>41976.666666666664</v>
      </c>
      <c r="F1301" s="8">
        <v>0.64</v>
      </c>
      <c r="G1301" s="7">
        <v>0</v>
      </c>
      <c r="H1301" s="7">
        <v>0</v>
      </c>
      <c r="I1301" s="7">
        <v>32855</v>
      </c>
    </row>
    <row r="1302" spans="1:9">
      <c r="A1302">
        <v>242762005</v>
      </c>
      <c r="B1302" t="s">
        <v>669</v>
      </c>
      <c r="C1302" t="s">
        <v>592</v>
      </c>
      <c r="D1302" s="5">
        <v>41548.333333333336</v>
      </c>
      <c r="E1302" s="5">
        <v>41977.666666666664</v>
      </c>
      <c r="F1302" s="8">
        <v>0.5</v>
      </c>
      <c r="G1302" s="7">
        <v>0</v>
      </c>
      <c r="H1302" s="7">
        <v>0</v>
      </c>
      <c r="I1302" s="7">
        <v>5974</v>
      </c>
    </row>
    <row r="1303" spans="1:9">
      <c r="A1303">
        <v>242762010</v>
      </c>
      <c r="B1303" t="s">
        <v>669</v>
      </c>
      <c r="C1303" t="s">
        <v>593</v>
      </c>
      <c r="D1303" s="5">
        <v>41533.333333333336</v>
      </c>
      <c r="E1303" s="5">
        <v>41977.666666666664</v>
      </c>
      <c r="F1303" s="6">
        <v>0.5</v>
      </c>
      <c r="G1303" s="7">
        <v>0</v>
      </c>
      <c r="H1303" s="7">
        <v>0</v>
      </c>
      <c r="I1303" s="7">
        <v>3005</v>
      </c>
    </row>
    <row r="1304" spans="1:9">
      <c r="A1304">
        <v>242762015</v>
      </c>
      <c r="B1304" t="s">
        <v>668</v>
      </c>
      <c r="C1304" t="s">
        <v>594</v>
      </c>
      <c r="D1304" s="5">
        <v>41533.333333333336</v>
      </c>
      <c r="E1304" s="5">
        <v>41976.666666666664</v>
      </c>
      <c r="F1304" s="8">
        <v>8.6999999999999994E-2</v>
      </c>
      <c r="G1304" s="7">
        <v>0</v>
      </c>
      <c r="H1304" s="7">
        <v>0</v>
      </c>
      <c r="I1304" s="7">
        <v>32832</v>
      </c>
    </row>
    <row r="1305" spans="1:9">
      <c r="A1305">
        <v>242762020</v>
      </c>
      <c r="B1305" t="s">
        <v>669</v>
      </c>
      <c r="C1305" t="s">
        <v>595</v>
      </c>
      <c r="D1305" s="5">
        <v>41564.333333333336</v>
      </c>
      <c r="E1305" s="5">
        <v>41976.666666666664</v>
      </c>
      <c r="F1305" s="8">
        <v>0.5</v>
      </c>
      <c r="G1305" s="7">
        <v>0</v>
      </c>
      <c r="H1305" s="7">
        <v>0</v>
      </c>
      <c r="I1305" s="7">
        <v>6156</v>
      </c>
    </row>
    <row r="1306" spans="1:9">
      <c r="A1306">
        <v>242762025</v>
      </c>
      <c r="B1306" t="s">
        <v>669</v>
      </c>
      <c r="C1306" t="s">
        <v>596</v>
      </c>
      <c r="D1306" s="5">
        <v>41564.333333333336</v>
      </c>
      <c r="E1306" s="5">
        <v>41976.666666666664</v>
      </c>
      <c r="F1306" s="8">
        <v>0.5</v>
      </c>
      <c r="G1306" s="7">
        <v>0</v>
      </c>
      <c r="H1306" s="7">
        <v>0</v>
      </c>
      <c r="I1306" s="7">
        <v>5974</v>
      </c>
    </row>
    <row r="1307" spans="1:9">
      <c r="A1307">
        <v>242762030</v>
      </c>
      <c r="B1307" t="s">
        <v>669</v>
      </c>
      <c r="C1307" t="s">
        <v>597</v>
      </c>
      <c r="D1307" s="5">
        <v>41977.333333333336</v>
      </c>
      <c r="E1307" s="5">
        <v>42009.666666666664</v>
      </c>
      <c r="F1307" s="8">
        <v>0</v>
      </c>
      <c r="G1307" s="7">
        <v>0</v>
      </c>
      <c r="H1307" s="7">
        <v>0</v>
      </c>
      <c r="I1307" s="7">
        <v>8960</v>
      </c>
    </row>
    <row r="1308" spans="1:9">
      <c r="A1308">
        <v>242762035</v>
      </c>
      <c r="B1308" t="s">
        <v>669</v>
      </c>
      <c r="C1308" t="s">
        <v>598</v>
      </c>
      <c r="D1308" s="5">
        <v>41977.333333333336</v>
      </c>
      <c r="E1308" s="5">
        <v>42009.666666666664</v>
      </c>
      <c r="F1308" s="8">
        <v>0</v>
      </c>
      <c r="G1308" s="7">
        <v>0</v>
      </c>
      <c r="H1308" s="7">
        <v>0</v>
      </c>
      <c r="I1308" s="7">
        <v>8960</v>
      </c>
    </row>
    <row r="1309" spans="1:9">
      <c r="A1309">
        <v>242762040</v>
      </c>
      <c r="B1309" t="s">
        <v>669</v>
      </c>
      <c r="C1309" t="s">
        <v>599</v>
      </c>
      <c r="D1309" s="5">
        <v>42010.333333333336</v>
      </c>
      <c r="E1309" s="5">
        <v>42033.666666666664</v>
      </c>
      <c r="F1309" s="8">
        <v>0</v>
      </c>
      <c r="G1309" s="7">
        <v>0</v>
      </c>
      <c r="H1309" s="7">
        <v>0</v>
      </c>
      <c r="I1309" s="7">
        <v>5974</v>
      </c>
    </row>
    <row r="1310" spans="1:9">
      <c r="A1310">
        <v>242762045</v>
      </c>
      <c r="B1310" t="s">
        <v>666</v>
      </c>
      <c r="C1310" t="s">
        <v>600</v>
      </c>
      <c r="D1310" s="5">
        <v>42034.333333333336</v>
      </c>
      <c r="E1310" s="5">
        <v>42352.666666666664</v>
      </c>
      <c r="F1310" s="8">
        <v>0</v>
      </c>
      <c r="G1310" s="7">
        <v>372976</v>
      </c>
      <c r="H1310" s="7">
        <v>0</v>
      </c>
      <c r="I1310" s="7">
        <v>372976</v>
      </c>
    </row>
    <row r="1311" spans="1:9">
      <c r="A1311">
        <v>242771000</v>
      </c>
      <c r="B1311" t="s">
        <v>668</v>
      </c>
      <c r="C1311" t="s">
        <v>602</v>
      </c>
      <c r="D1311" s="5">
        <v>41582.333333333336</v>
      </c>
      <c r="E1311" s="5">
        <v>42153.666666666664</v>
      </c>
      <c r="F1311" s="8">
        <v>0.38</v>
      </c>
      <c r="G1311" s="7">
        <v>0</v>
      </c>
      <c r="H1311" s="7">
        <v>0</v>
      </c>
      <c r="I1311" s="7">
        <v>22474</v>
      </c>
    </row>
    <row r="1312" spans="1:9">
      <c r="A1312">
        <v>242771005</v>
      </c>
      <c r="B1312" t="s">
        <v>668</v>
      </c>
      <c r="C1312" t="s">
        <v>603</v>
      </c>
      <c r="D1312" s="5">
        <v>41582.333333333336</v>
      </c>
      <c r="E1312" s="10">
        <v>41969.666666666664</v>
      </c>
      <c r="F1312" s="8">
        <v>0.39</v>
      </c>
      <c r="G1312" s="7">
        <v>0</v>
      </c>
      <c r="H1312" s="7">
        <v>0</v>
      </c>
      <c r="I1312" s="7">
        <v>93323</v>
      </c>
    </row>
    <row r="1313" spans="1:9">
      <c r="A1313">
        <v>242771010</v>
      </c>
      <c r="B1313" t="s">
        <v>668</v>
      </c>
      <c r="C1313" t="s">
        <v>604</v>
      </c>
      <c r="D1313" s="5">
        <v>41583.333333333336</v>
      </c>
      <c r="E1313" s="5" t="s">
        <v>1238</v>
      </c>
      <c r="F1313" s="8">
        <v>1</v>
      </c>
      <c r="G1313" s="7">
        <v>145500</v>
      </c>
      <c r="H1313" s="7">
        <v>0</v>
      </c>
      <c r="I1313" s="7">
        <v>145500</v>
      </c>
    </row>
    <row r="1314" spans="1:9">
      <c r="A1314">
        <v>242771015</v>
      </c>
      <c r="B1314" t="s">
        <v>669</v>
      </c>
      <c r="C1314" t="s">
        <v>605</v>
      </c>
      <c r="D1314" s="5">
        <v>41834.333333333336</v>
      </c>
      <c r="E1314" s="5">
        <v>41964.666666666664</v>
      </c>
      <c r="F1314" s="8">
        <v>0.5</v>
      </c>
      <c r="G1314" s="7">
        <v>0</v>
      </c>
      <c r="H1314" s="7">
        <v>0</v>
      </c>
      <c r="I1314" s="7">
        <v>3101</v>
      </c>
    </row>
    <row r="1315" spans="1:9">
      <c r="A1315">
        <v>242771020</v>
      </c>
      <c r="B1315" t="s">
        <v>666</v>
      </c>
      <c r="C1315" t="s">
        <v>606</v>
      </c>
      <c r="D1315" s="5">
        <v>41869.333333333336</v>
      </c>
      <c r="E1315" s="5">
        <v>42039.666666666664</v>
      </c>
      <c r="F1315" s="8">
        <v>0</v>
      </c>
      <c r="G1315" s="7">
        <v>37269</v>
      </c>
      <c r="H1315" s="7">
        <v>0</v>
      </c>
      <c r="I1315" s="7">
        <v>37269</v>
      </c>
    </row>
    <row r="1316" spans="1:9">
      <c r="A1316">
        <v>242771025</v>
      </c>
      <c r="B1316" t="s">
        <v>669</v>
      </c>
      <c r="C1316" t="s">
        <v>607</v>
      </c>
      <c r="D1316" s="5">
        <v>41673.333333333336</v>
      </c>
      <c r="E1316" s="5">
        <v>42024.666666666664</v>
      </c>
      <c r="F1316" s="8">
        <v>0.5</v>
      </c>
      <c r="G1316" s="7">
        <v>0</v>
      </c>
      <c r="H1316" s="7">
        <v>0</v>
      </c>
      <c r="I1316" s="7">
        <v>3101</v>
      </c>
    </row>
    <row r="1317" spans="1:9">
      <c r="A1317">
        <v>242771030</v>
      </c>
      <c r="B1317" t="s">
        <v>668</v>
      </c>
      <c r="C1317" t="s">
        <v>608</v>
      </c>
      <c r="D1317" s="5">
        <v>41890.333333333336</v>
      </c>
      <c r="E1317" s="5">
        <v>42010.666666666664</v>
      </c>
      <c r="F1317" s="8">
        <v>0</v>
      </c>
      <c r="G1317" s="7">
        <v>68843</v>
      </c>
      <c r="H1317" s="7">
        <v>0</v>
      </c>
      <c r="I1317" s="7">
        <v>68843</v>
      </c>
    </row>
    <row r="1318" spans="1:9">
      <c r="A1318">
        <v>242771035</v>
      </c>
      <c r="B1318" t="s">
        <v>668</v>
      </c>
      <c r="C1318" t="s">
        <v>609</v>
      </c>
      <c r="D1318" s="5">
        <v>41946.333333333336</v>
      </c>
      <c r="E1318" s="10">
        <v>42128.666666666664</v>
      </c>
      <c r="F1318" s="8">
        <v>0</v>
      </c>
      <c r="G1318" s="7">
        <v>0</v>
      </c>
      <c r="H1318" s="7">
        <v>0</v>
      </c>
      <c r="I1318" s="7">
        <v>137466</v>
      </c>
    </row>
    <row r="1319" spans="1:9">
      <c r="A1319">
        <v>242771040</v>
      </c>
      <c r="B1319" t="s">
        <v>666</v>
      </c>
      <c r="C1319" t="s">
        <v>2236</v>
      </c>
      <c r="D1319" s="5">
        <v>41760.333333333336</v>
      </c>
      <c r="E1319" s="5" t="s">
        <v>1999</v>
      </c>
      <c r="F1319" s="8">
        <v>1</v>
      </c>
      <c r="G1319" s="7">
        <v>59715</v>
      </c>
      <c r="H1319" s="7">
        <v>0</v>
      </c>
      <c r="I1319" s="7">
        <v>59715</v>
      </c>
    </row>
    <row r="1320" spans="1:9">
      <c r="A1320">
        <v>242771045</v>
      </c>
      <c r="B1320" t="s">
        <v>666</v>
      </c>
      <c r="C1320" t="s">
        <v>610</v>
      </c>
      <c r="D1320" s="5">
        <v>41760.333333333336</v>
      </c>
      <c r="E1320" s="5" t="s">
        <v>3404</v>
      </c>
      <c r="F1320" s="8">
        <v>1</v>
      </c>
      <c r="G1320" s="7">
        <v>59715</v>
      </c>
      <c r="H1320" s="7">
        <v>0</v>
      </c>
      <c r="I1320" s="7">
        <v>59715</v>
      </c>
    </row>
    <row r="1321" spans="1:9">
      <c r="A1321">
        <v>242771050</v>
      </c>
      <c r="B1321" t="s">
        <v>666</v>
      </c>
      <c r="C1321" t="s">
        <v>611</v>
      </c>
      <c r="D1321" s="5">
        <v>41760.333333333336</v>
      </c>
      <c r="E1321" s="5">
        <v>42094.666666666664</v>
      </c>
      <c r="F1321" s="8">
        <v>0</v>
      </c>
      <c r="G1321" s="7">
        <v>59715</v>
      </c>
      <c r="H1321" s="7">
        <v>0</v>
      </c>
      <c r="I1321" s="7">
        <v>59715</v>
      </c>
    </row>
    <row r="1322" spans="1:9">
      <c r="A1322">
        <v>242771055</v>
      </c>
      <c r="B1322" t="s">
        <v>666</v>
      </c>
      <c r="C1322" t="s">
        <v>612</v>
      </c>
      <c r="D1322" s="5">
        <v>41760.333333333336</v>
      </c>
      <c r="E1322" s="5">
        <v>42524.666666666664</v>
      </c>
      <c r="F1322" s="8">
        <v>0</v>
      </c>
      <c r="G1322" s="7">
        <v>19905</v>
      </c>
      <c r="H1322" s="7">
        <v>0</v>
      </c>
      <c r="I1322" s="7">
        <v>19905</v>
      </c>
    </row>
    <row r="1323" spans="1:9">
      <c r="A1323">
        <v>242771060</v>
      </c>
      <c r="B1323" t="s">
        <v>666</v>
      </c>
      <c r="C1323" t="s">
        <v>613</v>
      </c>
      <c r="D1323" s="5">
        <v>41760.333333333336</v>
      </c>
      <c r="E1323" s="10">
        <v>42094.666666666664</v>
      </c>
      <c r="F1323" s="8">
        <v>0</v>
      </c>
      <c r="G1323" s="7">
        <v>13020</v>
      </c>
      <c r="H1323" s="7">
        <v>0</v>
      </c>
      <c r="I1323" s="7">
        <v>13020</v>
      </c>
    </row>
    <row r="1324" spans="1:9">
      <c r="A1324" t="s">
        <v>2237</v>
      </c>
      <c r="B1324" t="s">
        <v>665</v>
      </c>
      <c r="C1324" t="s">
        <v>2238</v>
      </c>
      <c r="D1324" s="5">
        <v>41520.333333333336</v>
      </c>
      <c r="E1324" s="10" t="s">
        <v>1134</v>
      </c>
      <c r="F1324" s="8">
        <v>1</v>
      </c>
      <c r="G1324" s="7">
        <v>0</v>
      </c>
      <c r="H1324" s="7">
        <v>2685</v>
      </c>
      <c r="I1324" s="7">
        <v>28353</v>
      </c>
    </row>
    <row r="1325" spans="1:9">
      <c r="A1325" t="s">
        <v>615</v>
      </c>
      <c r="B1325" t="s">
        <v>665</v>
      </c>
      <c r="C1325" t="s">
        <v>616</v>
      </c>
      <c r="D1325" s="5">
        <v>41548.333333333336</v>
      </c>
      <c r="E1325" s="5" t="s">
        <v>1194</v>
      </c>
      <c r="F1325" s="8">
        <v>1</v>
      </c>
      <c r="G1325" s="7">
        <v>0</v>
      </c>
      <c r="H1325" s="7">
        <v>36117</v>
      </c>
      <c r="I1325" s="7">
        <v>360981</v>
      </c>
    </row>
    <row r="1326" spans="1:9">
      <c r="A1326" t="s">
        <v>617</v>
      </c>
      <c r="B1326" t="s">
        <v>665</v>
      </c>
      <c r="C1326" t="s">
        <v>618</v>
      </c>
      <c r="D1326" s="5">
        <v>41913.333333333336</v>
      </c>
      <c r="E1326" s="5">
        <v>42009.666666666664</v>
      </c>
      <c r="F1326" s="8">
        <v>0.38979999999999998</v>
      </c>
      <c r="G1326" s="7">
        <v>0</v>
      </c>
      <c r="H1326" s="7">
        <v>10648</v>
      </c>
      <c r="I1326" s="7">
        <v>71089</v>
      </c>
    </row>
    <row r="1327" spans="1:9">
      <c r="A1327">
        <v>242781015</v>
      </c>
      <c r="B1327" t="s">
        <v>668</v>
      </c>
      <c r="C1327" t="s">
        <v>619</v>
      </c>
      <c r="D1327" s="5">
        <v>41548.333333333336</v>
      </c>
      <c r="E1327" s="5">
        <v>41996.666666666664</v>
      </c>
      <c r="F1327" s="8">
        <v>0.5</v>
      </c>
      <c r="G1327" s="7">
        <v>0</v>
      </c>
      <c r="H1327" s="7">
        <v>0</v>
      </c>
      <c r="I1327" s="7">
        <v>125034</v>
      </c>
    </row>
    <row r="1328" spans="1:9">
      <c r="A1328">
        <v>242781020</v>
      </c>
      <c r="B1328" t="s">
        <v>666</v>
      </c>
      <c r="C1328" t="s">
        <v>620</v>
      </c>
      <c r="D1328" s="5">
        <v>42066.333333333336</v>
      </c>
      <c r="E1328" s="5">
        <v>42236.666666666664</v>
      </c>
      <c r="F1328" s="8">
        <v>0</v>
      </c>
      <c r="G1328" s="7">
        <v>41276</v>
      </c>
      <c r="H1328" s="7">
        <v>0</v>
      </c>
      <c r="I1328" s="7">
        <v>41276</v>
      </c>
    </row>
    <row r="1329" spans="1:9">
      <c r="A1329">
        <v>242781025</v>
      </c>
      <c r="B1329" t="s">
        <v>668</v>
      </c>
      <c r="C1329" t="s">
        <v>705</v>
      </c>
      <c r="D1329" s="5">
        <v>41946.333333333336</v>
      </c>
      <c r="E1329" s="5">
        <v>42167.666666666664</v>
      </c>
      <c r="F1329" s="8">
        <v>0</v>
      </c>
      <c r="G1329" s="7">
        <v>0</v>
      </c>
      <c r="H1329" s="7">
        <v>0</v>
      </c>
      <c r="I1329" s="7">
        <v>19620</v>
      </c>
    </row>
    <row r="1330" spans="1:9">
      <c r="A1330" t="s">
        <v>1034</v>
      </c>
      <c r="B1330" t="s">
        <v>668</v>
      </c>
      <c r="C1330" t="s">
        <v>1035</v>
      </c>
      <c r="D1330" s="5">
        <v>42170.333333333336</v>
      </c>
      <c r="E1330" s="10">
        <v>42228.666666666664</v>
      </c>
      <c r="F1330" s="8">
        <v>0</v>
      </c>
      <c r="G1330" s="7">
        <v>0</v>
      </c>
      <c r="H1330" s="7">
        <v>0</v>
      </c>
      <c r="I1330" s="7">
        <v>5784</v>
      </c>
    </row>
    <row r="1331" spans="1:9">
      <c r="A1331">
        <v>242791000</v>
      </c>
      <c r="B1331" t="s">
        <v>668</v>
      </c>
      <c r="C1331" t="s">
        <v>622</v>
      </c>
      <c r="D1331" s="5">
        <v>41520.333333333336</v>
      </c>
      <c r="E1331" s="10" t="s">
        <v>2239</v>
      </c>
      <c r="F1331" s="8">
        <v>1</v>
      </c>
      <c r="G1331" s="7">
        <v>0</v>
      </c>
      <c r="H1331" s="7">
        <v>0</v>
      </c>
      <c r="I1331" s="7">
        <v>11578</v>
      </c>
    </row>
    <row r="1332" spans="1:9">
      <c r="A1332" t="s">
        <v>623</v>
      </c>
      <c r="B1332" t="s">
        <v>668</v>
      </c>
      <c r="C1332" t="s">
        <v>624</v>
      </c>
      <c r="D1332" s="5">
        <v>41520.333333333336</v>
      </c>
      <c r="E1332" s="10" t="s">
        <v>1238</v>
      </c>
      <c r="F1332" s="8">
        <v>1</v>
      </c>
      <c r="G1332" s="7">
        <v>0</v>
      </c>
      <c r="H1332" s="7">
        <v>0</v>
      </c>
      <c r="I1332" s="7">
        <v>29868</v>
      </c>
    </row>
    <row r="1333" spans="1:9">
      <c r="A1333">
        <v>242791005</v>
      </c>
      <c r="B1333" t="s">
        <v>668</v>
      </c>
      <c r="C1333" t="s">
        <v>625</v>
      </c>
      <c r="D1333" s="5">
        <v>41642.333333333336</v>
      </c>
      <c r="E1333" s="5" t="s">
        <v>1238</v>
      </c>
      <c r="F1333" s="8">
        <v>1</v>
      </c>
      <c r="G1333" s="7">
        <v>0</v>
      </c>
      <c r="H1333" s="7">
        <v>0</v>
      </c>
      <c r="I1333" s="7">
        <v>15116</v>
      </c>
    </row>
    <row r="1334" spans="1:9">
      <c r="A1334">
        <v>242791010</v>
      </c>
      <c r="B1334" t="s">
        <v>669</v>
      </c>
      <c r="C1334" t="s">
        <v>626</v>
      </c>
      <c r="D1334" s="5">
        <v>41526.333333333336</v>
      </c>
      <c r="E1334" s="5">
        <v>42038.666666666664</v>
      </c>
      <c r="F1334" s="8">
        <v>0.5</v>
      </c>
      <c r="G1334" s="7">
        <v>0</v>
      </c>
      <c r="H1334" s="7">
        <v>0</v>
      </c>
      <c r="I1334" s="7">
        <v>8960</v>
      </c>
    </row>
    <row r="1335" spans="1:9">
      <c r="A1335">
        <v>242791015</v>
      </c>
      <c r="B1335" t="s">
        <v>669</v>
      </c>
      <c r="C1335" t="s">
        <v>627</v>
      </c>
      <c r="D1335" s="5">
        <v>41645.333333333336</v>
      </c>
      <c r="E1335" s="5">
        <v>42038.666666666664</v>
      </c>
      <c r="F1335" s="8">
        <v>0.5</v>
      </c>
      <c r="G1335" s="7">
        <v>0</v>
      </c>
      <c r="H1335" s="7">
        <v>0</v>
      </c>
      <c r="I1335" s="7">
        <v>1792</v>
      </c>
    </row>
    <row r="1336" spans="1:9">
      <c r="A1336">
        <v>242791020</v>
      </c>
      <c r="B1336" t="s">
        <v>669</v>
      </c>
      <c r="C1336" t="s">
        <v>628</v>
      </c>
      <c r="D1336" s="5">
        <v>41526.333333333336</v>
      </c>
      <c r="E1336" s="5">
        <v>42038.666666666664</v>
      </c>
      <c r="F1336" s="8">
        <v>0.5</v>
      </c>
      <c r="G1336" s="7">
        <v>0</v>
      </c>
      <c r="H1336" s="7">
        <v>0</v>
      </c>
      <c r="I1336" s="7">
        <v>9759</v>
      </c>
    </row>
    <row r="1337" spans="1:9">
      <c r="A1337">
        <v>242791025</v>
      </c>
      <c r="B1337" t="s">
        <v>668</v>
      </c>
      <c r="C1337" t="s">
        <v>629</v>
      </c>
      <c r="D1337" s="5">
        <v>41771.333333333336</v>
      </c>
      <c r="E1337" s="5">
        <v>42038.666666666664</v>
      </c>
      <c r="F1337" s="8">
        <v>0</v>
      </c>
      <c r="G1337" s="7">
        <v>0</v>
      </c>
      <c r="H1337" s="7">
        <v>0</v>
      </c>
      <c r="I1337" s="7">
        <v>11223</v>
      </c>
    </row>
    <row r="1338" spans="1:9">
      <c r="A1338">
        <v>242791030</v>
      </c>
      <c r="B1338" t="s">
        <v>668</v>
      </c>
      <c r="C1338" t="s">
        <v>630</v>
      </c>
      <c r="D1338" s="5">
        <v>41954.333333333336</v>
      </c>
      <c r="E1338" s="5">
        <v>42150.666666666664</v>
      </c>
      <c r="F1338" s="8">
        <v>0</v>
      </c>
      <c r="G1338" s="7">
        <v>0</v>
      </c>
      <c r="H1338" s="7">
        <v>0</v>
      </c>
      <c r="I1338" s="7">
        <v>58555</v>
      </c>
    </row>
    <row r="1339" spans="1:9">
      <c r="A1339">
        <v>242791035</v>
      </c>
      <c r="B1339" t="s">
        <v>669</v>
      </c>
      <c r="C1339" t="s">
        <v>631</v>
      </c>
      <c r="D1339" s="5">
        <v>42151.333333333336</v>
      </c>
      <c r="E1339" s="5">
        <v>42151.666666666664</v>
      </c>
      <c r="F1339" s="8">
        <v>0</v>
      </c>
      <c r="G1339" s="7">
        <v>0</v>
      </c>
      <c r="H1339" s="7">
        <v>0</v>
      </c>
      <c r="I1339" s="7">
        <v>597</v>
      </c>
    </row>
    <row r="1340" spans="1:9">
      <c r="A1340">
        <v>242791040</v>
      </c>
      <c r="B1340" t="s">
        <v>669</v>
      </c>
      <c r="C1340" t="s">
        <v>706</v>
      </c>
      <c r="D1340" s="5">
        <v>42102.333333333336</v>
      </c>
      <c r="E1340" s="5">
        <v>42115.666666666664</v>
      </c>
      <c r="F1340" s="8">
        <v>0</v>
      </c>
      <c r="G1340" s="7">
        <v>0</v>
      </c>
      <c r="H1340" s="7">
        <v>0</v>
      </c>
      <c r="I1340" s="7">
        <v>2987</v>
      </c>
    </row>
    <row r="1341" spans="1:9">
      <c r="A1341" t="s">
        <v>1036</v>
      </c>
      <c r="B1341" t="s">
        <v>666</v>
      </c>
      <c r="C1341" t="s">
        <v>1037</v>
      </c>
      <c r="D1341" s="5">
        <v>42116.333333333336</v>
      </c>
      <c r="E1341" s="5">
        <v>42129.666666666664</v>
      </c>
      <c r="F1341" s="8">
        <v>0</v>
      </c>
      <c r="G1341" s="7">
        <v>0</v>
      </c>
      <c r="H1341" s="7">
        <v>0</v>
      </c>
      <c r="I1341" s="7">
        <v>6164</v>
      </c>
    </row>
    <row r="1342" spans="1:9">
      <c r="A1342">
        <v>242791045</v>
      </c>
      <c r="B1342" t="s">
        <v>669</v>
      </c>
      <c r="C1342" t="s">
        <v>632</v>
      </c>
      <c r="D1342" s="5">
        <v>42152.333333333336</v>
      </c>
      <c r="E1342" s="5">
        <v>42165.666666666664</v>
      </c>
      <c r="F1342" s="8">
        <v>0</v>
      </c>
      <c r="G1342" s="7">
        <v>0</v>
      </c>
      <c r="H1342" s="7">
        <v>0</v>
      </c>
      <c r="I1342" s="7">
        <v>6164</v>
      </c>
    </row>
    <row r="1343" spans="1:9">
      <c r="A1343">
        <v>242791050</v>
      </c>
      <c r="B1343" t="s">
        <v>666</v>
      </c>
      <c r="C1343" t="s">
        <v>633</v>
      </c>
      <c r="D1343" s="5">
        <v>42166.333333333336</v>
      </c>
      <c r="E1343" s="5">
        <v>42352.666666666664</v>
      </c>
      <c r="F1343" s="8">
        <v>0</v>
      </c>
      <c r="G1343" s="7">
        <v>305603</v>
      </c>
      <c r="H1343" s="7">
        <v>53241</v>
      </c>
      <c r="I1343" s="7">
        <v>358844</v>
      </c>
    </row>
    <row r="1344" spans="1:9">
      <c r="A1344">
        <v>242791055</v>
      </c>
      <c r="B1344" t="s">
        <v>669</v>
      </c>
      <c r="C1344" t="s">
        <v>634</v>
      </c>
      <c r="D1344" s="5">
        <v>42353.333333333336</v>
      </c>
      <c r="E1344" s="5">
        <v>42382.666666666664</v>
      </c>
      <c r="F1344" s="8">
        <v>0</v>
      </c>
      <c r="G1344" s="7">
        <v>0</v>
      </c>
      <c r="H1344" s="7">
        <v>0</v>
      </c>
      <c r="I1344" s="7">
        <v>7553</v>
      </c>
    </row>
    <row r="1345" spans="1:9">
      <c r="A1345">
        <v>242791060</v>
      </c>
      <c r="B1345" t="s">
        <v>669</v>
      </c>
      <c r="C1345" t="s">
        <v>635</v>
      </c>
      <c r="D1345" s="5">
        <v>42383.333333333336</v>
      </c>
      <c r="E1345" s="5">
        <v>42411.666666666664</v>
      </c>
      <c r="F1345" s="8">
        <v>0</v>
      </c>
      <c r="G1345" s="7">
        <v>0</v>
      </c>
      <c r="H1345" s="7">
        <v>0</v>
      </c>
      <c r="I1345" s="7">
        <v>10070</v>
      </c>
    </row>
    <row r="1346" spans="1:9">
      <c r="A1346">
        <v>24311071</v>
      </c>
      <c r="B1346" t="s">
        <v>668</v>
      </c>
      <c r="C1346" t="s">
        <v>786</v>
      </c>
      <c r="D1346" s="5">
        <v>42142.333333333336</v>
      </c>
      <c r="E1346" s="5">
        <v>42205.666666666664</v>
      </c>
      <c r="F1346" s="8">
        <v>0</v>
      </c>
      <c r="G1346" s="7">
        <v>0</v>
      </c>
      <c r="H1346" s="7">
        <v>0</v>
      </c>
      <c r="I1346" s="7">
        <v>10342</v>
      </c>
    </row>
    <row r="1347" spans="1:9">
      <c r="A1347" t="s">
        <v>1038</v>
      </c>
      <c r="B1347" t="s">
        <v>668</v>
      </c>
      <c r="C1347" t="s">
        <v>1039</v>
      </c>
      <c r="D1347" s="5">
        <v>42142.333333333336</v>
      </c>
      <c r="E1347" s="10">
        <v>42205.666666666664</v>
      </c>
      <c r="F1347" s="8">
        <v>0</v>
      </c>
      <c r="G1347" s="7">
        <v>0</v>
      </c>
      <c r="H1347" s="7">
        <v>0</v>
      </c>
      <c r="I1347" s="7">
        <v>14738</v>
      </c>
    </row>
    <row r="1348" spans="1:9">
      <c r="A1348">
        <v>24311072</v>
      </c>
      <c r="B1348" t="s">
        <v>667</v>
      </c>
      <c r="C1348" t="s">
        <v>2240</v>
      </c>
      <c r="D1348" s="5">
        <v>41520.333333333336</v>
      </c>
      <c r="E1348" s="10" t="s">
        <v>1134</v>
      </c>
      <c r="F1348" s="8">
        <v>1</v>
      </c>
      <c r="G1348" s="7">
        <v>0</v>
      </c>
      <c r="H1348" s="7">
        <v>1186</v>
      </c>
      <c r="I1348" s="7">
        <v>1186</v>
      </c>
    </row>
    <row r="1349" spans="1:9">
      <c r="A1349" t="s">
        <v>2241</v>
      </c>
      <c r="B1349" t="s">
        <v>667</v>
      </c>
      <c r="C1349" t="s">
        <v>2242</v>
      </c>
      <c r="D1349" s="5">
        <v>41548.333333333336</v>
      </c>
      <c r="E1349" s="5" t="s">
        <v>1166</v>
      </c>
      <c r="F1349" s="8">
        <v>1</v>
      </c>
      <c r="G1349" s="7">
        <v>0</v>
      </c>
      <c r="H1349" s="7">
        <v>2458</v>
      </c>
      <c r="I1349" s="7">
        <v>2458</v>
      </c>
    </row>
    <row r="1350" spans="1:9">
      <c r="A1350">
        <v>24311077</v>
      </c>
      <c r="B1350" t="s">
        <v>669</v>
      </c>
      <c r="C1350" t="s">
        <v>787</v>
      </c>
      <c r="D1350" s="5">
        <v>42221.333333333336</v>
      </c>
      <c r="E1350" s="10">
        <v>42221.666666666664</v>
      </c>
      <c r="F1350" s="8">
        <v>0</v>
      </c>
      <c r="G1350" s="7">
        <v>0</v>
      </c>
      <c r="H1350" s="7">
        <v>0</v>
      </c>
      <c r="I1350" s="7">
        <v>1986</v>
      </c>
    </row>
    <row r="1351" spans="1:9">
      <c r="A1351">
        <v>24311110</v>
      </c>
      <c r="B1351" t="s">
        <v>666</v>
      </c>
      <c r="C1351" t="s">
        <v>2243</v>
      </c>
      <c r="D1351" s="5">
        <v>41520.333333333336</v>
      </c>
      <c r="E1351" s="10" t="s">
        <v>1196</v>
      </c>
      <c r="F1351" s="8">
        <v>1</v>
      </c>
      <c r="G1351" s="7">
        <v>73821</v>
      </c>
      <c r="H1351" s="7">
        <v>0</v>
      </c>
      <c r="I1351" s="7">
        <v>73821</v>
      </c>
    </row>
    <row r="1352" spans="1:9">
      <c r="A1352">
        <v>24311115</v>
      </c>
      <c r="B1352" t="s">
        <v>666</v>
      </c>
      <c r="C1352" t="s">
        <v>2244</v>
      </c>
      <c r="D1352" s="5">
        <v>41520.333333333336</v>
      </c>
      <c r="E1352" s="10" t="s">
        <v>1177</v>
      </c>
      <c r="F1352" s="8">
        <v>1</v>
      </c>
      <c r="G1352" s="7">
        <v>37168</v>
      </c>
      <c r="H1352" s="7">
        <v>0</v>
      </c>
      <c r="I1352" s="7">
        <v>37168</v>
      </c>
    </row>
    <row r="1353" spans="1:9">
      <c r="A1353">
        <v>24311120</v>
      </c>
      <c r="B1353" t="s">
        <v>666</v>
      </c>
      <c r="C1353" t="s">
        <v>2245</v>
      </c>
      <c r="D1353" s="5">
        <v>41520.333333333336</v>
      </c>
      <c r="E1353" s="10" t="s">
        <v>2246</v>
      </c>
      <c r="F1353" s="8">
        <v>1</v>
      </c>
      <c r="G1353" s="7">
        <v>83471</v>
      </c>
      <c r="H1353" s="7">
        <v>0</v>
      </c>
      <c r="I1353" s="7">
        <v>83471</v>
      </c>
    </row>
    <row r="1354" spans="1:9">
      <c r="A1354">
        <v>24311125</v>
      </c>
      <c r="B1354" t="s">
        <v>666</v>
      </c>
      <c r="C1354" t="s">
        <v>2247</v>
      </c>
      <c r="D1354" s="5">
        <v>41520.333333333336</v>
      </c>
      <c r="E1354" s="5" t="s">
        <v>1238</v>
      </c>
      <c r="F1354" s="8">
        <v>1</v>
      </c>
      <c r="G1354" s="7">
        <v>19769</v>
      </c>
      <c r="H1354" s="7">
        <v>0</v>
      </c>
      <c r="I1354" s="7">
        <v>19769</v>
      </c>
    </row>
    <row r="1355" spans="1:9">
      <c r="A1355">
        <v>24311130</v>
      </c>
      <c r="B1355" t="s">
        <v>666</v>
      </c>
      <c r="C1355" t="s">
        <v>778</v>
      </c>
      <c r="D1355" s="5">
        <v>41520.333333333336</v>
      </c>
      <c r="E1355" s="5" t="s">
        <v>3403</v>
      </c>
      <c r="F1355" s="8">
        <v>1</v>
      </c>
      <c r="G1355" s="7">
        <v>25966</v>
      </c>
      <c r="H1355" s="7">
        <v>0</v>
      </c>
      <c r="I1355" s="7">
        <v>25966</v>
      </c>
    </row>
    <row r="1356" spans="1:9">
      <c r="A1356">
        <v>24311135</v>
      </c>
      <c r="B1356" t="s">
        <v>666</v>
      </c>
      <c r="C1356" t="s">
        <v>779</v>
      </c>
      <c r="D1356" s="5">
        <v>41520.333333333336</v>
      </c>
      <c r="E1356" s="10">
        <v>41962.666666666664</v>
      </c>
      <c r="F1356" s="8">
        <v>0.5</v>
      </c>
      <c r="G1356" s="7">
        <v>22977</v>
      </c>
      <c r="H1356" s="7">
        <v>0</v>
      </c>
      <c r="I1356" s="7">
        <v>22977</v>
      </c>
    </row>
    <row r="1357" spans="1:9">
      <c r="A1357">
        <v>24311140</v>
      </c>
      <c r="B1357" t="s">
        <v>666</v>
      </c>
      <c r="C1357" t="s">
        <v>2248</v>
      </c>
      <c r="D1357" s="5">
        <v>41520.333333333336</v>
      </c>
      <c r="E1357" s="5" t="s">
        <v>1220</v>
      </c>
      <c r="F1357" s="8">
        <v>1</v>
      </c>
      <c r="G1357" s="7">
        <v>15692</v>
      </c>
      <c r="H1357" s="7">
        <v>0</v>
      </c>
      <c r="I1357" s="7">
        <v>15692</v>
      </c>
    </row>
    <row r="1358" spans="1:9">
      <c r="A1358">
        <v>24311145</v>
      </c>
      <c r="B1358" t="s">
        <v>666</v>
      </c>
      <c r="C1358" t="s">
        <v>780</v>
      </c>
      <c r="D1358" s="5">
        <v>41520.333333333336</v>
      </c>
      <c r="E1358" s="5" t="s">
        <v>3412</v>
      </c>
      <c r="F1358" s="8">
        <v>1</v>
      </c>
      <c r="G1358" s="7">
        <v>26315</v>
      </c>
      <c r="H1358" s="7">
        <v>0</v>
      </c>
      <c r="I1358" s="7">
        <v>26315</v>
      </c>
    </row>
    <row r="1359" spans="1:9">
      <c r="A1359">
        <v>24311150</v>
      </c>
      <c r="B1359" t="s">
        <v>666</v>
      </c>
      <c r="C1359" t="s">
        <v>781</v>
      </c>
      <c r="D1359" s="5">
        <v>41673.333333333336</v>
      </c>
      <c r="E1359" s="5">
        <v>42013.666666666664</v>
      </c>
      <c r="F1359" s="8">
        <v>0</v>
      </c>
      <c r="G1359" s="7">
        <v>50515</v>
      </c>
      <c r="H1359" s="7">
        <v>0</v>
      </c>
      <c r="I1359" s="7">
        <v>50515</v>
      </c>
    </row>
    <row r="1360" spans="1:9">
      <c r="A1360">
        <v>24311155</v>
      </c>
      <c r="B1360" t="s">
        <v>666</v>
      </c>
      <c r="C1360" t="s">
        <v>782</v>
      </c>
      <c r="D1360" s="5">
        <v>41673.333333333336</v>
      </c>
      <c r="E1360" s="5">
        <v>42125.666666666664</v>
      </c>
      <c r="F1360" s="8">
        <v>0</v>
      </c>
      <c r="G1360" s="7">
        <v>33594</v>
      </c>
      <c r="H1360" s="7">
        <v>0</v>
      </c>
      <c r="I1360" s="7">
        <v>33594</v>
      </c>
    </row>
    <row r="1361" spans="1:9">
      <c r="A1361">
        <v>24311160</v>
      </c>
      <c r="B1361" t="s">
        <v>666</v>
      </c>
      <c r="C1361" t="s">
        <v>783</v>
      </c>
      <c r="D1361" s="5">
        <v>41673.333333333336</v>
      </c>
      <c r="E1361" s="5">
        <v>42139.666666666664</v>
      </c>
      <c r="F1361" s="8">
        <v>0</v>
      </c>
      <c r="G1361" s="7">
        <v>13458</v>
      </c>
      <c r="H1361" s="7">
        <v>0</v>
      </c>
      <c r="I1361" s="7">
        <v>13458</v>
      </c>
    </row>
    <row r="1362" spans="1:9">
      <c r="A1362">
        <v>24311165</v>
      </c>
      <c r="B1362" t="s">
        <v>666</v>
      </c>
      <c r="C1362" t="s">
        <v>784</v>
      </c>
      <c r="D1362" s="5">
        <v>41673.333333333336</v>
      </c>
      <c r="E1362" s="5">
        <v>42220.666666666664</v>
      </c>
      <c r="F1362" s="8">
        <v>0</v>
      </c>
      <c r="G1362" s="7">
        <v>35345</v>
      </c>
      <c r="H1362" s="7">
        <v>0</v>
      </c>
      <c r="I1362" s="7">
        <v>35345</v>
      </c>
    </row>
    <row r="1363" spans="1:9">
      <c r="A1363">
        <v>24311168</v>
      </c>
      <c r="B1363" t="s">
        <v>666</v>
      </c>
      <c r="C1363" t="s">
        <v>785</v>
      </c>
      <c r="D1363" s="5">
        <v>41673.333333333336</v>
      </c>
      <c r="E1363" s="5">
        <v>42184.666666666664</v>
      </c>
      <c r="F1363" s="8">
        <v>0</v>
      </c>
      <c r="G1363" s="7">
        <v>80000</v>
      </c>
      <c r="H1363" s="7">
        <v>0</v>
      </c>
      <c r="I1363" s="7">
        <v>80000</v>
      </c>
    </row>
    <row r="1364" spans="1:9">
      <c r="A1364">
        <v>24311170</v>
      </c>
      <c r="B1364" t="s">
        <v>669</v>
      </c>
      <c r="C1364" t="s">
        <v>775</v>
      </c>
      <c r="D1364" s="5">
        <v>41967.333333333336</v>
      </c>
      <c r="E1364" s="10">
        <v>42027.666666666664</v>
      </c>
      <c r="F1364" s="8">
        <v>0</v>
      </c>
      <c r="G1364" s="7">
        <v>0</v>
      </c>
      <c r="H1364" s="7">
        <v>2492</v>
      </c>
      <c r="I1364" s="7">
        <v>7531</v>
      </c>
    </row>
    <row r="1365" spans="1:9">
      <c r="A1365" t="s">
        <v>2249</v>
      </c>
      <c r="B1365" t="s">
        <v>665</v>
      </c>
      <c r="C1365" t="s">
        <v>777</v>
      </c>
      <c r="D1365" s="5">
        <v>41520.333333333336</v>
      </c>
      <c r="E1365" s="10" t="s">
        <v>1134</v>
      </c>
      <c r="F1365" s="8">
        <v>1</v>
      </c>
      <c r="G1365" s="7">
        <v>0</v>
      </c>
      <c r="H1365" s="7">
        <v>624</v>
      </c>
      <c r="I1365" s="7">
        <v>3278</v>
      </c>
    </row>
    <row r="1366" spans="1:9">
      <c r="A1366" t="s">
        <v>2250</v>
      </c>
      <c r="B1366" t="s">
        <v>665</v>
      </c>
      <c r="C1366" t="s">
        <v>777</v>
      </c>
      <c r="D1366" s="5">
        <v>41548.333333333336</v>
      </c>
      <c r="E1366" s="5" t="s">
        <v>1194</v>
      </c>
      <c r="F1366" s="8">
        <v>1</v>
      </c>
      <c r="G1366" s="7">
        <v>0</v>
      </c>
      <c r="H1366" s="7">
        <v>9287</v>
      </c>
      <c r="I1366" s="7">
        <v>32247</v>
      </c>
    </row>
    <row r="1367" spans="1:9">
      <c r="A1367" t="s">
        <v>776</v>
      </c>
      <c r="B1367" t="s">
        <v>665</v>
      </c>
      <c r="C1367" t="s">
        <v>777</v>
      </c>
      <c r="D1367" s="5">
        <v>41913.333333333336</v>
      </c>
      <c r="E1367" s="10">
        <v>42009.666666666664</v>
      </c>
      <c r="F1367" s="8">
        <v>0.38979999999999998</v>
      </c>
      <c r="G1367" s="7">
        <v>0</v>
      </c>
      <c r="H1367" s="7">
        <v>2662</v>
      </c>
      <c r="I1367" s="7">
        <v>11908</v>
      </c>
    </row>
    <row r="1368" spans="1:9">
      <c r="A1368" t="s">
        <v>2251</v>
      </c>
      <c r="B1368" t="s">
        <v>673</v>
      </c>
      <c r="C1368" t="s">
        <v>2252</v>
      </c>
      <c r="D1368" s="5">
        <v>41520.333333333336</v>
      </c>
      <c r="E1368" s="10" t="s">
        <v>1139</v>
      </c>
      <c r="F1368" s="8">
        <v>1</v>
      </c>
      <c r="G1368" s="7">
        <v>54294</v>
      </c>
      <c r="H1368" s="7">
        <v>0</v>
      </c>
      <c r="I1368" s="7">
        <v>54294</v>
      </c>
    </row>
    <row r="1369" spans="1:9">
      <c r="A1369" t="s">
        <v>2253</v>
      </c>
      <c r="B1369" t="s">
        <v>673</v>
      </c>
      <c r="C1369" t="s">
        <v>2254</v>
      </c>
      <c r="D1369" s="5">
        <v>41520.333333333336</v>
      </c>
      <c r="E1369" s="10" t="s">
        <v>1139</v>
      </c>
      <c r="F1369" s="8">
        <v>1</v>
      </c>
      <c r="G1369" s="7">
        <v>54294</v>
      </c>
      <c r="H1369" s="7">
        <v>0</v>
      </c>
      <c r="I1369" s="7">
        <v>54294</v>
      </c>
    </row>
    <row r="1370" spans="1:9">
      <c r="A1370">
        <v>24312046</v>
      </c>
      <c r="B1370" t="s">
        <v>673</v>
      </c>
      <c r="C1370" t="s">
        <v>2255</v>
      </c>
      <c r="D1370" s="5">
        <v>41520.333333333336</v>
      </c>
      <c r="E1370" s="10" t="s">
        <v>1214</v>
      </c>
      <c r="F1370" s="8">
        <v>1</v>
      </c>
      <c r="G1370" s="7">
        <v>54294</v>
      </c>
      <c r="H1370" s="7">
        <v>0</v>
      </c>
      <c r="I1370" s="7">
        <v>54294</v>
      </c>
    </row>
    <row r="1371" spans="1:9">
      <c r="A1371">
        <v>24312047</v>
      </c>
      <c r="B1371" t="s">
        <v>673</v>
      </c>
      <c r="C1371" t="s">
        <v>2256</v>
      </c>
      <c r="D1371" s="5">
        <v>41520.333333333336</v>
      </c>
      <c r="E1371" s="5" t="s">
        <v>2257</v>
      </c>
      <c r="F1371" s="8">
        <v>1</v>
      </c>
      <c r="G1371" s="7">
        <v>54294</v>
      </c>
      <c r="H1371" s="7">
        <v>0</v>
      </c>
      <c r="I1371" s="7">
        <v>54294</v>
      </c>
    </row>
    <row r="1372" spans="1:9">
      <c r="A1372">
        <v>24312048</v>
      </c>
      <c r="B1372" t="s">
        <v>673</v>
      </c>
      <c r="C1372" t="s">
        <v>790</v>
      </c>
      <c r="D1372" s="5">
        <v>41520.333333333336</v>
      </c>
      <c r="E1372" s="5">
        <v>41991.666666666664</v>
      </c>
      <c r="F1372" s="8">
        <v>0</v>
      </c>
      <c r="G1372" s="7">
        <v>54294</v>
      </c>
      <c r="H1372" s="7">
        <v>0</v>
      </c>
      <c r="I1372" s="7">
        <v>54294</v>
      </c>
    </row>
    <row r="1373" spans="1:9">
      <c r="A1373">
        <v>24312050</v>
      </c>
      <c r="B1373" t="s">
        <v>673</v>
      </c>
      <c r="C1373" t="s">
        <v>791</v>
      </c>
      <c r="D1373" s="5">
        <v>41520.333333333336</v>
      </c>
      <c r="E1373" s="5">
        <v>42019.666666666664</v>
      </c>
      <c r="F1373" s="8">
        <v>0</v>
      </c>
      <c r="G1373" s="7">
        <v>54294</v>
      </c>
      <c r="H1373" s="7">
        <v>0</v>
      </c>
      <c r="I1373" s="7">
        <v>54294</v>
      </c>
    </row>
    <row r="1374" spans="1:9">
      <c r="A1374" t="s">
        <v>792</v>
      </c>
      <c r="B1374" t="s">
        <v>673</v>
      </c>
      <c r="C1374" t="s">
        <v>793</v>
      </c>
      <c r="D1374" s="5">
        <v>41520.333333333336</v>
      </c>
      <c r="E1374" s="5">
        <v>42082.666666666664</v>
      </c>
      <c r="F1374" s="8">
        <v>0</v>
      </c>
      <c r="G1374" s="7">
        <v>108588</v>
      </c>
      <c r="H1374" s="7">
        <v>0</v>
      </c>
      <c r="I1374" s="7">
        <v>108588</v>
      </c>
    </row>
    <row r="1375" spans="1:9">
      <c r="A1375" t="s">
        <v>794</v>
      </c>
      <c r="B1375" t="s">
        <v>668</v>
      </c>
      <c r="C1375" t="s">
        <v>795</v>
      </c>
      <c r="D1375" s="5">
        <v>42020.333333333336</v>
      </c>
      <c r="E1375" s="5">
        <v>42117.666666666664</v>
      </c>
      <c r="F1375" s="8">
        <v>0</v>
      </c>
      <c r="G1375" s="7">
        <v>0</v>
      </c>
      <c r="H1375" s="7">
        <v>0</v>
      </c>
      <c r="I1375" s="7">
        <v>15759</v>
      </c>
    </row>
    <row r="1376" spans="1:9">
      <c r="A1376" t="s">
        <v>1040</v>
      </c>
      <c r="B1376" t="s">
        <v>668</v>
      </c>
      <c r="C1376" t="s">
        <v>1041</v>
      </c>
      <c r="D1376" s="5">
        <v>42020.333333333336</v>
      </c>
      <c r="E1376" s="5">
        <v>42117.666666666664</v>
      </c>
      <c r="F1376" s="8">
        <v>0</v>
      </c>
      <c r="G1376" s="7">
        <v>0</v>
      </c>
      <c r="H1376" s="7">
        <v>0</v>
      </c>
      <c r="I1376" s="7">
        <v>9148</v>
      </c>
    </row>
    <row r="1377" spans="1:9">
      <c r="A1377" t="s">
        <v>2258</v>
      </c>
      <c r="B1377" t="s">
        <v>1075</v>
      </c>
      <c r="C1377" t="s">
        <v>2259</v>
      </c>
      <c r="E1377" s="10">
        <v>42082.666666666664</v>
      </c>
      <c r="F1377" s="8">
        <v>0</v>
      </c>
      <c r="G1377" s="7">
        <v>0</v>
      </c>
      <c r="H1377" s="7">
        <v>0</v>
      </c>
      <c r="I1377" s="7">
        <v>0</v>
      </c>
    </row>
    <row r="1378" spans="1:9">
      <c r="A1378" t="s">
        <v>2260</v>
      </c>
      <c r="B1378" t="s">
        <v>1075</v>
      </c>
      <c r="C1378" t="s">
        <v>2261</v>
      </c>
      <c r="E1378" s="5" t="s">
        <v>2246</v>
      </c>
      <c r="F1378" s="8">
        <v>1</v>
      </c>
      <c r="G1378" s="7">
        <v>0</v>
      </c>
      <c r="H1378" s="7">
        <v>0</v>
      </c>
      <c r="I1378" s="7">
        <v>0</v>
      </c>
    </row>
    <row r="1379" spans="1:9">
      <c r="A1379" t="s">
        <v>2262</v>
      </c>
      <c r="B1379" t="s">
        <v>1075</v>
      </c>
      <c r="C1379" t="s">
        <v>2263</v>
      </c>
      <c r="D1379" s="5"/>
      <c r="E1379" s="5">
        <v>42019.666666666664</v>
      </c>
      <c r="F1379" s="8">
        <v>0</v>
      </c>
      <c r="G1379" s="7">
        <v>0</v>
      </c>
      <c r="H1379" s="7">
        <v>0</v>
      </c>
      <c r="I1379" s="7">
        <v>0</v>
      </c>
    </row>
    <row r="1380" spans="1:9">
      <c r="A1380">
        <v>24312055</v>
      </c>
      <c r="B1380" t="s">
        <v>670</v>
      </c>
      <c r="C1380" t="s">
        <v>2264</v>
      </c>
      <c r="D1380" s="5">
        <v>42083.333333333336</v>
      </c>
      <c r="E1380" s="5">
        <v>42083.666666666664</v>
      </c>
      <c r="F1380" s="8">
        <v>0</v>
      </c>
      <c r="G1380" s="7">
        <v>0</v>
      </c>
      <c r="H1380" s="7">
        <v>0</v>
      </c>
      <c r="I1380" s="7">
        <v>0</v>
      </c>
    </row>
    <row r="1381" spans="1:9">
      <c r="A1381">
        <v>24312060</v>
      </c>
      <c r="B1381" t="s">
        <v>668</v>
      </c>
      <c r="C1381" t="s">
        <v>789</v>
      </c>
      <c r="D1381" s="5">
        <v>41520.333333333336</v>
      </c>
      <c r="E1381" s="10">
        <v>42013.666666666664</v>
      </c>
      <c r="F1381" s="8">
        <v>0.49</v>
      </c>
      <c r="G1381" s="7">
        <v>45000</v>
      </c>
      <c r="H1381" s="7">
        <v>0</v>
      </c>
      <c r="I1381" s="7">
        <v>45000</v>
      </c>
    </row>
    <row r="1382" spans="1:9">
      <c r="A1382" t="s">
        <v>2265</v>
      </c>
      <c r="B1382" t="s">
        <v>665</v>
      </c>
      <c r="C1382" t="s">
        <v>2266</v>
      </c>
      <c r="D1382" s="5">
        <v>41520.333333333336</v>
      </c>
      <c r="E1382" s="10" t="s">
        <v>1134</v>
      </c>
      <c r="F1382" s="8">
        <v>1</v>
      </c>
      <c r="G1382" s="7">
        <v>0</v>
      </c>
      <c r="H1382" s="7">
        <v>998</v>
      </c>
      <c r="I1382" s="7">
        <v>3419</v>
      </c>
    </row>
    <row r="1383" spans="1:9">
      <c r="A1383" t="s">
        <v>2267</v>
      </c>
      <c r="B1383" t="s">
        <v>665</v>
      </c>
      <c r="C1383" t="s">
        <v>2268</v>
      </c>
      <c r="D1383" s="5">
        <v>41520.333333333336</v>
      </c>
      <c r="E1383" s="10" t="s">
        <v>1134</v>
      </c>
      <c r="F1383" s="8">
        <v>1</v>
      </c>
      <c r="G1383" s="7">
        <v>0</v>
      </c>
      <c r="H1383" s="7">
        <v>698</v>
      </c>
      <c r="I1383" s="7">
        <v>698</v>
      </c>
    </row>
    <row r="1384" spans="1:9">
      <c r="A1384" t="s">
        <v>2269</v>
      </c>
      <c r="B1384" t="s">
        <v>665</v>
      </c>
      <c r="C1384" t="s">
        <v>2270</v>
      </c>
      <c r="D1384" s="5">
        <v>41548.333333333336</v>
      </c>
      <c r="E1384" s="5" t="s">
        <v>1194</v>
      </c>
      <c r="F1384" s="8">
        <v>1</v>
      </c>
      <c r="G1384" s="7">
        <v>0</v>
      </c>
      <c r="H1384" s="7">
        <v>20638</v>
      </c>
      <c r="I1384" s="7">
        <v>53493</v>
      </c>
    </row>
    <row r="1385" spans="1:9">
      <c r="A1385" t="s">
        <v>798</v>
      </c>
      <c r="B1385" t="s">
        <v>665</v>
      </c>
      <c r="C1385" t="s">
        <v>799</v>
      </c>
      <c r="D1385" s="5">
        <v>41913.333333333336</v>
      </c>
      <c r="E1385" s="10">
        <v>41991.666666666664</v>
      </c>
      <c r="F1385" s="8">
        <v>0.41820000000000002</v>
      </c>
      <c r="G1385" s="7">
        <v>0</v>
      </c>
      <c r="H1385" s="7">
        <v>0</v>
      </c>
      <c r="I1385" s="7">
        <v>8476</v>
      </c>
    </row>
    <row r="1386" spans="1:9">
      <c r="A1386" t="s">
        <v>2271</v>
      </c>
      <c r="B1386" t="s">
        <v>665</v>
      </c>
      <c r="C1386" t="s">
        <v>2272</v>
      </c>
      <c r="D1386" s="5">
        <v>41520.333333333336</v>
      </c>
      <c r="E1386" s="10" t="s">
        <v>2273</v>
      </c>
      <c r="F1386" s="8">
        <v>1</v>
      </c>
      <c r="G1386" s="7">
        <v>4000</v>
      </c>
      <c r="H1386" s="7">
        <v>0</v>
      </c>
      <c r="I1386" s="7">
        <v>4000</v>
      </c>
    </row>
    <row r="1387" spans="1:9">
      <c r="A1387" t="s">
        <v>2274</v>
      </c>
      <c r="B1387" t="s">
        <v>665</v>
      </c>
      <c r="C1387" t="s">
        <v>2272</v>
      </c>
      <c r="D1387" s="5">
        <v>41673.333333333336</v>
      </c>
      <c r="E1387" s="10" t="s">
        <v>1077</v>
      </c>
      <c r="F1387" s="8">
        <v>1</v>
      </c>
      <c r="G1387" s="7">
        <v>8255</v>
      </c>
      <c r="H1387" s="7">
        <v>0</v>
      </c>
      <c r="I1387" s="7">
        <v>8255</v>
      </c>
    </row>
    <row r="1388" spans="1:9">
      <c r="A1388" t="s">
        <v>2275</v>
      </c>
      <c r="B1388" t="s">
        <v>665</v>
      </c>
      <c r="C1388" t="s">
        <v>2276</v>
      </c>
      <c r="D1388" s="5">
        <v>41520.333333333336</v>
      </c>
      <c r="E1388" s="10" t="s">
        <v>1134</v>
      </c>
      <c r="F1388" s="8">
        <v>1</v>
      </c>
      <c r="G1388" s="7">
        <v>0</v>
      </c>
      <c r="H1388" s="7">
        <v>0</v>
      </c>
      <c r="I1388" s="7">
        <v>5169</v>
      </c>
    </row>
    <row r="1389" spans="1:9">
      <c r="A1389" t="s">
        <v>2277</v>
      </c>
      <c r="B1389" t="s">
        <v>665</v>
      </c>
      <c r="C1389" t="s">
        <v>2278</v>
      </c>
      <c r="D1389" s="5">
        <v>41548.333333333336</v>
      </c>
      <c r="E1389" s="5" t="s">
        <v>1194</v>
      </c>
      <c r="F1389" s="8">
        <v>1</v>
      </c>
      <c r="G1389" s="7">
        <v>0</v>
      </c>
      <c r="H1389" s="7">
        <v>0</v>
      </c>
      <c r="I1389" s="7">
        <v>66158</v>
      </c>
    </row>
    <row r="1390" spans="1:9">
      <c r="A1390" t="s">
        <v>796</v>
      </c>
      <c r="B1390" t="s">
        <v>665</v>
      </c>
      <c r="C1390" t="s">
        <v>797</v>
      </c>
      <c r="D1390" s="5">
        <v>41913.333333333336</v>
      </c>
      <c r="E1390" s="5">
        <v>42277.666666666664</v>
      </c>
      <c r="F1390" s="8">
        <v>9.35E-2</v>
      </c>
      <c r="G1390" s="7">
        <v>0</v>
      </c>
      <c r="H1390" s="7">
        <v>0</v>
      </c>
      <c r="I1390" s="7">
        <v>68270</v>
      </c>
    </row>
    <row r="1391" spans="1:9">
      <c r="A1391" t="s">
        <v>800</v>
      </c>
      <c r="B1391" t="s">
        <v>665</v>
      </c>
      <c r="C1391" t="s">
        <v>801</v>
      </c>
      <c r="D1391" s="5">
        <v>42278.333333333336</v>
      </c>
      <c r="E1391" s="5">
        <v>42360.666666666664</v>
      </c>
      <c r="F1391" s="8">
        <v>0</v>
      </c>
      <c r="G1391" s="7">
        <v>0</v>
      </c>
      <c r="H1391" s="7">
        <v>0</v>
      </c>
      <c r="I1391" s="7">
        <v>9310</v>
      </c>
    </row>
    <row r="1392" spans="1:9">
      <c r="A1392" t="s">
        <v>2279</v>
      </c>
      <c r="B1392" t="s">
        <v>673</v>
      </c>
      <c r="C1392" t="s">
        <v>2280</v>
      </c>
      <c r="D1392" s="5">
        <v>41884.333333333336</v>
      </c>
      <c r="E1392" s="5"/>
      <c r="F1392" s="8">
        <v>1</v>
      </c>
      <c r="G1392" s="7">
        <v>0</v>
      </c>
      <c r="H1392" s="7">
        <v>0</v>
      </c>
      <c r="I1392" s="7">
        <v>0</v>
      </c>
    </row>
    <row r="1393" spans="1:9">
      <c r="A1393" t="s">
        <v>2281</v>
      </c>
      <c r="B1393" t="s">
        <v>673</v>
      </c>
      <c r="C1393" t="s">
        <v>2282</v>
      </c>
      <c r="D1393" s="5"/>
      <c r="E1393" s="5">
        <v>41985.666666666664</v>
      </c>
      <c r="F1393" s="8">
        <v>0</v>
      </c>
      <c r="G1393" s="7">
        <v>0</v>
      </c>
      <c r="H1393" s="7">
        <v>0</v>
      </c>
      <c r="I1393" s="7">
        <v>0</v>
      </c>
    </row>
    <row r="1394" spans="1:9">
      <c r="A1394" t="s">
        <v>2283</v>
      </c>
      <c r="B1394" t="s">
        <v>673</v>
      </c>
      <c r="C1394" t="s">
        <v>2284</v>
      </c>
      <c r="D1394" s="5">
        <v>41985.333333333336</v>
      </c>
      <c r="E1394" s="5"/>
      <c r="F1394" s="8">
        <v>0</v>
      </c>
      <c r="G1394" s="7">
        <v>0</v>
      </c>
      <c r="H1394" s="7">
        <v>0</v>
      </c>
      <c r="I1394" s="7">
        <v>0</v>
      </c>
    </row>
    <row r="1395" spans="1:9">
      <c r="A1395" t="s">
        <v>2285</v>
      </c>
      <c r="B1395" t="s">
        <v>673</v>
      </c>
      <c r="C1395" t="s">
        <v>2286</v>
      </c>
      <c r="E1395" s="5">
        <v>42093.666666666664</v>
      </c>
      <c r="F1395" s="8">
        <v>0</v>
      </c>
      <c r="G1395" s="7">
        <v>0</v>
      </c>
      <c r="H1395" s="7">
        <v>0</v>
      </c>
      <c r="I1395" s="7">
        <v>0</v>
      </c>
    </row>
    <row r="1396" spans="1:9">
      <c r="A1396" t="s">
        <v>2287</v>
      </c>
      <c r="B1396" t="s">
        <v>673</v>
      </c>
      <c r="C1396" t="s">
        <v>2288</v>
      </c>
      <c r="E1396" s="5">
        <v>42258.666666666664</v>
      </c>
      <c r="F1396" s="8">
        <v>0</v>
      </c>
      <c r="G1396" s="7">
        <v>0</v>
      </c>
      <c r="H1396" s="7">
        <v>0</v>
      </c>
      <c r="I1396" s="7">
        <v>0</v>
      </c>
    </row>
    <row r="1397" spans="1:9">
      <c r="A1397" t="s">
        <v>2289</v>
      </c>
      <c r="B1397" t="s">
        <v>673</v>
      </c>
      <c r="C1397" t="s">
        <v>2290</v>
      </c>
      <c r="D1397" s="5"/>
      <c r="E1397" s="10">
        <v>42340.666666666664</v>
      </c>
      <c r="F1397" s="8">
        <v>0</v>
      </c>
      <c r="G1397" s="7">
        <v>0</v>
      </c>
      <c r="H1397" s="7">
        <v>0</v>
      </c>
      <c r="I1397" s="7">
        <v>0</v>
      </c>
    </row>
    <row r="1398" spans="1:9">
      <c r="A1398">
        <v>24313015</v>
      </c>
      <c r="B1398" t="s">
        <v>673</v>
      </c>
      <c r="C1398" t="s">
        <v>2291</v>
      </c>
      <c r="D1398" s="5">
        <v>41520.333333333336</v>
      </c>
      <c r="E1398" s="5" t="s">
        <v>1185</v>
      </c>
      <c r="F1398" s="8">
        <v>1</v>
      </c>
      <c r="G1398" s="7">
        <v>489700</v>
      </c>
      <c r="H1398" s="7">
        <v>0</v>
      </c>
      <c r="I1398" s="7">
        <v>489700</v>
      </c>
    </row>
    <row r="1399" spans="1:9">
      <c r="A1399">
        <v>24313017</v>
      </c>
      <c r="B1399" t="s">
        <v>673</v>
      </c>
      <c r="C1399" t="s">
        <v>805</v>
      </c>
      <c r="D1399" s="5">
        <v>41520.333333333336</v>
      </c>
      <c r="E1399" s="5">
        <v>42135.666666666664</v>
      </c>
      <c r="F1399" s="8">
        <v>0</v>
      </c>
      <c r="G1399" s="7">
        <v>432250</v>
      </c>
      <c r="H1399" s="7">
        <v>0</v>
      </c>
      <c r="I1399" s="7">
        <v>432250</v>
      </c>
    </row>
    <row r="1400" spans="1:9">
      <c r="A1400">
        <v>24313019</v>
      </c>
      <c r="B1400" t="s">
        <v>673</v>
      </c>
      <c r="C1400" t="s">
        <v>812</v>
      </c>
      <c r="D1400" s="5">
        <v>41520.333333333336</v>
      </c>
      <c r="E1400" s="5">
        <v>42361.666666666664</v>
      </c>
      <c r="F1400" s="8">
        <v>0</v>
      </c>
      <c r="G1400" s="7">
        <v>432250</v>
      </c>
      <c r="H1400" s="7">
        <v>0</v>
      </c>
      <c r="I1400" s="7">
        <v>432250</v>
      </c>
    </row>
    <row r="1401" spans="1:9">
      <c r="A1401" t="s">
        <v>813</v>
      </c>
      <c r="B1401" t="s">
        <v>673</v>
      </c>
      <c r="C1401" t="s">
        <v>814</v>
      </c>
      <c r="D1401" s="5">
        <v>41520.333333333336</v>
      </c>
      <c r="E1401" s="5">
        <v>42410.666666666664</v>
      </c>
      <c r="F1401" s="8">
        <v>0</v>
      </c>
      <c r="G1401" s="7">
        <v>1321000</v>
      </c>
      <c r="H1401" s="7">
        <v>0</v>
      </c>
      <c r="I1401" s="7">
        <v>1321000</v>
      </c>
    </row>
    <row r="1402" spans="1:9">
      <c r="A1402" t="s">
        <v>815</v>
      </c>
      <c r="B1402" t="s">
        <v>673</v>
      </c>
      <c r="C1402" t="s">
        <v>816</v>
      </c>
      <c r="D1402" s="5">
        <v>41520.333333333336</v>
      </c>
      <c r="E1402" s="10">
        <v>42509.666666666664</v>
      </c>
      <c r="F1402" s="8">
        <v>0</v>
      </c>
      <c r="G1402" s="7">
        <v>146100</v>
      </c>
      <c r="H1402" s="7">
        <v>0</v>
      </c>
      <c r="I1402" s="7">
        <v>146100</v>
      </c>
    </row>
    <row r="1403" spans="1:9">
      <c r="A1403">
        <v>24313030</v>
      </c>
      <c r="B1403" t="s">
        <v>669</v>
      </c>
      <c r="C1403" t="s">
        <v>2292</v>
      </c>
      <c r="D1403" s="5">
        <v>41523.333333333336</v>
      </c>
      <c r="E1403" s="10" t="s">
        <v>2293</v>
      </c>
      <c r="F1403" s="8">
        <v>1</v>
      </c>
      <c r="G1403" s="7">
        <v>0</v>
      </c>
      <c r="H1403" s="7">
        <v>7956</v>
      </c>
      <c r="I1403" s="7">
        <v>10416</v>
      </c>
    </row>
    <row r="1404" spans="1:9">
      <c r="A1404" t="s">
        <v>2294</v>
      </c>
      <c r="B1404" t="s">
        <v>669</v>
      </c>
      <c r="C1404" t="s">
        <v>2295</v>
      </c>
      <c r="D1404" s="5">
        <v>41520.333333333336</v>
      </c>
      <c r="E1404" s="5" t="s">
        <v>1185</v>
      </c>
      <c r="F1404" s="8">
        <v>1</v>
      </c>
      <c r="G1404" s="7">
        <v>0</v>
      </c>
      <c r="H1404" s="7">
        <v>1449</v>
      </c>
      <c r="I1404" s="7">
        <v>1897</v>
      </c>
    </row>
    <row r="1405" spans="1:9">
      <c r="A1405">
        <v>24313220</v>
      </c>
      <c r="B1405" t="s">
        <v>669</v>
      </c>
      <c r="C1405" t="s">
        <v>817</v>
      </c>
      <c r="D1405" s="5">
        <v>42066.333333333336</v>
      </c>
      <c r="E1405" s="5">
        <v>42124.666666666664</v>
      </c>
      <c r="F1405" s="8">
        <v>0</v>
      </c>
      <c r="G1405" s="7">
        <v>0</v>
      </c>
      <c r="H1405" s="7">
        <v>4983</v>
      </c>
      <c r="I1405" s="7">
        <v>8065</v>
      </c>
    </row>
    <row r="1406" spans="1:9">
      <c r="A1406">
        <v>24313230</v>
      </c>
      <c r="B1406" t="s">
        <v>669</v>
      </c>
      <c r="C1406" t="s">
        <v>806</v>
      </c>
      <c r="D1406" s="5">
        <v>42338.333333333336</v>
      </c>
      <c r="E1406" s="5">
        <v>42345.666666666664</v>
      </c>
      <c r="F1406" s="8">
        <v>0</v>
      </c>
      <c r="G1406" s="7">
        <v>0</v>
      </c>
      <c r="H1406" s="7">
        <v>5142</v>
      </c>
      <c r="I1406" s="7">
        <v>8224</v>
      </c>
    </row>
    <row r="1407" spans="1:9">
      <c r="A1407">
        <v>24313235</v>
      </c>
      <c r="B1407" t="s">
        <v>669</v>
      </c>
      <c r="C1407" t="s">
        <v>803</v>
      </c>
      <c r="D1407" s="5">
        <v>42291.333333333336</v>
      </c>
      <c r="E1407" s="5">
        <v>42342.666666666664</v>
      </c>
      <c r="F1407" s="8">
        <v>0</v>
      </c>
      <c r="G1407" s="7">
        <v>0</v>
      </c>
      <c r="H1407" s="7">
        <v>5142</v>
      </c>
      <c r="I1407" s="7">
        <v>5142</v>
      </c>
    </row>
    <row r="1408" spans="1:9">
      <c r="A1408" t="s">
        <v>2296</v>
      </c>
      <c r="B1408" t="s">
        <v>1075</v>
      </c>
      <c r="C1408" t="s">
        <v>2297</v>
      </c>
      <c r="D1408" s="5"/>
      <c r="E1408" s="5">
        <v>42523.666666666664</v>
      </c>
      <c r="F1408" s="8">
        <v>0</v>
      </c>
      <c r="G1408" s="7">
        <v>0</v>
      </c>
      <c r="H1408" s="7">
        <v>0</v>
      </c>
      <c r="I1408" s="7">
        <v>0</v>
      </c>
    </row>
    <row r="1409" spans="1:9">
      <c r="A1409">
        <v>24313275</v>
      </c>
      <c r="B1409" t="s">
        <v>668</v>
      </c>
      <c r="C1409" t="s">
        <v>804</v>
      </c>
      <c r="D1409" s="5">
        <v>42382.333333333336</v>
      </c>
      <c r="E1409" s="10">
        <v>42523.666666666664</v>
      </c>
      <c r="F1409" s="8">
        <v>0</v>
      </c>
      <c r="G1409" s="7">
        <v>0</v>
      </c>
      <c r="H1409" s="7">
        <v>0</v>
      </c>
      <c r="I1409" s="7">
        <v>25411</v>
      </c>
    </row>
    <row r="1410" spans="1:9">
      <c r="A1410">
        <v>24313280</v>
      </c>
      <c r="B1410" t="s">
        <v>666</v>
      </c>
      <c r="C1410" t="s">
        <v>2298</v>
      </c>
      <c r="D1410" s="5">
        <v>41520.333333333336</v>
      </c>
      <c r="E1410" s="5" t="s">
        <v>1185</v>
      </c>
      <c r="F1410" s="8">
        <v>1</v>
      </c>
      <c r="G1410" s="7">
        <v>100000</v>
      </c>
      <c r="H1410" s="7">
        <v>0</v>
      </c>
      <c r="I1410" s="7">
        <v>100000</v>
      </c>
    </row>
    <row r="1411" spans="1:9">
      <c r="A1411">
        <v>24313285</v>
      </c>
      <c r="B1411" t="s">
        <v>666</v>
      </c>
      <c r="C1411" t="s">
        <v>811</v>
      </c>
      <c r="D1411" s="5">
        <v>41596.333333333336</v>
      </c>
      <c r="E1411" s="10">
        <v>41978.666666666664</v>
      </c>
      <c r="F1411" s="8">
        <v>0.46</v>
      </c>
      <c r="G1411" s="7">
        <v>195211</v>
      </c>
      <c r="H1411" s="7">
        <v>0</v>
      </c>
      <c r="I1411" s="7">
        <v>195211</v>
      </c>
    </row>
    <row r="1412" spans="1:9">
      <c r="A1412" t="s">
        <v>2299</v>
      </c>
      <c r="B1412" t="s">
        <v>665</v>
      </c>
      <c r="C1412" t="s">
        <v>2300</v>
      </c>
      <c r="D1412" s="5">
        <v>41520.333333333336</v>
      </c>
      <c r="E1412" s="10" t="s">
        <v>1134</v>
      </c>
      <c r="F1412" s="8">
        <v>1</v>
      </c>
      <c r="G1412" s="7">
        <v>0</v>
      </c>
      <c r="H1412" s="7">
        <v>998</v>
      </c>
      <c r="I1412" s="7">
        <v>3886</v>
      </c>
    </row>
    <row r="1413" spans="1:9">
      <c r="A1413" t="s">
        <v>2301</v>
      </c>
      <c r="B1413" t="s">
        <v>665</v>
      </c>
      <c r="C1413" t="s">
        <v>2302</v>
      </c>
      <c r="D1413" s="5">
        <v>41548.333333333336</v>
      </c>
      <c r="E1413" s="5" t="s">
        <v>1194</v>
      </c>
      <c r="F1413" s="8">
        <v>1</v>
      </c>
      <c r="G1413" s="7">
        <v>0</v>
      </c>
      <c r="H1413" s="7">
        <v>6389</v>
      </c>
      <c r="I1413" s="7">
        <v>40270</v>
      </c>
    </row>
    <row r="1414" spans="1:9">
      <c r="A1414" t="s">
        <v>807</v>
      </c>
      <c r="B1414" t="s">
        <v>665</v>
      </c>
      <c r="C1414" t="s">
        <v>808</v>
      </c>
      <c r="D1414" s="5">
        <v>41913.333333333336</v>
      </c>
      <c r="E1414" s="5">
        <v>42278.666666666664</v>
      </c>
      <c r="F1414" s="8">
        <v>9.3100000000000002E-2</v>
      </c>
      <c r="G1414" s="7">
        <v>0</v>
      </c>
      <c r="H1414" s="7">
        <v>21296</v>
      </c>
      <c r="I1414" s="7">
        <v>55198</v>
      </c>
    </row>
    <row r="1415" spans="1:9">
      <c r="A1415" t="s">
        <v>809</v>
      </c>
      <c r="B1415" t="s">
        <v>665</v>
      </c>
      <c r="C1415" t="s">
        <v>810</v>
      </c>
      <c r="D1415" s="5">
        <v>42279.333333333336</v>
      </c>
      <c r="E1415" s="10">
        <v>42360.666666666664</v>
      </c>
      <c r="F1415" s="8">
        <v>0</v>
      </c>
      <c r="G1415" s="7">
        <v>0</v>
      </c>
      <c r="H1415" s="7">
        <v>0</v>
      </c>
      <c r="I1415" s="7">
        <v>8476</v>
      </c>
    </row>
    <row r="1416" spans="1:9">
      <c r="A1416">
        <v>24314012</v>
      </c>
      <c r="B1416" t="s">
        <v>673</v>
      </c>
      <c r="C1416" t="s">
        <v>2303</v>
      </c>
      <c r="D1416" s="5">
        <v>41520.333333333336</v>
      </c>
      <c r="E1416" s="10" t="s">
        <v>1185</v>
      </c>
      <c r="F1416" s="8">
        <v>1</v>
      </c>
      <c r="G1416" s="7">
        <v>97500</v>
      </c>
      <c r="H1416" s="7">
        <v>0</v>
      </c>
      <c r="I1416" s="7">
        <v>97500</v>
      </c>
    </row>
    <row r="1417" spans="1:9">
      <c r="A1417" t="s">
        <v>2304</v>
      </c>
      <c r="B1417" t="s">
        <v>673</v>
      </c>
      <c r="C1417" t="s">
        <v>2305</v>
      </c>
      <c r="D1417" s="5">
        <v>41687.333333333336</v>
      </c>
      <c r="E1417" s="10"/>
      <c r="F1417" s="8">
        <v>1</v>
      </c>
      <c r="G1417" s="7">
        <v>0</v>
      </c>
      <c r="H1417" s="7">
        <v>0</v>
      </c>
      <c r="I1417" s="7">
        <v>0</v>
      </c>
    </row>
    <row r="1418" spans="1:9">
      <c r="A1418">
        <v>24314020</v>
      </c>
      <c r="B1418" t="s">
        <v>673</v>
      </c>
      <c r="C1418" t="s">
        <v>2306</v>
      </c>
      <c r="D1418" s="5">
        <v>41520.333333333336</v>
      </c>
      <c r="E1418" s="5" t="s">
        <v>1220</v>
      </c>
      <c r="F1418" s="8">
        <v>1</v>
      </c>
      <c r="G1418" s="7">
        <v>391930</v>
      </c>
      <c r="H1418" s="7">
        <v>0</v>
      </c>
      <c r="I1418" s="7">
        <v>391930</v>
      </c>
    </row>
    <row r="1419" spans="1:9">
      <c r="A1419">
        <v>24314027</v>
      </c>
      <c r="B1419" t="s">
        <v>673</v>
      </c>
      <c r="C1419" t="s">
        <v>766</v>
      </c>
      <c r="D1419" s="5">
        <v>41520.333333333336</v>
      </c>
      <c r="E1419" s="10">
        <v>42104.666666666664</v>
      </c>
      <c r="F1419" s="8">
        <v>0</v>
      </c>
      <c r="G1419" s="7">
        <v>436875</v>
      </c>
      <c r="H1419" s="7">
        <v>0</v>
      </c>
      <c r="I1419" s="7">
        <v>436875</v>
      </c>
    </row>
    <row r="1420" spans="1:9">
      <c r="A1420">
        <v>24314028</v>
      </c>
      <c r="B1420" t="s">
        <v>673</v>
      </c>
      <c r="C1420" t="s">
        <v>2307</v>
      </c>
      <c r="D1420" s="5">
        <v>41520.333333333336</v>
      </c>
      <c r="E1420" s="5" t="s">
        <v>1139</v>
      </c>
      <c r="F1420" s="8">
        <v>1</v>
      </c>
      <c r="G1420" s="7">
        <v>26000</v>
      </c>
      <c r="H1420" s="7">
        <v>0</v>
      </c>
      <c r="I1420" s="7">
        <v>26000</v>
      </c>
    </row>
    <row r="1421" spans="1:9">
      <c r="A1421">
        <v>24314029</v>
      </c>
      <c r="B1421" t="s">
        <v>673</v>
      </c>
      <c r="C1421" t="s">
        <v>2308</v>
      </c>
      <c r="D1421" s="5">
        <v>41520.333333333336</v>
      </c>
      <c r="E1421" s="5">
        <v>42195.666666666664</v>
      </c>
      <c r="F1421" s="8">
        <v>0</v>
      </c>
      <c r="G1421" s="7">
        <v>0</v>
      </c>
      <c r="H1421" s="7">
        <v>0</v>
      </c>
      <c r="I1421" s="7">
        <v>0</v>
      </c>
    </row>
    <row r="1422" spans="1:9">
      <c r="A1422">
        <v>24314030</v>
      </c>
      <c r="B1422" t="s">
        <v>673</v>
      </c>
      <c r="C1422" t="s">
        <v>770</v>
      </c>
      <c r="D1422" s="5">
        <v>41520.333333333336</v>
      </c>
      <c r="E1422" s="5">
        <v>42247.666666666664</v>
      </c>
      <c r="F1422" s="8">
        <v>0</v>
      </c>
      <c r="G1422" s="7">
        <v>333300</v>
      </c>
      <c r="H1422" s="7">
        <v>0</v>
      </c>
      <c r="I1422" s="7">
        <v>333300</v>
      </c>
    </row>
    <row r="1423" spans="1:9">
      <c r="A1423" t="s">
        <v>2309</v>
      </c>
      <c r="B1423" t="s">
        <v>670</v>
      </c>
      <c r="C1423" t="s">
        <v>2310</v>
      </c>
      <c r="D1423" s="5">
        <v>42248.333333333336</v>
      </c>
      <c r="E1423" s="5">
        <v>42312.666666666664</v>
      </c>
      <c r="F1423" s="8">
        <v>0</v>
      </c>
      <c r="G1423" s="7">
        <v>0</v>
      </c>
      <c r="H1423" s="7">
        <v>0</v>
      </c>
      <c r="I1423" s="7">
        <v>0</v>
      </c>
    </row>
    <row r="1424" spans="1:9">
      <c r="A1424">
        <v>24314035</v>
      </c>
      <c r="B1424" t="s">
        <v>673</v>
      </c>
      <c r="C1424" t="s">
        <v>771</v>
      </c>
      <c r="D1424" s="5">
        <v>41520.333333333336</v>
      </c>
      <c r="E1424" s="5">
        <v>42437.666666666664</v>
      </c>
      <c r="F1424" s="8">
        <v>0</v>
      </c>
      <c r="G1424" s="7">
        <v>159910</v>
      </c>
      <c r="H1424" s="7">
        <v>0</v>
      </c>
      <c r="I1424" s="7">
        <v>159910</v>
      </c>
    </row>
    <row r="1425" spans="1:9">
      <c r="A1425" t="s">
        <v>768</v>
      </c>
      <c r="B1425" t="s">
        <v>669</v>
      </c>
      <c r="C1425" t="s">
        <v>769</v>
      </c>
      <c r="D1425" s="5">
        <v>42423.333333333336</v>
      </c>
      <c r="E1425" s="5">
        <v>42429.666666666664</v>
      </c>
      <c r="F1425" s="8">
        <v>0</v>
      </c>
      <c r="G1425" s="7">
        <v>0</v>
      </c>
      <c r="H1425" s="7">
        <v>0</v>
      </c>
      <c r="I1425" s="7">
        <v>8117</v>
      </c>
    </row>
    <row r="1426" spans="1:9">
      <c r="A1426">
        <v>24314040</v>
      </c>
      <c r="B1426" t="s">
        <v>668</v>
      </c>
      <c r="C1426" t="s">
        <v>767</v>
      </c>
      <c r="D1426" s="5">
        <v>42313.333333333336</v>
      </c>
      <c r="E1426" s="10">
        <v>42451.666666666664</v>
      </c>
      <c r="F1426" s="8">
        <v>0</v>
      </c>
      <c r="G1426" s="7">
        <v>0</v>
      </c>
      <c r="H1426" s="7">
        <v>0</v>
      </c>
      <c r="I1426" s="7">
        <v>25411</v>
      </c>
    </row>
    <row r="1427" spans="1:9">
      <c r="A1427">
        <v>24314047</v>
      </c>
      <c r="B1427" t="s">
        <v>669</v>
      </c>
      <c r="C1427" t="s">
        <v>2311</v>
      </c>
      <c r="D1427" s="5">
        <v>41904.333333333336</v>
      </c>
      <c r="E1427" s="5" t="s">
        <v>2312</v>
      </c>
      <c r="F1427" s="8">
        <v>1</v>
      </c>
      <c r="G1427" s="7">
        <v>0</v>
      </c>
      <c r="H1427" s="7">
        <v>4829</v>
      </c>
      <c r="I1427" s="7">
        <v>7816</v>
      </c>
    </row>
    <row r="1428" spans="1:9">
      <c r="A1428">
        <v>24314048</v>
      </c>
      <c r="B1428" t="s">
        <v>669</v>
      </c>
      <c r="C1428" t="s">
        <v>772</v>
      </c>
      <c r="D1428" s="5">
        <v>42020.333333333336</v>
      </c>
      <c r="E1428" s="5">
        <v>42048.666666666664</v>
      </c>
      <c r="F1428" s="8">
        <v>0</v>
      </c>
      <c r="G1428" s="7">
        <v>0</v>
      </c>
      <c r="H1428" s="7">
        <v>2492</v>
      </c>
      <c r="I1428" s="7">
        <v>3985</v>
      </c>
    </row>
    <row r="1429" spans="1:9">
      <c r="A1429" t="s">
        <v>1042</v>
      </c>
      <c r="B1429" t="s">
        <v>669</v>
      </c>
      <c r="C1429" t="s">
        <v>1043</v>
      </c>
      <c r="D1429" s="5">
        <v>42020.333333333336</v>
      </c>
      <c r="E1429" s="5">
        <v>42048.666666666664</v>
      </c>
      <c r="F1429" s="8">
        <v>0</v>
      </c>
      <c r="G1429" s="7">
        <v>0</v>
      </c>
      <c r="H1429" s="7">
        <v>2571</v>
      </c>
      <c r="I1429" s="7">
        <v>4112</v>
      </c>
    </row>
    <row r="1430" spans="1:9">
      <c r="A1430">
        <v>24314049</v>
      </c>
      <c r="B1430" t="s">
        <v>669</v>
      </c>
      <c r="C1430" t="s">
        <v>773</v>
      </c>
      <c r="D1430" s="5">
        <v>42192.333333333336</v>
      </c>
      <c r="E1430" s="5">
        <v>42247.666666666664</v>
      </c>
      <c r="F1430" s="8">
        <v>0</v>
      </c>
      <c r="G1430" s="7">
        <v>0</v>
      </c>
      <c r="H1430" s="7">
        <v>5142</v>
      </c>
      <c r="I1430" s="7">
        <v>8224</v>
      </c>
    </row>
    <row r="1431" spans="1:9">
      <c r="A1431" t="s">
        <v>2313</v>
      </c>
      <c r="B1431" t="s">
        <v>1075</v>
      </c>
      <c r="C1431" t="s">
        <v>2314</v>
      </c>
      <c r="D1431" s="5">
        <v>42313.333333333336</v>
      </c>
      <c r="F1431" s="8">
        <v>0</v>
      </c>
      <c r="G1431" s="7">
        <v>0</v>
      </c>
      <c r="H1431" s="7">
        <v>0</v>
      </c>
      <c r="I1431" s="7">
        <v>0</v>
      </c>
    </row>
    <row r="1432" spans="1:9">
      <c r="A1432" t="s">
        <v>2315</v>
      </c>
      <c r="B1432" t="s">
        <v>1075</v>
      </c>
      <c r="C1432" t="s">
        <v>2316</v>
      </c>
      <c r="D1432" s="5">
        <v>42452.333333333336</v>
      </c>
      <c r="E1432" s="10"/>
      <c r="F1432" s="8">
        <v>0</v>
      </c>
      <c r="G1432" s="7">
        <v>0</v>
      </c>
      <c r="H1432" s="7">
        <v>0</v>
      </c>
      <c r="I1432" s="7">
        <v>0</v>
      </c>
    </row>
    <row r="1433" spans="1:9">
      <c r="A1433">
        <v>24314110</v>
      </c>
      <c r="B1433" t="s">
        <v>666</v>
      </c>
      <c r="C1433" t="s">
        <v>2317</v>
      </c>
      <c r="D1433" s="5">
        <v>41596.333333333336</v>
      </c>
      <c r="E1433" s="10" t="s">
        <v>1177</v>
      </c>
      <c r="F1433" s="8">
        <v>1</v>
      </c>
      <c r="G1433" s="7">
        <v>296889</v>
      </c>
      <c r="H1433" s="7">
        <v>0</v>
      </c>
      <c r="I1433" s="7">
        <v>296889</v>
      </c>
    </row>
    <row r="1434" spans="1:9">
      <c r="A1434" t="s">
        <v>2318</v>
      </c>
      <c r="B1434" t="s">
        <v>665</v>
      </c>
      <c r="C1434" t="s">
        <v>2319</v>
      </c>
      <c r="D1434" s="5">
        <v>41520.333333333336</v>
      </c>
      <c r="E1434" s="10" t="s">
        <v>1134</v>
      </c>
      <c r="F1434" s="8">
        <v>1</v>
      </c>
      <c r="G1434" s="7">
        <v>0</v>
      </c>
      <c r="H1434" s="7">
        <v>998</v>
      </c>
      <c r="I1434" s="7">
        <v>3186</v>
      </c>
    </row>
    <row r="1435" spans="1:9">
      <c r="A1435" t="s">
        <v>2320</v>
      </c>
      <c r="B1435" t="s">
        <v>665</v>
      </c>
      <c r="C1435" t="s">
        <v>2321</v>
      </c>
      <c r="D1435" s="5">
        <v>41520.333333333336</v>
      </c>
      <c r="E1435" s="10" t="s">
        <v>1134</v>
      </c>
      <c r="F1435" s="8">
        <v>1</v>
      </c>
      <c r="G1435" s="7">
        <v>0</v>
      </c>
      <c r="H1435" s="7">
        <v>1566</v>
      </c>
      <c r="I1435" s="7">
        <v>1566</v>
      </c>
    </row>
    <row r="1436" spans="1:9">
      <c r="A1436" t="s">
        <v>2322</v>
      </c>
      <c r="B1436" t="s">
        <v>665</v>
      </c>
      <c r="C1436" t="s">
        <v>2323</v>
      </c>
      <c r="D1436" s="5">
        <v>41548.333333333336</v>
      </c>
      <c r="E1436" s="10" t="s">
        <v>1194</v>
      </c>
      <c r="F1436" s="8">
        <v>1</v>
      </c>
      <c r="G1436" s="7">
        <v>0</v>
      </c>
      <c r="H1436" s="7">
        <v>30957</v>
      </c>
      <c r="I1436" s="7">
        <v>54851</v>
      </c>
    </row>
    <row r="1437" spans="1:9">
      <c r="A1437" t="s">
        <v>2324</v>
      </c>
      <c r="B1437" t="s">
        <v>665</v>
      </c>
      <c r="C1437" t="s">
        <v>2325</v>
      </c>
      <c r="D1437" s="5">
        <v>41610</v>
      </c>
      <c r="E1437" s="5" t="s">
        <v>1194</v>
      </c>
      <c r="F1437" s="8">
        <v>1</v>
      </c>
      <c r="G1437" s="7">
        <v>0</v>
      </c>
      <c r="H1437" s="7">
        <v>18005</v>
      </c>
      <c r="I1437" s="7">
        <v>41900</v>
      </c>
    </row>
    <row r="1438" spans="1:9">
      <c r="A1438" t="s">
        <v>764</v>
      </c>
      <c r="B1438" t="s">
        <v>665</v>
      </c>
      <c r="C1438" t="s">
        <v>765</v>
      </c>
      <c r="D1438" s="5">
        <v>41913.333333333336</v>
      </c>
      <c r="E1438" s="5">
        <v>42277.666666666664</v>
      </c>
      <c r="F1438" s="8">
        <v>9.35E-2</v>
      </c>
      <c r="G1438" s="7">
        <v>0</v>
      </c>
      <c r="H1438" s="7">
        <v>31945</v>
      </c>
      <c r="I1438" s="7">
        <v>56601</v>
      </c>
    </row>
    <row r="1439" spans="1:9">
      <c r="A1439">
        <v>24315007</v>
      </c>
      <c r="B1439" t="s">
        <v>668</v>
      </c>
      <c r="C1439" t="s">
        <v>762</v>
      </c>
      <c r="D1439" s="5">
        <v>41792.333333333336</v>
      </c>
      <c r="E1439" s="10">
        <v>42159.666666666664</v>
      </c>
      <c r="F1439" s="8">
        <v>0.2</v>
      </c>
      <c r="G1439" s="7">
        <v>0</v>
      </c>
      <c r="H1439" s="7">
        <v>0</v>
      </c>
      <c r="I1439" s="7">
        <v>41521</v>
      </c>
    </row>
    <row r="1440" spans="1:9">
      <c r="A1440" t="s">
        <v>2326</v>
      </c>
      <c r="B1440" t="s">
        <v>666</v>
      </c>
      <c r="C1440" t="s">
        <v>2327</v>
      </c>
      <c r="D1440" s="5">
        <v>41520.333333333336</v>
      </c>
      <c r="E1440" s="5" t="s">
        <v>1196</v>
      </c>
      <c r="F1440" s="8">
        <v>1</v>
      </c>
      <c r="G1440" s="7">
        <v>15278</v>
      </c>
      <c r="H1440" s="7">
        <v>0</v>
      </c>
      <c r="I1440" s="7">
        <v>15278</v>
      </c>
    </row>
    <row r="1441" spans="1:9">
      <c r="A1441" t="s">
        <v>2328</v>
      </c>
      <c r="B1441" t="s">
        <v>666</v>
      </c>
      <c r="C1441" t="s">
        <v>2329</v>
      </c>
      <c r="D1441" s="5">
        <v>41520.333333333336</v>
      </c>
      <c r="E1441" s="10">
        <v>41750.386111111111</v>
      </c>
      <c r="F1441" s="8">
        <v>1</v>
      </c>
      <c r="G1441" s="7">
        <v>0</v>
      </c>
      <c r="H1441" s="7">
        <v>0</v>
      </c>
      <c r="I1441" s="7">
        <v>1656</v>
      </c>
    </row>
    <row r="1442" spans="1:9">
      <c r="A1442" t="s">
        <v>2330</v>
      </c>
      <c r="B1442" t="s">
        <v>666</v>
      </c>
      <c r="C1442" t="s">
        <v>2331</v>
      </c>
      <c r="D1442" s="5">
        <v>41520.333333333336</v>
      </c>
      <c r="E1442" s="10" t="s">
        <v>1169</v>
      </c>
      <c r="F1442" s="8">
        <v>1</v>
      </c>
      <c r="G1442" s="7">
        <v>0</v>
      </c>
      <c r="H1442" s="7">
        <v>0</v>
      </c>
      <c r="I1442" s="7">
        <v>2051</v>
      </c>
    </row>
    <row r="1443" spans="1:9">
      <c r="A1443" t="s">
        <v>2332</v>
      </c>
      <c r="B1443" t="s">
        <v>668</v>
      </c>
      <c r="C1443" t="s">
        <v>2333</v>
      </c>
      <c r="D1443" s="5">
        <v>41520.333333333336</v>
      </c>
      <c r="E1443" s="5" t="s">
        <v>1196</v>
      </c>
      <c r="F1443" s="8">
        <v>1</v>
      </c>
      <c r="G1443" s="7">
        <v>15000</v>
      </c>
      <c r="H1443" s="7">
        <v>0</v>
      </c>
      <c r="I1443" s="7">
        <v>15000</v>
      </c>
    </row>
    <row r="1444" spans="1:9">
      <c r="A1444" t="s">
        <v>2334</v>
      </c>
      <c r="B1444" t="s">
        <v>668</v>
      </c>
      <c r="C1444" t="s">
        <v>2335</v>
      </c>
      <c r="D1444" s="5">
        <v>41520.333333333336</v>
      </c>
      <c r="E1444" s="10">
        <v>41904.472916666666</v>
      </c>
      <c r="F1444" s="8">
        <v>1</v>
      </c>
      <c r="G1444" s="7">
        <v>0</v>
      </c>
      <c r="H1444" s="7">
        <v>0</v>
      </c>
      <c r="I1444" s="7">
        <v>15361</v>
      </c>
    </row>
    <row r="1445" spans="1:9">
      <c r="A1445" t="s">
        <v>2336</v>
      </c>
      <c r="B1445" t="s">
        <v>668</v>
      </c>
      <c r="C1445" t="s">
        <v>2337</v>
      </c>
      <c r="D1445" s="5">
        <v>41520.333333333336</v>
      </c>
      <c r="E1445" s="10" t="s">
        <v>1238</v>
      </c>
      <c r="F1445" s="8">
        <v>1</v>
      </c>
      <c r="G1445" s="7">
        <v>0</v>
      </c>
      <c r="H1445" s="7">
        <v>0</v>
      </c>
      <c r="I1445" s="7">
        <v>84804</v>
      </c>
    </row>
    <row r="1446" spans="1:9">
      <c r="A1446" t="s">
        <v>2338</v>
      </c>
      <c r="B1446" t="s">
        <v>665</v>
      </c>
      <c r="C1446" t="s">
        <v>2339</v>
      </c>
      <c r="D1446" s="5">
        <v>41520.333333333336</v>
      </c>
      <c r="E1446" s="10" t="s">
        <v>1134</v>
      </c>
      <c r="F1446" s="8">
        <v>1</v>
      </c>
      <c r="G1446" s="7">
        <v>0</v>
      </c>
      <c r="H1446" s="7">
        <v>0</v>
      </c>
      <c r="I1446" s="7">
        <v>2258</v>
      </c>
    </row>
    <row r="1447" spans="1:9">
      <c r="A1447">
        <v>24315080</v>
      </c>
      <c r="B1447" t="s">
        <v>666</v>
      </c>
      <c r="C1447" t="s">
        <v>2340</v>
      </c>
      <c r="D1447" s="5">
        <v>41520.333333333336</v>
      </c>
      <c r="E1447" s="10" t="s">
        <v>1166</v>
      </c>
      <c r="F1447" s="8">
        <v>1</v>
      </c>
      <c r="G1447" s="7">
        <v>14000</v>
      </c>
      <c r="H1447" s="7">
        <v>0</v>
      </c>
      <c r="I1447" s="7">
        <v>14000</v>
      </c>
    </row>
    <row r="1448" spans="1:9">
      <c r="A1448">
        <v>24315090</v>
      </c>
      <c r="B1448" t="s">
        <v>666</v>
      </c>
      <c r="C1448" t="s">
        <v>2341</v>
      </c>
      <c r="D1448" s="5">
        <v>41520.333333333336</v>
      </c>
      <c r="E1448" s="5" t="s">
        <v>1214</v>
      </c>
      <c r="F1448" s="8">
        <v>1</v>
      </c>
      <c r="G1448" s="7">
        <v>26660</v>
      </c>
      <c r="H1448" s="7">
        <v>0</v>
      </c>
      <c r="I1448" s="7">
        <v>26660</v>
      </c>
    </row>
    <row r="1449" spans="1:9">
      <c r="A1449">
        <v>243161000</v>
      </c>
      <c r="B1449" t="s">
        <v>673</v>
      </c>
      <c r="C1449" t="s">
        <v>819</v>
      </c>
      <c r="D1449" s="5">
        <v>42186.333333333336</v>
      </c>
      <c r="E1449" s="5">
        <v>42324.666666666664</v>
      </c>
      <c r="F1449" s="8">
        <v>0</v>
      </c>
      <c r="G1449" s="7">
        <v>212964</v>
      </c>
      <c r="H1449" s="7">
        <v>0</v>
      </c>
      <c r="I1449" s="7">
        <v>212964</v>
      </c>
    </row>
    <row r="1450" spans="1:9">
      <c r="A1450">
        <v>243161005</v>
      </c>
      <c r="B1450" t="s">
        <v>673</v>
      </c>
      <c r="C1450" t="s">
        <v>820</v>
      </c>
      <c r="D1450" s="5">
        <v>42186.333333333336</v>
      </c>
      <c r="E1450" s="5">
        <v>42207.666666666664</v>
      </c>
      <c r="F1450" s="8">
        <v>0</v>
      </c>
      <c r="G1450" s="7">
        <v>26620</v>
      </c>
      <c r="H1450" s="7">
        <v>0</v>
      </c>
      <c r="I1450" s="7">
        <v>26620</v>
      </c>
    </row>
    <row r="1451" spans="1:9">
      <c r="A1451">
        <v>243161010</v>
      </c>
      <c r="B1451" t="s">
        <v>673</v>
      </c>
      <c r="C1451" t="s">
        <v>821</v>
      </c>
      <c r="D1451" s="5">
        <v>42208.333333333336</v>
      </c>
      <c r="E1451" s="5">
        <v>42356.666666666664</v>
      </c>
      <c r="F1451" s="8">
        <v>0</v>
      </c>
      <c r="G1451" s="7">
        <v>212964</v>
      </c>
      <c r="H1451" s="7">
        <v>0</v>
      </c>
      <c r="I1451" s="7">
        <v>212964</v>
      </c>
    </row>
    <row r="1452" spans="1:9">
      <c r="A1452">
        <v>243161015</v>
      </c>
      <c r="B1452" t="s">
        <v>673</v>
      </c>
      <c r="C1452" t="s">
        <v>822</v>
      </c>
      <c r="D1452" s="5">
        <v>42359.333333333336</v>
      </c>
      <c r="E1452" s="5">
        <v>42411.666666666664</v>
      </c>
      <c r="F1452" s="8">
        <v>0</v>
      </c>
      <c r="G1452" s="7">
        <v>21296</v>
      </c>
      <c r="H1452" s="7">
        <v>0</v>
      </c>
      <c r="I1452" s="7">
        <v>21296</v>
      </c>
    </row>
    <row r="1453" spans="1:9">
      <c r="A1453">
        <v>243161020</v>
      </c>
      <c r="B1453" t="s">
        <v>673</v>
      </c>
      <c r="C1453" t="s">
        <v>823</v>
      </c>
      <c r="D1453" s="5">
        <v>42412.333333333336</v>
      </c>
      <c r="E1453" s="5">
        <v>42439.666666666664</v>
      </c>
      <c r="F1453" s="8">
        <v>0</v>
      </c>
      <c r="G1453" s="7">
        <v>26620</v>
      </c>
      <c r="H1453" s="7">
        <v>0</v>
      </c>
      <c r="I1453" s="7">
        <v>26620</v>
      </c>
    </row>
    <row r="1454" spans="1:9">
      <c r="A1454" t="s">
        <v>824</v>
      </c>
      <c r="B1454" t="s">
        <v>665</v>
      </c>
      <c r="C1454" t="s">
        <v>825</v>
      </c>
      <c r="D1454" s="5">
        <v>42186.333333333336</v>
      </c>
      <c r="E1454" s="10">
        <v>42355.666666666664</v>
      </c>
      <c r="F1454" s="8">
        <v>0</v>
      </c>
      <c r="G1454" s="7">
        <v>0</v>
      </c>
      <c r="H1454" s="7">
        <v>26620</v>
      </c>
      <c r="I1454" s="7">
        <v>99972</v>
      </c>
    </row>
    <row r="1455" spans="1:9">
      <c r="A1455">
        <v>24321007</v>
      </c>
      <c r="B1455" t="s">
        <v>666</v>
      </c>
      <c r="C1455" t="s">
        <v>2342</v>
      </c>
      <c r="D1455" s="5">
        <v>41520.333333333336</v>
      </c>
      <c r="E1455" s="10" t="s">
        <v>1134</v>
      </c>
      <c r="F1455" s="8">
        <v>1</v>
      </c>
      <c r="G1455" s="7">
        <v>0</v>
      </c>
      <c r="H1455" s="7">
        <v>0</v>
      </c>
      <c r="I1455" s="7">
        <v>0</v>
      </c>
    </row>
    <row r="1456" spans="1:9">
      <c r="A1456" t="s">
        <v>2343</v>
      </c>
      <c r="B1456" t="s">
        <v>670</v>
      </c>
      <c r="C1456" t="s">
        <v>2344</v>
      </c>
      <c r="D1456" s="5"/>
      <c r="E1456" s="5" t="s">
        <v>2345</v>
      </c>
      <c r="F1456" s="8">
        <v>1</v>
      </c>
      <c r="G1456" s="7">
        <v>0</v>
      </c>
      <c r="H1456" s="7">
        <v>0</v>
      </c>
      <c r="I1456" s="7">
        <v>0</v>
      </c>
    </row>
    <row r="1457" spans="1:9">
      <c r="A1457" t="s">
        <v>759</v>
      </c>
      <c r="B1457" t="s">
        <v>666</v>
      </c>
      <c r="C1457" t="s">
        <v>760</v>
      </c>
      <c r="D1457" s="5">
        <v>41520.333333333336</v>
      </c>
      <c r="E1457" s="10">
        <v>42095.666666666664</v>
      </c>
      <c r="F1457" s="8">
        <v>0.43</v>
      </c>
      <c r="G1457" s="7">
        <v>111881</v>
      </c>
      <c r="H1457" s="7">
        <v>0</v>
      </c>
      <c r="I1457" s="7">
        <v>111881</v>
      </c>
    </row>
    <row r="1458" spans="1:9">
      <c r="A1458">
        <v>24323012</v>
      </c>
      <c r="B1458" t="s">
        <v>666</v>
      </c>
      <c r="C1458" t="s">
        <v>2346</v>
      </c>
      <c r="D1458" s="5">
        <v>41520.333333333336</v>
      </c>
      <c r="E1458" s="10" t="s">
        <v>1238</v>
      </c>
      <c r="F1458" s="8">
        <v>1</v>
      </c>
      <c r="G1458" s="7">
        <v>13109</v>
      </c>
      <c r="H1458" s="7">
        <v>0</v>
      </c>
      <c r="I1458" s="7">
        <v>13109</v>
      </c>
    </row>
    <row r="1459" spans="1:9">
      <c r="A1459">
        <v>24323025</v>
      </c>
      <c r="B1459" t="s">
        <v>669</v>
      </c>
      <c r="C1459" t="s">
        <v>2347</v>
      </c>
      <c r="D1459" s="5">
        <v>41610.333333333336</v>
      </c>
      <c r="E1459" s="10" t="s">
        <v>1169</v>
      </c>
      <c r="F1459" s="8">
        <v>1</v>
      </c>
      <c r="G1459" s="7">
        <v>0</v>
      </c>
      <c r="H1459" s="7">
        <v>0</v>
      </c>
      <c r="I1459" s="7">
        <v>3786</v>
      </c>
    </row>
    <row r="1460" spans="1:9">
      <c r="A1460" t="s">
        <v>2348</v>
      </c>
      <c r="B1460" t="s">
        <v>665</v>
      </c>
      <c r="C1460" t="s">
        <v>2349</v>
      </c>
      <c r="D1460" s="5">
        <v>41520.333333333336</v>
      </c>
      <c r="E1460" s="5" t="s">
        <v>1134</v>
      </c>
      <c r="F1460" s="8">
        <v>1</v>
      </c>
      <c r="G1460" s="7">
        <v>0</v>
      </c>
      <c r="H1460" s="7">
        <v>0</v>
      </c>
      <c r="I1460" s="7">
        <v>971</v>
      </c>
    </row>
    <row r="1461" spans="1:9">
      <c r="A1461">
        <v>24324005</v>
      </c>
      <c r="B1461" t="s">
        <v>668</v>
      </c>
      <c r="C1461" t="s">
        <v>757</v>
      </c>
      <c r="D1461" s="5">
        <v>41673.333333333336</v>
      </c>
      <c r="E1461" s="10" t="s">
        <v>3404</v>
      </c>
      <c r="F1461" s="8">
        <v>1</v>
      </c>
      <c r="G1461" s="7">
        <v>0</v>
      </c>
      <c r="H1461" s="7">
        <v>0</v>
      </c>
      <c r="I1461" s="7">
        <v>15142</v>
      </c>
    </row>
    <row r="1462" spans="1:9">
      <c r="A1462" t="s">
        <v>2350</v>
      </c>
      <c r="B1462" t="s">
        <v>666</v>
      </c>
      <c r="C1462" t="s">
        <v>2351</v>
      </c>
      <c r="D1462" s="5">
        <v>41520.333333333336</v>
      </c>
      <c r="E1462" s="10" t="s">
        <v>1214</v>
      </c>
      <c r="F1462" s="8">
        <v>1</v>
      </c>
      <c r="G1462" s="7">
        <v>4502</v>
      </c>
      <c r="H1462" s="7">
        <v>0</v>
      </c>
      <c r="I1462" s="7">
        <v>4502</v>
      </c>
    </row>
    <row r="1463" spans="1:9">
      <c r="A1463">
        <v>24325030</v>
      </c>
      <c r="B1463" t="s">
        <v>669</v>
      </c>
      <c r="C1463" t="s">
        <v>2352</v>
      </c>
      <c r="D1463" s="5">
        <v>41610.333333333336</v>
      </c>
      <c r="E1463" s="10" t="s">
        <v>1675</v>
      </c>
      <c r="F1463" s="8">
        <v>1</v>
      </c>
      <c r="G1463" s="7">
        <v>0</v>
      </c>
      <c r="H1463" s="7">
        <v>0</v>
      </c>
      <c r="I1463" s="7">
        <v>757</v>
      </c>
    </row>
    <row r="1464" spans="1:9">
      <c r="A1464">
        <v>24328005</v>
      </c>
      <c r="B1464" t="s">
        <v>666</v>
      </c>
      <c r="C1464" t="s">
        <v>2353</v>
      </c>
      <c r="D1464" s="5">
        <v>41520.333333333336</v>
      </c>
      <c r="E1464" s="5" t="s">
        <v>1161</v>
      </c>
      <c r="F1464" s="8">
        <v>1</v>
      </c>
      <c r="G1464" s="7">
        <v>15150</v>
      </c>
      <c r="H1464" s="7">
        <v>0</v>
      </c>
      <c r="I1464" s="7">
        <v>15150</v>
      </c>
    </row>
    <row r="1465" spans="1:9">
      <c r="A1465" t="s">
        <v>755</v>
      </c>
      <c r="B1465" t="s">
        <v>666</v>
      </c>
      <c r="C1465" t="s">
        <v>756</v>
      </c>
      <c r="D1465" s="5">
        <v>42096.333333333336</v>
      </c>
      <c r="E1465" s="10">
        <v>42144.666666666664</v>
      </c>
      <c r="F1465" s="8">
        <v>0</v>
      </c>
      <c r="G1465" s="7">
        <v>31141</v>
      </c>
      <c r="H1465" s="7">
        <v>0</v>
      </c>
      <c r="I1465" s="7">
        <v>31141</v>
      </c>
    </row>
    <row r="1466" spans="1:9">
      <c r="A1466">
        <v>2433000</v>
      </c>
      <c r="B1466" t="s">
        <v>666</v>
      </c>
      <c r="C1466" t="s">
        <v>2354</v>
      </c>
      <c r="D1466" s="5">
        <v>41888.333333333336</v>
      </c>
      <c r="E1466" s="10" t="s">
        <v>1238</v>
      </c>
      <c r="F1466" s="8">
        <v>1</v>
      </c>
      <c r="G1466" s="7">
        <v>19842</v>
      </c>
      <c r="H1466" s="7">
        <v>0</v>
      </c>
      <c r="I1466" s="7">
        <v>19842</v>
      </c>
    </row>
    <row r="1467" spans="1:9">
      <c r="A1467">
        <v>2433005</v>
      </c>
      <c r="B1467" t="s">
        <v>666</v>
      </c>
      <c r="C1467" t="s">
        <v>2355</v>
      </c>
      <c r="D1467" s="5">
        <v>41888.333333333336</v>
      </c>
      <c r="E1467" s="5" t="s">
        <v>1238</v>
      </c>
      <c r="F1467" s="8">
        <v>1</v>
      </c>
      <c r="G1467" s="7">
        <v>12856</v>
      </c>
      <c r="H1467" s="7">
        <v>0</v>
      </c>
      <c r="I1467" s="7">
        <v>12856</v>
      </c>
    </row>
    <row r="1468" spans="1:9">
      <c r="A1468">
        <v>2433010</v>
      </c>
      <c r="B1468" t="s">
        <v>666</v>
      </c>
      <c r="C1468" t="s">
        <v>826</v>
      </c>
      <c r="D1468" s="5">
        <v>41884.333333333336</v>
      </c>
      <c r="E1468" s="5" t="s">
        <v>3404</v>
      </c>
      <c r="F1468" s="8">
        <v>1</v>
      </c>
      <c r="G1468" s="7">
        <v>12856</v>
      </c>
      <c r="H1468" s="7">
        <v>0</v>
      </c>
      <c r="I1468" s="7">
        <v>12856</v>
      </c>
    </row>
    <row r="1469" spans="1:9">
      <c r="A1469">
        <v>24341000</v>
      </c>
      <c r="B1469" t="s">
        <v>668</v>
      </c>
      <c r="C1469" t="s">
        <v>2356</v>
      </c>
      <c r="D1469" s="5">
        <v>41520.333333333336</v>
      </c>
      <c r="E1469" s="10">
        <v>41715.454861111109</v>
      </c>
      <c r="F1469" s="8">
        <v>1</v>
      </c>
      <c r="G1469" s="7">
        <v>0</v>
      </c>
      <c r="H1469" s="7">
        <v>0</v>
      </c>
      <c r="I1469" s="7">
        <v>3362</v>
      </c>
    </row>
    <row r="1470" spans="1:9">
      <c r="A1470" t="s">
        <v>2357</v>
      </c>
      <c r="B1470" t="s">
        <v>668</v>
      </c>
      <c r="C1470" t="s">
        <v>2358</v>
      </c>
      <c r="D1470" s="5">
        <v>41520.333333333336</v>
      </c>
      <c r="E1470" s="10" t="s">
        <v>1153</v>
      </c>
      <c r="F1470" s="8">
        <v>1</v>
      </c>
      <c r="G1470" s="7">
        <v>0</v>
      </c>
      <c r="H1470" s="7">
        <v>0</v>
      </c>
      <c r="I1470" s="7">
        <v>14574</v>
      </c>
    </row>
    <row r="1471" spans="1:9">
      <c r="A1471">
        <v>24341085</v>
      </c>
      <c r="B1471" t="s">
        <v>666</v>
      </c>
      <c r="C1471" t="s">
        <v>2359</v>
      </c>
      <c r="D1471" s="5">
        <v>41520.333333333336</v>
      </c>
      <c r="E1471" s="10" t="s">
        <v>1214</v>
      </c>
      <c r="F1471" s="8">
        <v>1</v>
      </c>
      <c r="G1471" s="7">
        <v>5181</v>
      </c>
      <c r="H1471" s="7">
        <v>0</v>
      </c>
      <c r="I1471" s="7">
        <v>5181</v>
      </c>
    </row>
    <row r="1472" spans="1:9">
      <c r="A1472">
        <v>24342055</v>
      </c>
      <c r="B1472" t="s">
        <v>666</v>
      </c>
      <c r="C1472" t="s">
        <v>2360</v>
      </c>
      <c r="D1472" s="5">
        <v>41642.333333333336</v>
      </c>
      <c r="E1472" s="10" t="s">
        <v>1169</v>
      </c>
      <c r="F1472" s="8">
        <v>1</v>
      </c>
      <c r="G1472" s="7">
        <v>26620</v>
      </c>
      <c r="H1472" s="7">
        <v>0</v>
      </c>
      <c r="I1472" s="7">
        <v>26620</v>
      </c>
    </row>
    <row r="1473" spans="1:9">
      <c r="A1473">
        <v>24351020</v>
      </c>
      <c r="B1473" t="s">
        <v>669</v>
      </c>
      <c r="C1473" t="s">
        <v>2361</v>
      </c>
      <c r="D1473" s="5">
        <v>41778.333333333336</v>
      </c>
      <c r="E1473" s="10" t="s">
        <v>1214</v>
      </c>
      <c r="F1473" s="8">
        <v>1</v>
      </c>
      <c r="G1473" s="7">
        <v>0</v>
      </c>
      <c r="H1473" s="7">
        <v>0</v>
      </c>
      <c r="I1473" s="7">
        <v>8208</v>
      </c>
    </row>
    <row r="1474" spans="1:9">
      <c r="A1474">
        <v>24351030</v>
      </c>
      <c r="B1474" t="s">
        <v>666</v>
      </c>
      <c r="C1474" t="s">
        <v>2362</v>
      </c>
      <c r="D1474" s="5">
        <v>41836.333333333336</v>
      </c>
      <c r="E1474" s="10" t="s">
        <v>1220</v>
      </c>
      <c r="F1474" s="8">
        <v>1</v>
      </c>
      <c r="G1474" s="7">
        <v>24039</v>
      </c>
      <c r="H1474" s="7">
        <v>10319</v>
      </c>
      <c r="I1474" s="7">
        <v>41112</v>
      </c>
    </row>
    <row r="1475" spans="1:9">
      <c r="A1475">
        <v>24353010</v>
      </c>
      <c r="B1475" t="s">
        <v>667</v>
      </c>
      <c r="C1475" t="s">
        <v>2363</v>
      </c>
      <c r="D1475" s="5">
        <v>41520.333333333336</v>
      </c>
      <c r="E1475" s="10" t="s">
        <v>2364</v>
      </c>
      <c r="F1475" s="8">
        <v>1</v>
      </c>
      <c r="G1475" s="7">
        <v>0</v>
      </c>
      <c r="H1475" s="7">
        <v>0</v>
      </c>
      <c r="I1475" s="7">
        <v>11577</v>
      </c>
    </row>
    <row r="1476" spans="1:9">
      <c r="A1476" t="s">
        <v>2365</v>
      </c>
      <c r="B1476" t="s">
        <v>667</v>
      </c>
      <c r="C1476" t="s">
        <v>2366</v>
      </c>
      <c r="D1476" s="5">
        <v>41520.333333333336</v>
      </c>
      <c r="E1476" s="5" t="s">
        <v>1166</v>
      </c>
      <c r="F1476" s="8">
        <v>1</v>
      </c>
      <c r="G1476" s="7">
        <v>0</v>
      </c>
      <c r="H1476" s="7">
        <v>0</v>
      </c>
      <c r="I1476" s="7">
        <v>34047</v>
      </c>
    </row>
    <row r="1477" spans="1:9">
      <c r="A1477">
        <v>24353015</v>
      </c>
      <c r="B1477" t="s">
        <v>667</v>
      </c>
      <c r="C1477" t="s">
        <v>828</v>
      </c>
      <c r="D1477" s="5">
        <v>41673.333333333336</v>
      </c>
      <c r="E1477" s="10">
        <v>42034.666666666664</v>
      </c>
      <c r="F1477" s="8">
        <v>0.8</v>
      </c>
      <c r="G1477" s="7">
        <v>46158</v>
      </c>
      <c r="H1477" s="7">
        <v>33040</v>
      </c>
      <c r="I1477" s="7">
        <v>126576</v>
      </c>
    </row>
    <row r="1478" spans="1:9">
      <c r="A1478">
        <v>24354008</v>
      </c>
      <c r="B1478" t="s">
        <v>667</v>
      </c>
      <c r="C1478" t="s">
        <v>2367</v>
      </c>
      <c r="D1478" s="5">
        <v>41730.333333333336</v>
      </c>
      <c r="E1478" s="5" t="s">
        <v>1177</v>
      </c>
      <c r="F1478" s="8">
        <v>1</v>
      </c>
      <c r="G1478" s="7">
        <v>0</v>
      </c>
      <c r="H1478" s="7">
        <v>0</v>
      </c>
      <c r="I1478" s="7">
        <v>9800</v>
      </c>
    </row>
    <row r="1479" spans="1:9">
      <c r="A1479">
        <v>24354010</v>
      </c>
      <c r="B1479" t="s">
        <v>668</v>
      </c>
      <c r="C1479" t="s">
        <v>837</v>
      </c>
      <c r="D1479" s="5">
        <v>41791.333333333336</v>
      </c>
      <c r="E1479" s="5">
        <v>41996.666666666664</v>
      </c>
      <c r="F1479" s="8">
        <v>0.5</v>
      </c>
      <c r="G1479" s="7">
        <v>0</v>
      </c>
      <c r="H1479" s="7">
        <v>0</v>
      </c>
      <c r="I1479" s="7">
        <v>21293</v>
      </c>
    </row>
    <row r="1480" spans="1:9">
      <c r="A1480" t="s">
        <v>831</v>
      </c>
      <c r="B1480" t="s">
        <v>666</v>
      </c>
      <c r="C1480" t="s">
        <v>832</v>
      </c>
      <c r="D1480" s="5">
        <v>42009.333333333336</v>
      </c>
      <c r="E1480" s="5">
        <v>42067.666666666664</v>
      </c>
      <c r="F1480" s="8">
        <v>0</v>
      </c>
      <c r="G1480" s="7">
        <v>0</v>
      </c>
      <c r="H1480" s="7">
        <v>25846</v>
      </c>
      <c r="I1480" s="7">
        <v>25846</v>
      </c>
    </row>
    <row r="1481" spans="1:9">
      <c r="A1481" t="s">
        <v>1047</v>
      </c>
      <c r="B1481" t="s">
        <v>667</v>
      </c>
      <c r="C1481" t="s">
        <v>1048</v>
      </c>
      <c r="D1481" s="5">
        <v>42068.333333333336</v>
      </c>
      <c r="E1481" s="5">
        <v>42100.666666666664</v>
      </c>
      <c r="F1481" s="8">
        <v>0</v>
      </c>
      <c r="G1481" s="7">
        <v>0</v>
      </c>
      <c r="H1481" s="7">
        <v>14605</v>
      </c>
      <c r="I1481" s="7">
        <v>14605</v>
      </c>
    </row>
    <row r="1482" spans="1:9">
      <c r="A1482" t="s">
        <v>1045</v>
      </c>
      <c r="B1482" t="s">
        <v>667</v>
      </c>
      <c r="C1482" t="s">
        <v>1046</v>
      </c>
      <c r="D1482" s="5">
        <v>42009.333333333336</v>
      </c>
      <c r="E1482" s="5">
        <v>42100.666666666664</v>
      </c>
      <c r="F1482" s="8">
        <v>0</v>
      </c>
      <c r="G1482" s="7">
        <v>40000</v>
      </c>
      <c r="H1482" s="7">
        <v>0</v>
      </c>
      <c r="I1482" s="7">
        <v>40000</v>
      </c>
    </row>
    <row r="1483" spans="1:9">
      <c r="A1483">
        <v>24354020</v>
      </c>
      <c r="B1483" t="s">
        <v>666</v>
      </c>
      <c r="C1483" t="s">
        <v>830</v>
      </c>
      <c r="D1483" s="5">
        <v>42039.333333333336</v>
      </c>
      <c r="E1483" s="5">
        <v>42067.666666666664</v>
      </c>
      <c r="F1483" s="8">
        <v>0</v>
      </c>
      <c r="G1483" s="7">
        <v>0</v>
      </c>
      <c r="H1483" s="7">
        <v>7542</v>
      </c>
      <c r="I1483" s="7">
        <v>7542</v>
      </c>
    </row>
    <row r="1484" spans="1:9">
      <c r="A1484" t="s">
        <v>1049</v>
      </c>
      <c r="B1484" t="s">
        <v>667</v>
      </c>
      <c r="C1484" t="s">
        <v>1050</v>
      </c>
      <c r="D1484" s="5">
        <v>42068.333333333336</v>
      </c>
      <c r="E1484" s="5">
        <v>42100.666666666664</v>
      </c>
      <c r="F1484" s="8">
        <v>0</v>
      </c>
      <c r="G1484" s="7">
        <v>0</v>
      </c>
      <c r="H1484" s="7">
        <v>8523</v>
      </c>
      <c r="I1484" s="7">
        <v>8523</v>
      </c>
    </row>
    <row r="1485" spans="1:9">
      <c r="A1485">
        <v>24354022</v>
      </c>
      <c r="B1485" t="s">
        <v>669</v>
      </c>
      <c r="C1485" t="s">
        <v>836</v>
      </c>
      <c r="D1485" s="5">
        <v>42101.333333333336</v>
      </c>
      <c r="E1485" s="5">
        <v>42124.666666666664</v>
      </c>
      <c r="F1485" s="8">
        <v>0</v>
      </c>
      <c r="G1485" s="7">
        <v>0</v>
      </c>
      <c r="H1485" s="7">
        <v>0</v>
      </c>
      <c r="I1485" s="7">
        <v>7813</v>
      </c>
    </row>
    <row r="1486" spans="1:9">
      <c r="A1486">
        <v>24354030</v>
      </c>
      <c r="B1486" t="s">
        <v>669</v>
      </c>
      <c r="C1486" t="s">
        <v>833</v>
      </c>
      <c r="D1486" s="5">
        <v>42009.333333333336</v>
      </c>
      <c r="E1486" s="5">
        <v>42038.666666666664</v>
      </c>
      <c r="F1486" s="8">
        <v>0</v>
      </c>
      <c r="G1486" s="7">
        <v>0</v>
      </c>
      <c r="H1486" s="7">
        <v>0</v>
      </c>
      <c r="I1486" s="7">
        <v>4104</v>
      </c>
    </row>
    <row r="1487" spans="1:9">
      <c r="A1487" t="s">
        <v>834</v>
      </c>
      <c r="B1487" t="s">
        <v>666</v>
      </c>
      <c r="C1487" t="s">
        <v>835</v>
      </c>
      <c r="D1487" s="5">
        <v>42039.333333333336</v>
      </c>
      <c r="E1487" s="5">
        <v>42100.666666666664</v>
      </c>
      <c r="F1487" s="8">
        <v>0</v>
      </c>
      <c r="G1487" s="7">
        <v>37000</v>
      </c>
      <c r="H1487" s="7">
        <v>0</v>
      </c>
      <c r="I1487" s="7">
        <v>37000</v>
      </c>
    </row>
    <row r="1488" spans="1:9">
      <c r="A1488" t="s">
        <v>838</v>
      </c>
      <c r="B1488" t="s">
        <v>668</v>
      </c>
      <c r="C1488" t="s">
        <v>839</v>
      </c>
      <c r="D1488" s="5">
        <v>42125.333333333336</v>
      </c>
      <c r="E1488" s="5">
        <v>42152.666666666664</v>
      </c>
      <c r="F1488" s="8">
        <v>0</v>
      </c>
      <c r="G1488" s="7">
        <v>0</v>
      </c>
      <c r="H1488" s="7">
        <v>0</v>
      </c>
      <c r="I1488" s="7">
        <v>7813</v>
      </c>
    </row>
    <row r="1489" spans="1:9">
      <c r="A1489">
        <v>24355000</v>
      </c>
      <c r="B1489" t="s">
        <v>668</v>
      </c>
      <c r="C1489" t="s">
        <v>843</v>
      </c>
      <c r="D1489" s="5">
        <v>41792.333333333336</v>
      </c>
      <c r="E1489" s="5">
        <v>41969.666666666664</v>
      </c>
      <c r="F1489" s="8">
        <v>0</v>
      </c>
      <c r="G1489" s="7">
        <v>0</v>
      </c>
      <c r="H1489" s="7">
        <v>0</v>
      </c>
      <c r="I1489" s="7">
        <v>55113</v>
      </c>
    </row>
    <row r="1490" spans="1:9">
      <c r="A1490" t="s">
        <v>1051</v>
      </c>
      <c r="B1490" t="s">
        <v>668</v>
      </c>
      <c r="C1490" t="s">
        <v>1052</v>
      </c>
      <c r="D1490" s="5">
        <v>41792.333333333336</v>
      </c>
      <c r="E1490" s="5">
        <v>41969.666666666664</v>
      </c>
      <c r="F1490" s="8">
        <v>0</v>
      </c>
      <c r="G1490" s="7">
        <v>0</v>
      </c>
      <c r="H1490" s="7">
        <v>0</v>
      </c>
      <c r="I1490" s="7">
        <v>888</v>
      </c>
    </row>
    <row r="1491" spans="1:9">
      <c r="A1491">
        <v>24355005</v>
      </c>
      <c r="B1491" t="s">
        <v>666</v>
      </c>
      <c r="C1491" t="s">
        <v>841</v>
      </c>
      <c r="D1491" s="5">
        <v>41981.333333333336</v>
      </c>
      <c r="E1491" s="5">
        <v>42073.666666666664</v>
      </c>
      <c r="F1491" s="8">
        <v>0</v>
      </c>
      <c r="G1491" s="7">
        <v>14604</v>
      </c>
      <c r="H1491" s="7">
        <v>0</v>
      </c>
      <c r="I1491" s="7">
        <v>33145</v>
      </c>
    </row>
    <row r="1492" spans="1:9">
      <c r="A1492">
        <v>24355010</v>
      </c>
      <c r="B1492" t="s">
        <v>666</v>
      </c>
      <c r="C1492" t="s">
        <v>847</v>
      </c>
      <c r="D1492" s="5">
        <v>41981.333333333336</v>
      </c>
      <c r="E1492" s="5">
        <v>42068.666666666664</v>
      </c>
      <c r="F1492" s="8">
        <v>0</v>
      </c>
      <c r="G1492" s="7">
        <v>22549</v>
      </c>
      <c r="H1492" s="7">
        <v>0</v>
      </c>
      <c r="I1492" s="7">
        <v>45325</v>
      </c>
    </row>
    <row r="1493" spans="1:9">
      <c r="A1493">
        <v>24355015</v>
      </c>
      <c r="B1493" t="s">
        <v>666</v>
      </c>
      <c r="C1493" t="s">
        <v>846</v>
      </c>
      <c r="D1493" s="5">
        <v>42039.333333333336</v>
      </c>
      <c r="E1493" s="5">
        <v>42116.666666666664</v>
      </c>
      <c r="F1493" s="8">
        <v>0</v>
      </c>
      <c r="G1493" s="7">
        <v>27846</v>
      </c>
      <c r="H1493" s="7">
        <v>2648</v>
      </c>
      <c r="I1493" s="7">
        <v>55388</v>
      </c>
    </row>
    <row r="1494" spans="1:9">
      <c r="A1494">
        <v>24355020</v>
      </c>
      <c r="B1494" t="s">
        <v>666</v>
      </c>
      <c r="C1494" t="s">
        <v>842</v>
      </c>
      <c r="D1494" s="5">
        <v>42061.333333333336</v>
      </c>
      <c r="E1494" s="5">
        <v>42180.666666666664</v>
      </c>
      <c r="F1494" s="8">
        <v>0</v>
      </c>
      <c r="G1494" s="7">
        <v>37153</v>
      </c>
      <c r="H1494" s="7">
        <v>0</v>
      </c>
      <c r="I1494" s="7">
        <v>74211</v>
      </c>
    </row>
    <row r="1495" spans="1:9">
      <c r="A1495">
        <v>24355025</v>
      </c>
      <c r="B1495" t="s">
        <v>666</v>
      </c>
      <c r="C1495" t="s">
        <v>844</v>
      </c>
      <c r="D1495" s="5">
        <v>42061.333333333336</v>
      </c>
      <c r="E1495" s="5">
        <v>42180.666666666664</v>
      </c>
      <c r="F1495" s="8">
        <v>0</v>
      </c>
      <c r="G1495" s="7">
        <v>18577</v>
      </c>
      <c r="H1495" s="7">
        <v>0</v>
      </c>
      <c r="I1495" s="7">
        <v>18577</v>
      </c>
    </row>
    <row r="1496" spans="1:9">
      <c r="A1496">
        <v>24355030</v>
      </c>
      <c r="B1496" t="s">
        <v>666</v>
      </c>
      <c r="C1496" t="s">
        <v>845</v>
      </c>
      <c r="D1496" s="5">
        <v>42061.333333333336</v>
      </c>
      <c r="E1496" s="5">
        <v>42180.666666666664</v>
      </c>
      <c r="F1496" s="8">
        <v>0</v>
      </c>
      <c r="G1496" s="7">
        <v>15517</v>
      </c>
      <c r="H1496" s="7">
        <v>0</v>
      </c>
      <c r="I1496" s="7">
        <v>15517</v>
      </c>
    </row>
    <row r="1497" spans="1:9">
      <c r="A1497">
        <v>24362000</v>
      </c>
      <c r="B1497" t="s">
        <v>667</v>
      </c>
      <c r="C1497" t="s">
        <v>2368</v>
      </c>
      <c r="D1497" s="5">
        <v>41520.333333333336</v>
      </c>
      <c r="E1497" s="5">
        <v>41533.333333333336</v>
      </c>
      <c r="F1497" s="8">
        <v>1</v>
      </c>
      <c r="G1497" s="7">
        <v>1520</v>
      </c>
      <c r="H1497" s="7">
        <v>0</v>
      </c>
      <c r="I1497" s="7">
        <v>1520</v>
      </c>
    </row>
    <row r="1498" spans="1:9">
      <c r="A1498" t="s">
        <v>2369</v>
      </c>
      <c r="B1498" t="s">
        <v>667</v>
      </c>
      <c r="C1498" t="s">
        <v>2370</v>
      </c>
      <c r="D1498" s="5">
        <v>41520.333333333336</v>
      </c>
      <c r="E1498" s="5">
        <v>41568.333333333336</v>
      </c>
      <c r="F1498" s="8">
        <v>1</v>
      </c>
      <c r="G1498" s="7">
        <v>7775</v>
      </c>
      <c r="H1498" s="7">
        <v>0</v>
      </c>
      <c r="I1498" s="7">
        <v>7775</v>
      </c>
    </row>
    <row r="1499" spans="1:9">
      <c r="A1499">
        <v>24363035</v>
      </c>
      <c r="B1499" t="s">
        <v>666</v>
      </c>
      <c r="C1499" t="s">
        <v>2371</v>
      </c>
      <c r="D1499" s="5">
        <v>41520.333333333336</v>
      </c>
      <c r="E1499" s="10">
        <v>41596</v>
      </c>
      <c r="F1499" s="8">
        <v>1</v>
      </c>
      <c r="G1499" s="7">
        <v>15590</v>
      </c>
      <c r="H1499" s="7">
        <v>0</v>
      </c>
      <c r="I1499" s="7">
        <v>15590</v>
      </c>
    </row>
    <row r="1500" spans="1:9">
      <c r="A1500">
        <v>24363036</v>
      </c>
      <c r="B1500" t="s">
        <v>666</v>
      </c>
      <c r="C1500" t="s">
        <v>2372</v>
      </c>
      <c r="D1500" s="5">
        <v>41520.333333333336</v>
      </c>
      <c r="E1500" s="10" t="s">
        <v>1185</v>
      </c>
      <c r="F1500" s="8">
        <v>1</v>
      </c>
      <c r="G1500" s="7">
        <v>1987</v>
      </c>
      <c r="H1500" s="7">
        <v>0</v>
      </c>
      <c r="I1500" s="7">
        <v>1987</v>
      </c>
    </row>
    <row r="1501" spans="1:9">
      <c r="A1501">
        <v>24363037</v>
      </c>
      <c r="B1501" t="s">
        <v>666</v>
      </c>
      <c r="C1501" t="s">
        <v>2373</v>
      </c>
      <c r="D1501" s="5">
        <v>41548.333333333336</v>
      </c>
      <c r="E1501" s="10" t="s">
        <v>1161</v>
      </c>
      <c r="F1501" s="8">
        <v>1</v>
      </c>
      <c r="G1501" s="7">
        <v>8111</v>
      </c>
      <c r="H1501" s="7">
        <v>0</v>
      </c>
      <c r="I1501" s="7">
        <v>8111</v>
      </c>
    </row>
    <row r="1502" spans="1:9">
      <c r="A1502" t="s">
        <v>2374</v>
      </c>
      <c r="B1502" t="s">
        <v>666</v>
      </c>
      <c r="C1502" t="s">
        <v>2375</v>
      </c>
      <c r="D1502" s="5">
        <v>41548.333333333336</v>
      </c>
      <c r="E1502" s="10" t="s">
        <v>1161</v>
      </c>
      <c r="F1502" s="8">
        <v>1</v>
      </c>
      <c r="G1502" s="7">
        <v>0</v>
      </c>
      <c r="H1502" s="7">
        <v>0</v>
      </c>
      <c r="I1502" s="7">
        <v>779</v>
      </c>
    </row>
    <row r="1503" spans="1:9">
      <c r="A1503" t="s">
        <v>2376</v>
      </c>
      <c r="B1503" t="s">
        <v>666</v>
      </c>
      <c r="C1503" t="s">
        <v>2377</v>
      </c>
      <c r="D1503" s="5">
        <v>41548.333333333336</v>
      </c>
      <c r="E1503" s="10" t="s">
        <v>1161</v>
      </c>
      <c r="F1503" s="8">
        <v>1</v>
      </c>
      <c r="G1503" s="7">
        <v>0</v>
      </c>
      <c r="H1503" s="7">
        <v>0</v>
      </c>
      <c r="I1503" s="7">
        <v>3095</v>
      </c>
    </row>
    <row r="1504" spans="1:9">
      <c r="A1504">
        <v>24363041</v>
      </c>
      <c r="B1504" t="s">
        <v>666</v>
      </c>
      <c r="C1504" t="s">
        <v>2378</v>
      </c>
      <c r="D1504" s="5">
        <v>41520.333333333336</v>
      </c>
      <c r="E1504" s="10" t="s">
        <v>1185</v>
      </c>
      <c r="F1504" s="8">
        <v>1</v>
      </c>
      <c r="G1504" s="7">
        <v>1949</v>
      </c>
      <c r="H1504" s="7">
        <v>0</v>
      </c>
      <c r="I1504" s="7">
        <v>1949</v>
      </c>
    </row>
    <row r="1505" spans="1:9">
      <c r="A1505">
        <v>24363046</v>
      </c>
      <c r="B1505" t="s">
        <v>666</v>
      </c>
      <c r="C1505" t="s">
        <v>2379</v>
      </c>
      <c r="D1505" s="5">
        <v>41520.333333333336</v>
      </c>
      <c r="E1505" s="10" t="s">
        <v>1161</v>
      </c>
      <c r="F1505" s="8">
        <v>1</v>
      </c>
      <c r="G1505" s="7">
        <v>336</v>
      </c>
      <c r="H1505" s="7">
        <v>0</v>
      </c>
      <c r="I1505" s="7">
        <v>336</v>
      </c>
    </row>
    <row r="1506" spans="1:9">
      <c r="A1506">
        <v>24363060</v>
      </c>
      <c r="B1506" t="s">
        <v>666</v>
      </c>
      <c r="C1506" t="s">
        <v>2380</v>
      </c>
      <c r="D1506" s="5">
        <v>41642.333333333336</v>
      </c>
      <c r="E1506" s="10" t="s">
        <v>1177</v>
      </c>
      <c r="F1506" s="8">
        <v>1</v>
      </c>
      <c r="G1506" s="7">
        <v>7475</v>
      </c>
      <c r="H1506" s="7">
        <v>33438</v>
      </c>
      <c r="I1506" s="7">
        <v>46887</v>
      </c>
    </row>
    <row r="1507" spans="1:9">
      <c r="A1507">
        <v>24364016</v>
      </c>
      <c r="B1507" t="s">
        <v>668</v>
      </c>
      <c r="C1507" t="s">
        <v>2381</v>
      </c>
      <c r="D1507" s="5">
        <v>41548.333333333336</v>
      </c>
      <c r="E1507" s="10" t="s">
        <v>1169</v>
      </c>
      <c r="F1507" s="8">
        <v>1</v>
      </c>
      <c r="G1507" s="7">
        <v>0</v>
      </c>
      <c r="H1507" s="7">
        <v>0</v>
      </c>
      <c r="I1507" s="7">
        <v>147019</v>
      </c>
    </row>
    <row r="1508" spans="1:9">
      <c r="A1508">
        <v>24364030</v>
      </c>
      <c r="B1508" t="s">
        <v>667</v>
      </c>
      <c r="C1508" t="s">
        <v>2382</v>
      </c>
      <c r="D1508" s="5">
        <v>41520.333333333336</v>
      </c>
      <c r="E1508" s="10" t="s">
        <v>1180</v>
      </c>
      <c r="F1508" s="8">
        <v>1</v>
      </c>
      <c r="G1508" s="7">
        <v>10196</v>
      </c>
      <c r="H1508" s="7">
        <v>0</v>
      </c>
      <c r="I1508" s="7">
        <v>10196</v>
      </c>
    </row>
    <row r="1509" spans="1:9">
      <c r="A1509" t="s">
        <v>2383</v>
      </c>
      <c r="B1509" t="s">
        <v>667</v>
      </c>
      <c r="C1509" t="s">
        <v>2384</v>
      </c>
      <c r="D1509" s="5">
        <v>41520.333333333336</v>
      </c>
      <c r="E1509" s="10" t="s">
        <v>1180</v>
      </c>
      <c r="F1509" s="8">
        <v>1</v>
      </c>
      <c r="G1509" s="7">
        <v>0</v>
      </c>
      <c r="H1509" s="7">
        <v>0</v>
      </c>
      <c r="I1509" s="7">
        <v>5140</v>
      </c>
    </row>
    <row r="1510" spans="1:9">
      <c r="A1510" t="s">
        <v>2385</v>
      </c>
      <c r="B1510" t="s">
        <v>667</v>
      </c>
      <c r="C1510" t="s">
        <v>2386</v>
      </c>
      <c r="D1510" s="5">
        <v>41520.333333333336</v>
      </c>
      <c r="E1510" s="10" t="s">
        <v>1180</v>
      </c>
      <c r="F1510" s="8">
        <v>1</v>
      </c>
      <c r="G1510" s="7">
        <v>0</v>
      </c>
      <c r="H1510" s="7">
        <v>0</v>
      </c>
      <c r="I1510" s="7">
        <v>4774</v>
      </c>
    </row>
    <row r="1511" spans="1:9">
      <c r="A1511">
        <v>24364043</v>
      </c>
      <c r="B1511" t="s">
        <v>668</v>
      </c>
      <c r="C1511" t="s">
        <v>2387</v>
      </c>
      <c r="D1511" s="5">
        <v>41520.333333333336</v>
      </c>
      <c r="E1511" s="10" t="s">
        <v>2388</v>
      </c>
      <c r="F1511" s="8">
        <v>1</v>
      </c>
      <c r="G1511" s="7">
        <v>0</v>
      </c>
      <c r="H1511" s="7">
        <v>0</v>
      </c>
      <c r="I1511" s="7">
        <v>3028</v>
      </c>
    </row>
    <row r="1512" spans="1:9">
      <c r="A1512" t="s">
        <v>2389</v>
      </c>
      <c r="B1512" t="s">
        <v>668</v>
      </c>
      <c r="C1512" t="s">
        <v>2390</v>
      </c>
      <c r="D1512" s="5">
        <v>41520.333333333336</v>
      </c>
      <c r="E1512" s="10" t="s">
        <v>1161</v>
      </c>
      <c r="F1512" s="8">
        <v>1</v>
      </c>
      <c r="G1512" s="7">
        <v>0</v>
      </c>
      <c r="H1512" s="7">
        <v>0</v>
      </c>
      <c r="I1512" s="7">
        <v>3594</v>
      </c>
    </row>
    <row r="1513" spans="1:9">
      <c r="A1513">
        <v>24364065</v>
      </c>
      <c r="B1513" t="s">
        <v>666</v>
      </c>
      <c r="C1513" t="s">
        <v>2391</v>
      </c>
      <c r="D1513" s="5">
        <v>41548.333333333336</v>
      </c>
      <c r="E1513" s="10" t="s">
        <v>1139</v>
      </c>
      <c r="F1513" s="8">
        <v>1</v>
      </c>
      <c r="G1513" s="7">
        <v>12857</v>
      </c>
      <c r="H1513" s="7">
        <v>0</v>
      </c>
      <c r="I1513" s="7">
        <v>22935</v>
      </c>
    </row>
    <row r="1514" spans="1:9">
      <c r="A1514">
        <v>24364075</v>
      </c>
      <c r="B1514" t="s">
        <v>666</v>
      </c>
      <c r="C1514" t="s">
        <v>2392</v>
      </c>
      <c r="D1514" s="5">
        <v>41548.333333333336</v>
      </c>
      <c r="E1514" s="10" t="s">
        <v>1166</v>
      </c>
      <c r="F1514" s="8">
        <v>1</v>
      </c>
      <c r="G1514" s="7">
        <v>58689</v>
      </c>
      <c r="H1514" s="7">
        <v>19286</v>
      </c>
      <c r="I1514" s="7">
        <v>80961</v>
      </c>
    </row>
    <row r="1515" spans="1:9">
      <c r="A1515">
        <v>24365020</v>
      </c>
      <c r="B1515" t="s">
        <v>666</v>
      </c>
      <c r="C1515" t="s">
        <v>2393</v>
      </c>
      <c r="D1515" s="5">
        <v>41520.333333333336</v>
      </c>
      <c r="E1515" s="10" t="s">
        <v>1180</v>
      </c>
      <c r="F1515" s="8">
        <v>1</v>
      </c>
      <c r="G1515" s="7">
        <v>20707</v>
      </c>
      <c r="H1515" s="7">
        <v>0</v>
      </c>
      <c r="I1515" s="7">
        <v>20707</v>
      </c>
    </row>
    <row r="1516" spans="1:9">
      <c r="A1516" t="s">
        <v>2394</v>
      </c>
      <c r="B1516" t="s">
        <v>666</v>
      </c>
      <c r="C1516" t="s">
        <v>2395</v>
      </c>
      <c r="D1516" s="5">
        <v>41520.333333333336</v>
      </c>
      <c r="E1516" s="10" t="s">
        <v>1180</v>
      </c>
      <c r="F1516" s="8">
        <v>1</v>
      </c>
      <c r="G1516" s="7">
        <v>0</v>
      </c>
      <c r="H1516" s="7">
        <v>0</v>
      </c>
      <c r="I1516" s="7">
        <v>467</v>
      </c>
    </row>
    <row r="1517" spans="1:9">
      <c r="A1517" t="s">
        <v>2396</v>
      </c>
      <c r="B1517" t="s">
        <v>666</v>
      </c>
      <c r="C1517" t="s">
        <v>2397</v>
      </c>
      <c r="D1517" s="5">
        <v>41520.333333333336</v>
      </c>
      <c r="E1517" s="5" t="s">
        <v>1180</v>
      </c>
      <c r="F1517" s="8">
        <v>1</v>
      </c>
      <c r="G1517" s="7">
        <v>0</v>
      </c>
      <c r="H1517" s="7">
        <v>0</v>
      </c>
      <c r="I1517" s="7">
        <v>1012</v>
      </c>
    </row>
    <row r="1518" spans="1:9">
      <c r="A1518">
        <v>24365023</v>
      </c>
      <c r="B1518" t="s">
        <v>669</v>
      </c>
      <c r="C1518" t="s">
        <v>2398</v>
      </c>
      <c r="D1518" s="5">
        <v>41520.333333333336</v>
      </c>
      <c r="E1518" s="10">
        <v>41659.363888888889</v>
      </c>
      <c r="F1518" s="8">
        <v>1</v>
      </c>
      <c r="G1518" s="7">
        <v>0</v>
      </c>
      <c r="H1518" s="7">
        <v>0</v>
      </c>
      <c r="I1518" s="7">
        <v>2029</v>
      </c>
    </row>
    <row r="1519" spans="1:9">
      <c r="A1519" t="s">
        <v>2399</v>
      </c>
      <c r="B1519" t="s">
        <v>669</v>
      </c>
      <c r="C1519" t="s">
        <v>2400</v>
      </c>
      <c r="D1519" s="5">
        <v>41520.333333333336</v>
      </c>
      <c r="E1519" s="5" t="s">
        <v>1139</v>
      </c>
      <c r="F1519" s="8">
        <v>1</v>
      </c>
      <c r="G1519" s="7">
        <v>0</v>
      </c>
      <c r="H1519" s="7">
        <v>0</v>
      </c>
      <c r="I1519" s="7">
        <v>8166</v>
      </c>
    </row>
    <row r="1520" spans="1:9">
      <c r="A1520">
        <v>24365025</v>
      </c>
      <c r="B1520" t="s">
        <v>666</v>
      </c>
      <c r="C1520" t="s">
        <v>849</v>
      </c>
      <c r="D1520" s="5">
        <v>41520.333333333336</v>
      </c>
      <c r="E1520" s="5">
        <v>42124.666666666664</v>
      </c>
      <c r="F1520" s="8">
        <v>0.8</v>
      </c>
      <c r="G1520" s="7">
        <v>88724</v>
      </c>
      <c r="H1520" s="7">
        <v>0</v>
      </c>
      <c r="I1520" s="7">
        <v>88724</v>
      </c>
    </row>
    <row r="1521" spans="1:9">
      <c r="A1521">
        <v>24365030</v>
      </c>
      <c r="B1521" t="s">
        <v>666</v>
      </c>
      <c r="C1521" t="s">
        <v>2401</v>
      </c>
      <c r="D1521" s="5">
        <v>41520.333333333336</v>
      </c>
      <c r="E1521" s="5">
        <v>41596</v>
      </c>
      <c r="F1521" s="8">
        <v>1</v>
      </c>
      <c r="G1521" s="7">
        <v>14447</v>
      </c>
      <c r="H1521" s="7">
        <v>0</v>
      </c>
      <c r="I1521" s="7">
        <v>14447</v>
      </c>
    </row>
    <row r="1522" spans="1:9">
      <c r="A1522">
        <v>24365032</v>
      </c>
      <c r="B1522" t="s">
        <v>666</v>
      </c>
      <c r="C1522" t="s">
        <v>850</v>
      </c>
      <c r="D1522" s="5">
        <v>41554.333333333336</v>
      </c>
      <c r="E1522" s="10">
        <v>42124.666666666664</v>
      </c>
      <c r="F1522" s="8">
        <v>0.41</v>
      </c>
      <c r="G1522" s="7">
        <v>20638</v>
      </c>
      <c r="H1522" s="7">
        <v>0</v>
      </c>
      <c r="I1522" s="7">
        <v>20638</v>
      </c>
    </row>
    <row r="1523" spans="1:9">
      <c r="A1523">
        <v>24365035</v>
      </c>
      <c r="B1523" t="s">
        <v>666</v>
      </c>
      <c r="C1523" t="s">
        <v>2402</v>
      </c>
      <c r="D1523" s="5">
        <v>41520.333333333336</v>
      </c>
      <c r="E1523" s="5" t="s">
        <v>1161</v>
      </c>
      <c r="F1523" s="8">
        <v>1</v>
      </c>
      <c r="G1523" s="7">
        <v>18066</v>
      </c>
      <c r="H1523" s="7">
        <v>0</v>
      </c>
      <c r="I1523" s="7">
        <v>18066</v>
      </c>
    </row>
    <row r="1524" spans="1:9">
      <c r="A1524">
        <v>24365040</v>
      </c>
      <c r="B1524" t="s">
        <v>666</v>
      </c>
      <c r="C1524" t="s">
        <v>851</v>
      </c>
      <c r="D1524" s="5">
        <v>42068.333333333336</v>
      </c>
      <c r="E1524" s="5">
        <v>42125.666666666664</v>
      </c>
      <c r="F1524" s="8">
        <v>0</v>
      </c>
      <c r="G1524" s="7">
        <v>19929</v>
      </c>
      <c r="H1524" s="7">
        <v>0</v>
      </c>
      <c r="I1524" s="7">
        <v>19929</v>
      </c>
    </row>
    <row r="1525" spans="1:9">
      <c r="A1525">
        <v>24365045</v>
      </c>
      <c r="B1525" t="s">
        <v>666</v>
      </c>
      <c r="C1525" t="s">
        <v>2403</v>
      </c>
      <c r="D1525" s="5">
        <v>41520.333333333336</v>
      </c>
      <c r="E1525" s="5">
        <v>41596</v>
      </c>
      <c r="F1525" s="8">
        <v>1</v>
      </c>
      <c r="G1525" s="7">
        <v>29198</v>
      </c>
      <c r="H1525" s="7">
        <v>0</v>
      </c>
      <c r="I1525" s="7">
        <v>29198</v>
      </c>
    </row>
    <row r="1526" spans="1:9">
      <c r="A1526">
        <v>24365047</v>
      </c>
      <c r="B1526" t="s">
        <v>666</v>
      </c>
      <c r="C1526" t="s">
        <v>852</v>
      </c>
      <c r="D1526" s="5">
        <v>41645.333333333336</v>
      </c>
      <c r="E1526" s="5" t="s">
        <v>3404</v>
      </c>
      <c r="F1526" s="8">
        <v>1</v>
      </c>
      <c r="G1526" s="7">
        <v>65113</v>
      </c>
      <c r="H1526" s="7">
        <v>0</v>
      </c>
      <c r="I1526" s="7">
        <v>65113</v>
      </c>
    </row>
    <row r="1527" spans="1:9">
      <c r="A1527">
        <v>24365050</v>
      </c>
      <c r="B1527" t="s">
        <v>668</v>
      </c>
      <c r="C1527" t="s">
        <v>853</v>
      </c>
      <c r="D1527" s="5">
        <v>41913.333333333336</v>
      </c>
      <c r="E1527" s="5" t="s">
        <v>3404</v>
      </c>
      <c r="F1527" s="8">
        <v>1</v>
      </c>
      <c r="G1527" s="7">
        <v>0</v>
      </c>
      <c r="H1527" s="7">
        <v>0</v>
      </c>
      <c r="I1527" s="7">
        <v>2328</v>
      </c>
    </row>
    <row r="1528" spans="1:9">
      <c r="A1528" t="s">
        <v>1053</v>
      </c>
      <c r="B1528" t="s">
        <v>668</v>
      </c>
      <c r="C1528" t="s">
        <v>1054</v>
      </c>
      <c r="D1528" s="5">
        <v>41913.333333333336</v>
      </c>
      <c r="E1528" s="5" t="s">
        <v>3404</v>
      </c>
      <c r="F1528" s="8">
        <v>1</v>
      </c>
      <c r="G1528" s="7">
        <v>0</v>
      </c>
      <c r="H1528" s="7">
        <v>0</v>
      </c>
      <c r="I1528" s="7">
        <v>3762</v>
      </c>
    </row>
    <row r="1529" spans="1:9">
      <c r="A1529" t="s">
        <v>1055</v>
      </c>
      <c r="B1529" t="s">
        <v>666</v>
      </c>
      <c r="C1529" t="s">
        <v>1056</v>
      </c>
      <c r="D1529" s="5">
        <v>41913.333333333336</v>
      </c>
      <c r="E1529" s="5" t="s">
        <v>3404</v>
      </c>
      <c r="F1529" s="8">
        <v>1</v>
      </c>
      <c r="G1529" s="7">
        <v>12472</v>
      </c>
      <c r="H1529" s="7">
        <v>0</v>
      </c>
      <c r="I1529" s="7">
        <v>12472</v>
      </c>
    </row>
    <row r="1530" spans="1:9">
      <c r="A1530">
        <v>24366025</v>
      </c>
      <c r="B1530" t="s">
        <v>667</v>
      </c>
      <c r="C1530" t="s">
        <v>855</v>
      </c>
      <c r="D1530" s="5">
        <v>41885.333333333336</v>
      </c>
      <c r="E1530" s="5">
        <v>42031.666666666664</v>
      </c>
      <c r="F1530" s="8">
        <v>0.33</v>
      </c>
      <c r="G1530" s="7">
        <v>0</v>
      </c>
      <c r="H1530" s="7">
        <v>0</v>
      </c>
      <c r="I1530" s="7">
        <v>15037</v>
      </c>
    </row>
    <row r="1531" spans="1:9">
      <c r="A1531" t="s">
        <v>2404</v>
      </c>
      <c r="B1531" t="s">
        <v>1075</v>
      </c>
      <c r="C1531" t="s">
        <v>2405</v>
      </c>
      <c r="D1531" s="5">
        <v>41723.333333333336</v>
      </c>
      <c r="E1531" s="10"/>
      <c r="F1531" s="8">
        <v>1</v>
      </c>
      <c r="G1531" s="7">
        <v>0</v>
      </c>
      <c r="H1531" s="7">
        <v>0</v>
      </c>
      <c r="I1531" s="7">
        <v>0</v>
      </c>
    </row>
    <row r="1532" spans="1:9">
      <c r="A1532">
        <v>24368020</v>
      </c>
      <c r="B1532" t="s">
        <v>670</v>
      </c>
      <c r="C1532" t="s">
        <v>2406</v>
      </c>
      <c r="D1532" s="5">
        <v>41730.333333333336</v>
      </c>
      <c r="E1532" s="10" t="s">
        <v>2407</v>
      </c>
      <c r="F1532" s="8">
        <v>1</v>
      </c>
      <c r="G1532" s="7">
        <v>0</v>
      </c>
      <c r="H1532" s="7">
        <v>0</v>
      </c>
      <c r="I1532" s="7">
        <v>0</v>
      </c>
    </row>
    <row r="1533" spans="1:9">
      <c r="A1533">
        <v>24368025</v>
      </c>
      <c r="B1533" t="s">
        <v>670</v>
      </c>
      <c r="C1533" t="s">
        <v>2408</v>
      </c>
      <c r="D1533" s="5">
        <v>41743.333333333336</v>
      </c>
      <c r="E1533" s="10" t="s">
        <v>1177</v>
      </c>
      <c r="F1533" s="8">
        <v>1</v>
      </c>
      <c r="G1533" s="7">
        <v>0</v>
      </c>
      <c r="H1533" s="7">
        <v>0</v>
      </c>
      <c r="I1533" s="7">
        <v>0</v>
      </c>
    </row>
    <row r="1534" spans="1:9">
      <c r="A1534">
        <v>24368030</v>
      </c>
      <c r="B1534" t="s">
        <v>670</v>
      </c>
      <c r="C1534" t="s">
        <v>2409</v>
      </c>
      <c r="D1534" s="5">
        <v>41743.333333333336</v>
      </c>
      <c r="E1534" s="10" t="s">
        <v>1177</v>
      </c>
      <c r="F1534" s="8">
        <v>1</v>
      </c>
      <c r="G1534" s="7">
        <v>0</v>
      </c>
      <c r="H1534" s="7">
        <v>0</v>
      </c>
      <c r="I1534" s="7">
        <v>0</v>
      </c>
    </row>
    <row r="1535" spans="1:9">
      <c r="A1535">
        <v>24368035</v>
      </c>
      <c r="B1535" t="s">
        <v>670</v>
      </c>
      <c r="C1535" t="s">
        <v>2410</v>
      </c>
      <c r="D1535" s="5">
        <v>41743.333333333336</v>
      </c>
      <c r="E1535" s="10" t="s">
        <v>1177</v>
      </c>
      <c r="F1535" s="8">
        <v>1</v>
      </c>
      <c r="G1535" s="7">
        <v>0</v>
      </c>
      <c r="H1535" s="7">
        <v>0</v>
      </c>
      <c r="I1535" s="7">
        <v>0</v>
      </c>
    </row>
    <row r="1536" spans="1:9">
      <c r="A1536">
        <v>24368040</v>
      </c>
      <c r="B1536" t="s">
        <v>666</v>
      </c>
      <c r="C1536" t="s">
        <v>2411</v>
      </c>
      <c r="D1536" s="5">
        <v>41520.333333333336</v>
      </c>
      <c r="E1536" s="10" t="s">
        <v>1185</v>
      </c>
      <c r="F1536" s="8">
        <v>1</v>
      </c>
      <c r="G1536" s="7">
        <v>2266</v>
      </c>
      <c r="H1536" s="7">
        <v>0</v>
      </c>
      <c r="I1536" s="7">
        <v>2266</v>
      </c>
    </row>
    <row r="1537" spans="1:9">
      <c r="A1537">
        <v>24368045</v>
      </c>
      <c r="B1537" t="s">
        <v>666</v>
      </c>
      <c r="C1537" t="s">
        <v>2412</v>
      </c>
      <c r="D1537" s="5">
        <v>41610.333333333336</v>
      </c>
      <c r="E1537" s="5" t="s">
        <v>1153</v>
      </c>
      <c r="F1537" s="8">
        <v>1</v>
      </c>
      <c r="G1537" s="7">
        <v>88364</v>
      </c>
      <c r="H1537" s="7">
        <v>0</v>
      </c>
      <c r="I1537" s="7">
        <v>88364</v>
      </c>
    </row>
    <row r="1538" spans="1:9">
      <c r="A1538">
        <v>24368050</v>
      </c>
      <c r="B1538" t="s">
        <v>666</v>
      </c>
      <c r="C1538" t="s">
        <v>2413</v>
      </c>
      <c r="D1538" s="5">
        <v>41520.333333333336</v>
      </c>
      <c r="E1538" s="10">
        <v>41760</v>
      </c>
      <c r="F1538" s="8">
        <v>1</v>
      </c>
      <c r="G1538" s="7">
        <v>174707</v>
      </c>
      <c r="H1538" s="7">
        <v>0</v>
      </c>
      <c r="I1538" s="7">
        <v>174707</v>
      </c>
    </row>
    <row r="1539" spans="1:9">
      <c r="A1539">
        <v>24368052</v>
      </c>
      <c r="B1539" t="s">
        <v>669</v>
      </c>
      <c r="C1539" t="s">
        <v>2414</v>
      </c>
      <c r="D1539" s="5">
        <v>41533.333333333336</v>
      </c>
      <c r="E1539" s="10" t="s">
        <v>1134</v>
      </c>
      <c r="F1539" s="8">
        <v>1</v>
      </c>
      <c r="G1539" s="7">
        <v>0</v>
      </c>
      <c r="H1539" s="7">
        <v>0</v>
      </c>
      <c r="I1539" s="7">
        <v>3669</v>
      </c>
    </row>
    <row r="1540" spans="1:9">
      <c r="A1540">
        <v>24368055</v>
      </c>
      <c r="B1540" t="s">
        <v>666</v>
      </c>
      <c r="C1540" t="s">
        <v>2415</v>
      </c>
      <c r="D1540" s="5">
        <v>41617.333333333336</v>
      </c>
      <c r="E1540" s="10" t="s">
        <v>1153</v>
      </c>
      <c r="F1540" s="8">
        <v>1</v>
      </c>
      <c r="G1540" s="7">
        <v>36117</v>
      </c>
      <c r="H1540" s="7">
        <v>0</v>
      </c>
      <c r="I1540" s="7">
        <v>53629</v>
      </c>
    </row>
    <row r="1541" spans="1:9">
      <c r="A1541">
        <v>24368060</v>
      </c>
      <c r="B1541" t="s">
        <v>666</v>
      </c>
      <c r="C1541" t="s">
        <v>2416</v>
      </c>
      <c r="D1541" s="5">
        <v>41680.333333333336</v>
      </c>
      <c r="E1541" s="10" t="s">
        <v>1166</v>
      </c>
      <c r="F1541" s="8">
        <v>1</v>
      </c>
      <c r="G1541" s="7">
        <v>51023</v>
      </c>
      <c r="H1541" s="7">
        <v>0</v>
      </c>
      <c r="I1541" s="7">
        <v>74668</v>
      </c>
    </row>
    <row r="1542" spans="1:9">
      <c r="A1542">
        <v>24368065</v>
      </c>
      <c r="B1542" t="s">
        <v>668</v>
      </c>
      <c r="C1542" t="s">
        <v>2417</v>
      </c>
      <c r="D1542" s="5">
        <v>41520.333333333336</v>
      </c>
      <c r="E1542" s="10" t="s">
        <v>1327</v>
      </c>
      <c r="F1542" s="8">
        <v>1</v>
      </c>
      <c r="G1542" s="7">
        <v>309508</v>
      </c>
      <c r="H1542" s="7">
        <v>0</v>
      </c>
      <c r="I1542" s="7">
        <v>309508</v>
      </c>
    </row>
    <row r="1543" spans="1:9">
      <c r="A1543" t="s">
        <v>2418</v>
      </c>
      <c r="B1543" t="s">
        <v>668</v>
      </c>
      <c r="C1543" t="s">
        <v>2419</v>
      </c>
      <c r="D1543" s="5">
        <v>41520.333333333336</v>
      </c>
      <c r="E1543" s="10" t="s">
        <v>1327</v>
      </c>
      <c r="F1543" s="8">
        <v>1</v>
      </c>
      <c r="G1543" s="7">
        <v>0</v>
      </c>
      <c r="H1543" s="7">
        <v>0</v>
      </c>
      <c r="I1543" s="7">
        <v>4433</v>
      </c>
    </row>
    <row r="1544" spans="1:9">
      <c r="A1544" t="s">
        <v>2420</v>
      </c>
      <c r="B1544" t="s">
        <v>668</v>
      </c>
      <c r="C1544" t="s">
        <v>2421</v>
      </c>
      <c r="D1544" s="5">
        <v>41520.333333333336</v>
      </c>
      <c r="E1544" s="10" t="s">
        <v>1327</v>
      </c>
      <c r="F1544" s="8">
        <v>1</v>
      </c>
      <c r="G1544" s="7">
        <v>0</v>
      </c>
      <c r="H1544" s="7">
        <v>0</v>
      </c>
      <c r="I1544" s="7">
        <v>9607</v>
      </c>
    </row>
    <row r="1545" spans="1:9">
      <c r="A1545">
        <v>24368070</v>
      </c>
      <c r="B1545" t="s">
        <v>668</v>
      </c>
      <c r="C1545" t="s">
        <v>2422</v>
      </c>
      <c r="D1545" s="5">
        <v>41520.333333333336</v>
      </c>
      <c r="E1545" s="10" t="s">
        <v>1161</v>
      </c>
      <c r="F1545" s="8">
        <v>1</v>
      </c>
      <c r="G1545" s="7">
        <v>213025</v>
      </c>
      <c r="H1545" s="7">
        <v>0</v>
      </c>
      <c r="I1545" s="7">
        <v>213025</v>
      </c>
    </row>
    <row r="1546" spans="1:9">
      <c r="A1546" t="s">
        <v>2423</v>
      </c>
      <c r="B1546" t="s">
        <v>668</v>
      </c>
      <c r="C1546" t="s">
        <v>2424</v>
      </c>
      <c r="D1546" s="5">
        <v>41520.333333333336</v>
      </c>
      <c r="E1546" s="10" t="s">
        <v>1161</v>
      </c>
      <c r="F1546" s="8">
        <v>1</v>
      </c>
      <c r="G1546" s="7">
        <v>0</v>
      </c>
      <c r="H1546" s="7">
        <v>0</v>
      </c>
      <c r="I1546" s="7">
        <v>1184</v>
      </c>
    </row>
    <row r="1547" spans="1:9">
      <c r="A1547" t="s">
        <v>2425</v>
      </c>
      <c r="B1547" t="s">
        <v>668</v>
      </c>
      <c r="C1547" t="s">
        <v>2426</v>
      </c>
      <c r="D1547" s="5">
        <v>41520.333333333336</v>
      </c>
      <c r="E1547" s="10" t="s">
        <v>1161</v>
      </c>
      <c r="F1547" s="8">
        <v>1</v>
      </c>
      <c r="G1547" s="7">
        <v>0</v>
      </c>
      <c r="H1547" s="7">
        <v>0</v>
      </c>
      <c r="I1547" s="7">
        <v>2564</v>
      </c>
    </row>
    <row r="1548" spans="1:9">
      <c r="A1548">
        <v>24368075</v>
      </c>
      <c r="B1548" t="s">
        <v>669</v>
      </c>
      <c r="C1548" t="s">
        <v>2427</v>
      </c>
      <c r="D1548" s="5">
        <v>41761.333333333336</v>
      </c>
      <c r="E1548" s="10" t="s">
        <v>1166</v>
      </c>
      <c r="F1548" s="8">
        <v>1</v>
      </c>
      <c r="G1548" s="7">
        <v>0</v>
      </c>
      <c r="H1548" s="7">
        <v>0</v>
      </c>
      <c r="I1548" s="7">
        <v>3786</v>
      </c>
    </row>
    <row r="1549" spans="1:9">
      <c r="A1549">
        <v>24368080</v>
      </c>
      <c r="B1549" t="s">
        <v>670</v>
      </c>
      <c r="C1549" t="s">
        <v>2428</v>
      </c>
      <c r="D1549" s="5">
        <v>41581</v>
      </c>
      <c r="E1549" s="10" t="s">
        <v>1153</v>
      </c>
      <c r="F1549" s="8">
        <v>1</v>
      </c>
      <c r="G1549" s="7">
        <v>0</v>
      </c>
      <c r="H1549" s="7">
        <v>0</v>
      </c>
      <c r="I1549" s="7">
        <v>0</v>
      </c>
    </row>
    <row r="1550" spans="1:9">
      <c r="A1550" t="s">
        <v>2429</v>
      </c>
      <c r="B1550" t="s">
        <v>1075</v>
      </c>
      <c r="C1550" t="s">
        <v>2430</v>
      </c>
      <c r="D1550" s="5"/>
      <c r="E1550" s="10" t="s">
        <v>1153</v>
      </c>
      <c r="F1550" s="8">
        <v>1</v>
      </c>
      <c r="G1550" s="7">
        <v>0</v>
      </c>
      <c r="H1550" s="7">
        <v>0</v>
      </c>
      <c r="I1550" s="7">
        <v>0</v>
      </c>
    </row>
    <row r="1551" spans="1:9">
      <c r="A1551">
        <v>24368090</v>
      </c>
      <c r="B1551" t="s">
        <v>666</v>
      </c>
      <c r="C1551" t="s">
        <v>2431</v>
      </c>
      <c r="D1551" s="5">
        <v>41645.333333333336</v>
      </c>
      <c r="E1551" s="5" t="s">
        <v>1177</v>
      </c>
      <c r="F1551" s="8">
        <v>1</v>
      </c>
      <c r="G1551" s="7">
        <v>20638</v>
      </c>
      <c r="H1551" s="7">
        <v>29053</v>
      </c>
      <c r="I1551" s="7">
        <v>78242</v>
      </c>
    </row>
    <row r="1552" spans="1:9">
      <c r="A1552">
        <v>24368095</v>
      </c>
      <c r="B1552" t="s">
        <v>668</v>
      </c>
      <c r="C1552" t="s">
        <v>888</v>
      </c>
      <c r="D1552" s="5">
        <v>41673.333333333336</v>
      </c>
      <c r="E1552" s="10">
        <v>42033.666666666664</v>
      </c>
      <c r="F1552" s="8">
        <v>0.2</v>
      </c>
      <c r="G1552" s="7">
        <v>0</v>
      </c>
      <c r="H1552" s="7">
        <v>0</v>
      </c>
      <c r="I1552" s="7">
        <v>11675</v>
      </c>
    </row>
    <row r="1553" spans="1:9">
      <c r="A1553">
        <v>24368097</v>
      </c>
      <c r="B1553" t="s">
        <v>669</v>
      </c>
      <c r="C1553" t="s">
        <v>2432</v>
      </c>
      <c r="D1553" s="5">
        <v>41799.333333333336</v>
      </c>
      <c r="E1553" s="5" t="s">
        <v>1166</v>
      </c>
      <c r="F1553" s="8">
        <v>1</v>
      </c>
      <c r="G1553" s="7">
        <v>0</v>
      </c>
      <c r="H1553" s="7">
        <v>0</v>
      </c>
      <c r="I1553" s="7">
        <v>3786</v>
      </c>
    </row>
    <row r="1554" spans="1:9">
      <c r="A1554">
        <v>24368100</v>
      </c>
      <c r="B1554" t="s">
        <v>668</v>
      </c>
      <c r="C1554" t="s">
        <v>3398</v>
      </c>
      <c r="D1554" s="5">
        <v>41907.333333333336</v>
      </c>
      <c r="E1554" s="10">
        <v>42048.666666666664</v>
      </c>
      <c r="F1554" s="8">
        <v>0.5</v>
      </c>
      <c r="G1554" s="7">
        <v>0</v>
      </c>
      <c r="H1554" s="7">
        <v>0</v>
      </c>
      <c r="I1554" s="7">
        <v>10380</v>
      </c>
    </row>
    <row r="1555" spans="1:9">
      <c r="A1555">
        <v>24368105</v>
      </c>
      <c r="B1555" t="s">
        <v>666</v>
      </c>
      <c r="C1555" t="s">
        <v>2433</v>
      </c>
      <c r="D1555" s="5">
        <v>41680.333333333336</v>
      </c>
      <c r="E1555" s="5" t="s">
        <v>1214</v>
      </c>
      <c r="F1555" s="8">
        <v>1</v>
      </c>
      <c r="G1555" s="7">
        <v>54939</v>
      </c>
      <c r="H1555" s="7">
        <v>0</v>
      </c>
      <c r="I1555" s="7">
        <v>59043</v>
      </c>
    </row>
    <row r="1556" spans="1:9">
      <c r="A1556">
        <v>24368110</v>
      </c>
      <c r="B1556" t="s">
        <v>669</v>
      </c>
      <c r="C1556" t="s">
        <v>859</v>
      </c>
      <c r="D1556" s="5">
        <v>42479.333333333336</v>
      </c>
      <c r="E1556" s="10">
        <v>42479.666666666664</v>
      </c>
      <c r="F1556" s="8">
        <v>0</v>
      </c>
      <c r="G1556" s="7">
        <v>0</v>
      </c>
      <c r="H1556" s="7">
        <v>0</v>
      </c>
      <c r="I1556" s="7">
        <v>781</v>
      </c>
    </row>
    <row r="1557" spans="1:9">
      <c r="A1557">
        <v>24368115</v>
      </c>
      <c r="B1557" t="s">
        <v>668</v>
      </c>
      <c r="C1557" t="s">
        <v>2434</v>
      </c>
      <c r="D1557" s="5">
        <v>41730.333333333336</v>
      </c>
      <c r="E1557" s="10" t="s">
        <v>1238</v>
      </c>
      <c r="F1557" s="8">
        <v>1</v>
      </c>
      <c r="G1557" s="7">
        <v>24766</v>
      </c>
      <c r="H1557" s="7">
        <v>5324</v>
      </c>
      <c r="I1557" s="7">
        <v>56536</v>
      </c>
    </row>
    <row r="1558" spans="1:9">
      <c r="A1558">
        <v>24368120</v>
      </c>
      <c r="B1558" t="s">
        <v>666</v>
      </c>
      <c r="C1558" t="s">
        <v>2435</v>
      </c>
      <c r="D1558" s="5">
        <v>41520.333333333336</v>
      </c>
      <c r="E1558" s="10" t="s">
        <v>1185</v>
      </c>
      <c r="F1558" s="8">
        <v>1</v>
      </c>
      <c r="G1558" s="7">
        <v>12985</v>
      </c>
      <c r="H1558" s="7">
        <v>0</v>
      </c>
      <c r="I1558" s="7">
        <v>12985</v>
      </c>
    </row>
    <row r="1559" spans="1:9">
      <c r="A1559">
        <v>24368122</v>
      </c>
      <c r="B1559" t="s">
        <v>668</v>
      </c>
      <c r="C1559" t="s">
        <v>2436</v>
      </c>
      <c r="D1559" s="5">
        <v>41673.333333333336</v>
      </c>
      <c r="E1559" s="10" t="s">
        <v>1166</v>
      </c>
      <c r="F1559" s="8">
        <v>1</v>
      </c>
      <c r="G1559" s="7">
        <v>72248</v>
      </c>
      <c r="H1559" s="7">
        <v>14140</v>
      </c>
      <c r="I1559" s="7">
        <v>104420</v>
      </c>
    </row>
    <row r="1560" spans="1:9">
      <c r="A1560">
        <v>24368125</v>
      </c>
      <c r="B1560" t="s">
        <v>668</v>
      </c>
      <c r="C1560" t="s">
        <v>2437</v>
      </c>
      <c r="D1560" s="5">
        <v>41701.333333333336</v>
      </c>
      <c r="E1560" s="5" t="s">
        <v>1177</v>
      </c>
      <c r="F1560" s="8">
        <v>1</v>
      </c>
      <c r="G1560" s="7">
        <v>16196</v>
      </c>
      <c r="H1560" s="7">
        <v>0</v>
      </c>
      <c r="I1560" s="7">
        <v>27871</v>
      </c>
    </row>
    <row r="1561" spans="1:9">
      <c r="A1561">
        <v>24368130</v>
      </c>
      <c r="B1561" t="s">
        <v>668</v>
      </c>
      <c r="C1561" t="s">
        <v>897</v>
      </c>
      <c r="D1561" s="5">
        <v>41736.333333333336</v>
      </c>
      <c r="E1561" s="10">
        <v>42034.666666666664</v>
      </c>
      <c r="F1561" s="8">
        <v>0.6</v>
      </c>
      <c r="G1561" s="7">
        <v>23671</v>
      </c>
      <c r="H1561" s="7">
        <v>0</v>
      </c>
      <c r="I1561" s="7">
        <v>37173</v>
      </c>
    </row>
    <row r="1562" spans="1:9">
      <c r="A1562">
        <v>24368135</v>
      </c>
      <c r="B1562" t="s">
        <v>668</v>
      </c>
      <c r="C1562" t="s">
        <v>2438</v>
      </c>
      <c r="D1562" s="5">
        <v>41736.333333333336</v>
      </c>
      <c r="E1562" s="5" t="s">
        <v>1166</v>
      </c>
      <c r="F1562" s="8">
        <v>1</v>
      </c>
      <c r="G1562" s="7">
        <v>8995</v>
      </c>
      <c r="H1562" s="7">
        <v>0</v>
      </c>
      <c r="I1562" s="7">
        <v>24085</v>
      </c>
    </row>
    <row r="1563" spans="1:9">
      <c r="A1563">
        <v>24368140</v>
      </c>
      <c r="B1563" t="s">
        <v>668</v>
      </c>
      <c r="C1563" t="s">
        <v>870</v>
      </c>
      <c r="D1563" s="5">
        <v>41792.333333333336</v>
      </c>
      <c r="E1563" s="5" t="s">
        <v>3404</v>
      </c>
      <c r="F1563" s="8">
        <v>1</v>
      </c>
      <c r="G1563" s="7">
        <v>16196</v>
      </c>
      <c r="H1563" s="7">
        <v>0</v>
      </c>
      <c r="I1563" s="7">
        <v>27871</v>
      </c>
    </row>
    <row r="1564" spans="1:9">
      <c r="A1564">
        <v>24368145</v>
      </c>
      <c r="B1564" t="s">
        <v>669</v>
      </c>
      <c r="C1564" t="s">
        <v>858</v>
      </c>
      <c r="D1564" s="5">
        <v>41925.333333333336</v>
      </c>
      <c r="E1564" s="10" t="s">
        <v>3404</v>
      </c>
      <c r="F1564" s="8">
        <v>1</v>
      </c>
      <c r="G1564" s="7">
        <v>0</v>
      </c>
      <c r="H1564" s="7">
        <v>0</v>
      </c>
      <c r="I1564" s="7">
        <v>7890</v>
      </c>
    </row>
    <row r="1565" spans="1:9">
      <c r="A1565">
        <v>24368150</v>
      </c>
      <c r="B1565" t="s">
        <v>668</v>
      </c>
      <c r="C1565" t="s">
        <v>2439</v>
      </c>
      <c r="D1565" s="5">
        <v>41771.333333333336</v>
      </c>
      <c r="E1565" s="5" t="s">
        <v>1166</v>
      </c>
      <c r="F1565" s="8">
        <v>1</v>
      </c>
      <c r="G1565" s="7">
        <v>37148</v>
      </c>
      <c r="H1565" s="7">
        <v>0</v>
      </c>
      <c r="I1565" s="7">
        <v>56228</v>
      </c>
    </row>
    <row r="1566" spans="1:9">
      <c r="A1566">
        <v>24368155</v>
      </c>
      <c r="B1566" t="s">
        <v>668</v>
      </c>
      <c r="C1566" t="s">
        <v>867</v>
      </c>
      <c r="D1566" s="5">
        <v>41764.333333333336</v>
      </c>
      <c r="E1566" s="5">
        <v>42081.666666666664</v>
      </c>
      <c r="F1566" s="8">
        <v>0.23</v>
      </c>
      <c r="G1566" s="7">
        <v>0</v>
      </c>
      <c r="H1566" s="7">
        <v>5232</v>
      </c>
      <c r="I1566" s="7">
        <v>96737</v>
      </c>
    </row>
    <row r="1567" spans="1:9">
      <c r="A1567" t="s">
        <v>1057</v>
      </c>
      <c r="B1567" t="s">
        <v>668</v>
      </c>
      <c r="C1567" t="s">
        <v>1058</v>
      </c>
      <c r="D1567" s="5">
        <v>41764.333333333336</v>
      </c>
      <c r="E1567" s="5">
        <v>42081.666666666664</v>
      </c>
      <c r="F1567" s="8">
        <v>0.23</v>
      </c>
      <c r="G1567" s="7">
        <v>0</v>
      </c>
      <c r="H1567" s="7">
        <v>836</v>
      </c>
      <c r="I1567" s="7">
        <v>15465</v>
      </c>
    </row>
    <row r="1568" spans="1:9">
      <c r="A1568">
        <v>24368160</v>
      </c>
      <c r="B1568" t="s">
        <v>668</v>
      </c>
      <c r="C1568" t="s">
        <v>871</v>
      </c>
      <c r="D1568" s="5">
        <v>41792.333333333336</v>
      </c>
      <c r="E1568" s="10">
        <v>42033.666666666664</v>
      </c>
      <c r="F1568" s="8">
        <v>0.8</v>
      </c>
      <c r="G1568" s="7">
        <v>39597</v>
      </c>
      <c r="H1568" s="7">
        <v>0</v>
      </c>
      <c r="I1568" s="7">
        <v>48995</v>
      </c>
    </row>
    <row r="1569" spans="1:9">
      <c r="A1569">
        <v>24368165</v>
      </c>
      <c r="B1569" t="s">
        <v>668</v>
      </c>
      <c r="C1569" t="s">
        <v>2440</v>
      </c>
      <c r="D1569" s="5">
        <v>41701.333333333336</v>
      </c>
      <c r="E1569" s="10" t="s">
        <v>1166</v>
      </c>
      <c r="F1569" s="8">
        <v>1</v>
      </c>
      <c r="G1569" s="7">
        <v>20967</v>
      </c>
      <c r="H1569" s="7">
        <v>0</v>
      </c>
      <c r="I1569" s="7">
        <v>33076</v>
      </c>
    </row>
    <row r="1570" spans="1:9">
      <c r="A1570">
        <v>24368170</v>
      </c>
      <c r="B1570" t="s">
        <v>669</v>
      </c>
      <c r="C1570" t="s">
        <v>2441</v>
      </c>
      <c r="D1570" s="5">
        <v>41520.333333333336</v>
      </c>
      <c r="E1570" s="10" t="s">
        <v>1134</v>
      </c>
      <c r="F1570" s="8">
        <v>1</v>
      </c>
      <c r="G1570" s="7">
        <v>0</v>
      </c>
      <c r="H1570" s="7">
        <v>0</v>
      </c>
      <c r="I1570" s="7">
        <v>10457</v>
      </c>
    </row>
    <row r="1571" spans="1:9">
      <c r="A1571">
        <v>24368175</v>
      </c>
      <c r="B1571" t="s">
        <v>668</v>
      </c>
      <c r="C1571" t="s">
        <v>2442</v>
      </c>
      <c r="D1571" s="5">
        <v>41680.333333333336</v>
      </c>
      <c r="E1571" s="5" t="s">
        <v>1153</v>
      </c>
      <c r="F1571" s="8">
        <v>1</v>
      </c>
      <c r="G1571" s="7">
        <v>15479</v>
      </c>
      <c r="H1571" s="7">
        <v>0</v>
      </c>
      <c r="I1571" s="7">
        <v>27154</v>
      </c>
    </row>
    <row r="1572" spans="1:9">
      <c r="A1572">
        <v>24368180</v>
      </c>
      <c r="B1572" t="s">
        <v>669</v>
      </c>
      <c r="C1572" t="s">
        <v>2443</v>
      </c>
      <c r="D1572" s="5">
        <v>41586</v>
      </c>
      <c r="E1572" s="10">
        <v>41589</v>
      </c>
      <c r="F1572" s="8">
        <v>1</v>
      </c>
      <c r="G1572" s="7">
        <v>0</v>
      </c>
      <c r="H1572" s="7">
        <v>0</v>
      </c>
      <c r="I1572" s="7">
        <v>1136</v>
      </c>
    </row>
    <row r="1573" spans="1:9">
      <c r="A1573">
        <v>24368185</v>
      </c>
      <c r="B1573" t="s">
        <v>668</v>
      </c>
      <c r="C1573" t="s">
        <v>2444</v>
      </c>
      <c r="D1573" s="5">
        <v>41582</v>
      </c>
      <c r="E1573" s="5" t="s">
        <v>1220</v>
      </c>
      <c r="F1573" s="8">
        <v>1</v>
      </c>
      <c r="G1573" s="7">
        <v>0</v>
      </c>
      <c r="H1573" s="7">
        <v>20638</v>
      </c>
      <c r="I1573" s="7">
        <v>144258</v>
      </c>
    </row>
    <row r="1574" spans="1:9">
      <c r="A1574">
        <v>24368190</v>
      </c>
      <c r="B1574" t="s">
        <v>669</v>
      </c>
      <c r="C1574" t="s">
        <v>2445</v>
      </c>
      <c r="D1574" s="5">
        <v>41520.333333333336</v>
      </c>
      <c r="E1574" s="10">
        <v>41806.375</v>
      </c>
      <c r="F1574" s="8">
        <v>1</v>
      </c>
      <c r="G1574" s="7">
        <v>0</v>
      </c>
      <c r="H1574" s="7">
        <v>0</v>
      </c>
      <c r="I1574" s="7">
        <v>2363</v>
      </c>
    </row>
    <row r="1575" spans="1:9">
      <c r="A1575" t="s">
        <v>2446</v>
      </c>
      <c r="B1575" t="s">
        <v>669</v>
      </c>
      <c r="C1575" t="s">
        <v>2447</v>
      </c>
      <c r="D1575" s="5">
        <v>41520.333333333336</v>
      </c>
      <c r="E1575" s="10" t="s">
        <v>1166</v>
      </c>
      <c r="F1575" s="8">
        <v>1</v>
      </c>
      <c r="G1575" s="7">
        <v>0</v>
      </c>
      <c r="H1575" s="7">
        <v>0</v>
      </c>
      <c r="I1575" s="7">
        <v>1585</v>
      </c>
    </row>
    <row r="1576" spans="1:9">
      <c r="A1576">
        <v>24368195</v>
      </c>
      <c r="B1576" t="s">
        <v>669</v>
      </c>
      <c r="C1576" t="s">
        <v>2448</v>
      </c>
      <c r="D1576" s="5">
        <v>41764.333333333336</v>
      </c>
      <c r="E1576" s="10" t="s">
        <v>2449</v>
      </c>
      <c r="F1576" s="8">
        <v>1</v>
      </c>
      <c r="G1576" s="7">
        <v>0</v>
      </c>
      <c r="H1576" s="7">
        <v>5494</v>
      </c>
      <c r="I1576" s="7">
        <v>7387</v>
      </c>
    </row>
    <row r="1577" spans="1:9">
      <c r="A1577">
        <v>24368200</v>
      </c>
      <c r="B1577" t="s">
        <v>668</v>
      </c>
      <c r="C1577" t="s">
        <v>2450</v>
      </c>
      <c r="D1577" s="5">
        <v>41673.333333333336</v>
      </c>
      <c r="E1577" s="10" t="s">
        <v>1153</v>
      </c>
      <c r="F1577" s="8">
        <v>1</v>
      </c>
      <c r="G1577" s="7">
        <v>0</v>
      </c>
      <c r="H1577" s="7">
        <v>10988</v>
      </c>
      <c r="I1577" s="7">
        <v>16998</v>
      </c>
    </row>
    <row r="1578" spans="1:9">
      <c r="A1578">
        <v>24368205</v>
      </c>
      <c r="B1578" t="s">
        <v>669</v>
      </c>
      <c r="C1578" t="s">
        <v>2451</v>
      </c>
      <c r="D1578" s="5">
        <v>41799.333333333336</v>
      </c>
      <c r="E1578" s="10" t="s">
        <v>1166</v>
      </c>
      <c r="F1578" s="8">
        <v>1</v>
      </c>
      <c r="G1578" s="7">
        <v>0</v>
      </c>
      <c r="H1578" s="7">
        <v>0</v>
      </c>
      <c r="I1578" s="7">
        <v>1504</v>
      </c>
    </row>
    <row r="1579" spans="1:9">
      <c r="A1579">
        <v>24368210</v>
      </c>
      <c r="B1579" t="s">
        <v>669</v>
      </c>
      <c r="C1579" t="s">
        <v>2452</v>
      </c>
      <c r="D1579" s="5">
        <v>41799.333333333336</v>
      </c>
      <c r="E1579" s="10" t="s">
        <v>1166</v>
      </c>
      <c r="F1579" s="8">
        <v>1</v>
      </c>
      <c r="G1579" s="7">
        <v>0</v>
      </c>
      <c r="H1579" s="7">
        <v>0</v>
      </c>
      <c r="I1579" s="7">
        <v>3584</v>
      </c>
    </row>
    <row r="1580" spans="1:9">
      <c r="A1580">
        <v>24368215</v>
      </c>
      <c r="B1580" t="s">
        <v>669</v>
      </c>
      <c r="C1580" t="s">
        <v>2453</v>
      </c>
      <c r="D1580" s="5">
        <v>41799.333333333336</v>
      </c>
      <c r="E1580" s="10" t="s">
        <v>1166</v>
      </c>
      <c r="F1580" s="8">
        <v>1</v>
      </c>
      <c r="G1580" s="7">
        <v>0</v>
      </c>
      <c r="H1580" s="7">
        <v>0</v>
      </c>
      <c r="I1580" s="7">
        <v>1504</v>
      </c>
    </row>
    <row r="1581" spans="1:9">
      <c r="A1581">
        <v>24368220</v>
      </c>
      <c r="B1581" t="s">
        <v>669</v>
      </c>
      <c r="C1581" t="s">
        <v>2454</v>
      </c>
      <c r="D1581" s="5">
        <v>41799.333333333336</v>
      </c>
      <c r="E1581" s="10" t="s">
        <v>1166</v>
      </c>
      <c r="F1581" s="8">
        <v>1</v>
      </c>
      <c r="G1581" s="7">
        <v>0</v>
      </c>
      <c r="H1581" s="7">
        <v>0</v>
      </c>
      <c r="I1581" s="7">
        <v>3584</v>
      </c>
    </row>
    <row r="1582" spans="1:9">
      <c r="A1582">
        <v>24368225</v>
      </c>
      <c r="B1582" t="s">
        <v>669</v>
      </c>
      <c r="C1582" t="s">
        <v>2455</v>
      </c>
      <c r="D1582" s="5">
        <v>41799.333333333336</v>
      </c>
      <c r="E1582" s="10" t="s">
        <v>1166</v>
      </c>
      <c r="F1582" s="8">
        <v>1</v>
      </c>
      <c r="G1582" s="7">
        <v>0</v>
      </c>
      <c r="H1582" s="7">
        <v>0</v>
      </c>
      <c r="I1582" s="7">
        <v>1504</v>
      </c>
    </row>
    <row r="1583" spans="1:9">
      <c r="A1583">
        <v>24368230</v>
      </c>
      <c r="B1583" t="s">
        <v>669</v>
      </c>
      <c r="C1583" t="s">
        <v>2456</v>
      </c>
      <c r="D1583" s="5">
        <v>41799.333333333336</v>
      </c>
      <c r="E1583" s="10" t="s">
        <v>1166</v>
      </c>
      <c r="F1583" s="8">
        <v>1</v>
      </c>
      <c r="G1583" s="7">
        <v>0</v>
      </c>
      <c r="H1583" s="7">
        <v>0</v>
      </c>
      <c r="I1583" s="7">
        <v>3584</v>
      </c>
    </row>
    <row r="1584" spans="1:9">
      <c r="A1584">
        <v>24368235</v>
      </c>
      <c r="B1584" t="s">
        <v>669</v>
      </c>
      <c r="C1584" t="s">
        <v>2457</v>
      </c>
      <c r="D1584" s="5">
        <v>41806.333333333336</v>
      </c>
      <c r="E1584" s="10" t="s">
        <v>1965</v>
      </c>
      <c r="F1584" s="8">
        <v>1</v>
      </c>
      <c r="G1584" s="7">
        <v>0</v>
      </c>
      <c r="H1584" s="7">
        <v>0</v>
      </c>
      <c r="I1584" s="7">
        <v>1504</v>
      </c>
    </row>
    <row r="1585" spans="1:9">
      <c r="A1585">
        <v>24368240</v>
      </c>
      <c r="B1585" t="s">
        <v>669</v>
      </c>
      <c r="C1585" t="s">
        <v>2458</v>
      </c>
      <c r="D1585" s="5">
        <v>41806.333333333336</v>
      </c>
      <c r="E1585" s="10" t="s">
        <v>1965</v>
      </c>
      <c r="F1585" s="8">
        <v>1</v>
      </c>
      <c r="G1585" s="7">
        <v>0</v>
      </c>
      <c r="H1585" s="7">
        <v>0</v>
      </c>
      <c r="I1585" s="7">
        <v>3584</v>
      </c>
    </row>
    <row r="1586" spans="1:9">
      <c r="A1586">
        <v>24368245</v>
      </c>
      <c r="B1586" t="s">
        <v>669</v>
      </c>
      <c r="C1586" t="s">
        <v>2459</v>
      </c>
      <c r="D1586" s="5">
        <v>41821.333333333336</v>
      </c>
      <c r="E1586" s="10" t="s">
        <v>2460</v>
      </c>
      <c r="F1586" s="8">
        <v>1</v>
      </c>
      <c r="G1586" s="7">
        <v>0</v>
      </c>
      <c r="H1586" s="7">
        <v>0</v>
      </c>
      <c r="I1586" s="7">
        <v>1504</v>
      </c>
    </row>
    <row r="1587" spans="1:9">
      <c r="A1587">
        <v>24368250</v>
      </c>
      <c r="B1587" t="s">
        <v>669</v>
      </c>
      <c r="C1587" t="s">
        <v>2461</v>
      </c>
      <c r="D1587" s="5">
        <v>41825.333333333336</v>
      </c>
      <c r="E1587" s="10" t="s">
        <v>2462</v>
      </c>
      <c r="F1587" s="8">
        <v>1</v>
      </c>
      <c r="G1587" s="7">
        <v>0</v>
      </c>
      <c r="H1587" s="7">
        <v>0</v>
      </c>
      <c r="I1587" s="7">
        <v>3584</v>
      </c>
    </row>
    <row r="1588" spans="1:9">
      <c r="A1588">
        <v>24368255</v>
      </c>
      <c r="B1588" t="s">
        <v>669</v>
      </c>
      <c r="C1588" t="s">
        <v>2463</v>
      </c>
      <c r="D1588" s="5">
        <v>41673.333333333336</v>
      </c>
      <c r="E1588" s="10" t="s">
        <v>1161</v>
      </c>
      <c r="F1588" s="8">
        <v>1</v>
      </c>
      <c r="G1588" s="7">
        <v>0</v>
      </c>
      <c r="H1588" s="7">
        <v>0</v>
      </c>
      <c r="I1588" s="7">
        <v>1514</v>
      </c>
    </row>
    <row r="1589" spans="1:9">
      <c r="A1589">
        <v>24368260</v>
      </c>
      <c r="B1589" t="s">
        <v>668</v>
      </c>
      <c r="C1589" t="s">
        <v>2464</v>
      </c>
      <c r="D1589" s="5">
        <v>41582</v>
      </c>
      <c r="E1589" s="10" t="s">
        <v>1220</v>
      </c>
      <c r="F1589" s="8">
        <v>1</v>
      </c>
      <c r="G1589" s="7">
        <v>0</v>
      </c>
      <c r="H1589" s="7">
        <v>0</v>
      </c>
      <c r="I1589" s="7">
        <v>24285</v>
      </c>
    </row>
    <row r="1590" spans="1:9">
      <c r="A1590">
        <v>24368265</v>
      </c>
      <c r="B1590" t="s">
        <v>668</v>
      </c>
      <c r="C1590" t="s">
        <v>2465</v>
      </c>
      <c r="D1590" s="5">
        <v>41673.333333333336</v>
      </c>
      <c r="E1590" s="10" t="s">
        <v>1238</v>
      </c>
      <c r="F1590" s="8">
        <v>1</v>
      </c>
      <c r="G1590" s="7">
        <v>5656</v>
      </c>
      <c r="H1590" s="7">
        <v>0</v>
      </c>
      <c r="I1590" s="7">
        <v>94810</v>
      </c>
    </row>
    <row r="1591" spans="1:9">
      <c r="A1591">
        <v>24368270</v>
      </c>
      <c r="B1591" t="s">
        <v>668</v>
      </c>
      <c r="C1591" t="s">
        <v>2466</v>
      </c>
      <c r="D1591" s="5">
        <v>41827.333333333336</v>
      </c>
      <c r="E1591" s="10" t="s">
        <v>2345</v>
      </c>
      <c r="F1591" s="8">
        <v>1</v>
      </c>
      <c r="G1591" s="7">
        <v>0</v>
      </c>
      <c r="H1591" s="7">
        <v>0</v>
      </c>
      <c r="I1591" s="7">
        <v>14989</v>
      </c>
    </row>
    <row r="1592" spans="1:9">
      <c r="A1592" t="s">
        <v>2467</v>
      </c>
      <c r="B1592" t="s">
        <v>670</v>
      </c>
      <c r="C1592" t="s">
        <v>2468</v>
      </c>
      <c r="D1592" s="5"/>
      <c r="E1592" s="10" t="s">
        <v>2345</v>
      </c>
      <c r="F1592" s="8">
        <v>1</v>
      </c>
      <c r="G1592" s="7">
        <v>0</v>
      </c>
      <c r="H1592" s="7">
        <v>0</v>
      </c>
      <c r="I1592" s="7">
        <v>0</v>
      </c>
    </row>
    <row r="1593" spans="1:9">
      <c r="A1593">
        <v>24368280</v>
      </c>
      <c r="B1593" t="s">
        <v>668</v>
      </c>
      <c r="C1593" t="s">
        <v>2469</v>
      </c>
      <c r="D1593" s="5">
        <v>41827.333333333336</v>
      </c>
      <c r="E1593" s="10" t="s">
        <v>2470</v>
      </c>
      <c r="F1593" s="8">
        <v>1</v>
      </c>
      <c r="G1593" s="7">
        <v>0</v>
      </c>
      <c r="H1593" s="7">
        <v>0</v>
      </c>
      <c r="I1593" s="7">
        <v>42533</v>
      </c>
    </row>
    <row r="1594" spans="1:9">
      <c r="A1594" t="s">
        <v>2471</v>
      </c>
      <c r="B1594" t="s">
        <v>668</v>
      </c>
      <c r="C1594" t="s">
        <v>2472</v>
      </c>
      <c r="D1594" s="5">
        <v>41827.333333333336</v>
      </c>
      <c r="E1594" s="10" t="s">
        <v>2470</v>
      </c>
      <c r="F1594" s="8">
        <v>1</v>
      </c>
      <c r="G1594" s="7">
        <v>0</v>
      </c>
      <c r="H1594" s="7">
        <v>0</v>
      </c>
      <c r="I1594" s="7">
        <v>11876</v>
      </c>
    </row>
    <row r="1595" spans="1:9">
      <c r="A1595" t="s">
        <v>2473</v>
      </c>
      <c r="B1595" t="s">
        <v>1075</v>
      </c>
      <c r="C1595" t="s">
        <v>2474</v>
      </c>
      <c r="D1595" s="5">
        <v>42020.333333333336</v>
      </c>
      <c r="E1595" s="5"/>
      <c r="F1595" s="8">
        <v>0</v>
      </c>
      <c r="G1595" s="7">
        <v>0</v>
      </c>
      <c r="H1595" s="7">
        <v>0</v>
      </c>
      <c r="I1595" s="7">
        <v>0</v>
      </c>
    </row>
    <row r="1596" spans="1:9">
      <c r="A1596">
        <v>24368290</v>
      </c>
      <c r="B1596" t="s">
        <v>668</v>
      </c>
      <c r="C1596" t="s">
        <v>885</v>
      </c>
      <c r="D1596" s="5">
        <v>41862.333333333336</v>
      </c>
      <c r="E1596" s="5">
        <v>42033.666666666664</v>
      </c>
      <c r="F1596" s="8">
        <v>0</v>
      </c>
      <c r="G1596" s="7">
        <v>5160</v>
      </c>
      <c r="H1596" s="7">
        <v>0</v>
      </c>
      <c r="I1596" s="7">
        <v>28915</v>
      </c>
    </row>
    <row r="1597" spans="1:9">
      <c r="A1597">
        <v>24368295</v>
      </c>
      <c r="B1597" t="s">
        <v>668</v>
      </c>
      <c r="C1597" t="s">
        <v>882</v>
      </c>
      <c r="D1597" s="5">
        <v>42142.333333333336</v>
      </c>
      <c r="E1597" s="5">
        <v>42146.666666666664</v>
      </c>
      <c r="F1597" s="8">
        <v>0</v>
      </c>
      <c r="G1597" s="7">
        <v>5160</v>
      </c>
      <c r="H1597" s="7">
        <v>0</v>
      </c>
      <c r="I1597" s="7">
        <v>9104</v>
      </c>
    </row>
    <row r="1598" spans="1:9">
      <c r="A1598">
        <v>24368300</v>
      </c>
      <c r="B1598" t="s">
        <v>669</v>
      </c>
      <c r="C1598" t="s">
        <v>900</v>
      </c>
      <c r="D1598" s="5">
        <v>42076.333333333336</v>
      </c>
      <c r="E1598" s="5">
        <v>42076.666666666664</v>
      </c>
      <c r="F1598" s="8">
        <v>0</v>
      </c>
      <c r="G1598" s="7">
        <v>0</v>
      </c>
      <c r="H1598" s="7">
        <v>0</v>
      </c>
      <c r="I1598" s="7">
        <v>1925</v>
      </c>
    </row>
    <row r="1599" spans="1:9">
      <c r="A1599">
        <v>24368305</v>
      </c>
      <c r="B1599" t="s">
        <v>668</v>
      </c>
      <c r="C1599" t="s">
        <v>881</v>
      </c>
      <c r="D1599" s="5">
        <v>42313.333333333336</v>
      </c>
      <c r="E1599" s="5">
        <v>42342.666666666664</v>
      </c>
      <c r="F1599" s="8">
        <v>0</v>
      </c>
      <c r="G1599" s="7">
        <v>11181</v>
      </c>
      <c r="H1599" s="7">
        <v>0</v>
      </c>
      <c r="I1599" s="7">
        <v>69281</v>
      </c>
    </row>
    <row r="1600" spans="1:9">
      <c r="A1600">
        <v>24368310</v>
      </c>
      <c r="B1600" t="s">
        <v>668</v>
      </c>
      <c r="C1600" t="s">
        <v>895</v>
      </c>
      <c r="D1600" s="5">
        <v>42313.333333333336</v>
      </c>
      <c r="E1600" s="5">
        <v>42356.666666666664</v>
      </c>
      <c r="F1600" s="8">
        <v>0</v>
      </c>
      <c r="G1600" s="7">
        <v>15972</v>
      </c>
      <c r="H1600" s="7">
        <v>10648</v>
      </c>
      <c r="I1600" s="7">
        <v>55918</v>
      </c>
    </row>
    <row r="1601" spans="1:9">
      <c r="A1601">
        <v>24368315</v>
      </c>
      <c r="B1601" t="s">
        <v>669</v>
      </c>
      <c r="C1601" t="s">
        <v>868</v>
      </c>
      <c r="D1601" s="5">
        <v>42345.333333333336</v>
      </c>
      <c r="E1601" s="5">
        <v>42347.666666666664</v>
      </c>
      <c r="F1601" s="8">
        <v>0</v>
      </c>
      <c r="G1601" s="7">
        <v>0</v>
      </c>
      <c r="H1601" s="7">
        <v>0</v>
      </c>
      <c r="I1601" s="7">
        <v>8853</v>
      </c>
    </row>
    <row r="1602" spans="1:9">
      <c r="A1602">
        <v>24368325</v>
      </c>
      <c r="B1602" t="s">
        <v>669</v>
      </c>
      <c r="C1602" t="s">
        <v>869</v>
      </c>
      <c r="D1602" s="5">
        <v>42381.333333333336</v>
      </c>
      <c r="E1602" s="5">
        <v>42383.666666666664</v>
      </c>
      <c r="F1602" s="8">
        <v>0</v>
      </c>
      <c r="G1602" s="7">
        <v>0</v>
      </c>
      <c r="H1602" s="7">
        <v>0</v>
      </c>
      <c r="I1602" s="7">
        <v>8853</v>
      </c>
    </row>
    <row r="1603" spans="1:9">
      <c r="A1603" t="s">
        <v>2475</v>
      </c>
      <c r="B1603" t="s">
        <v>1075</v>
      </c>
      <c r="C1603" t="s">
        <v>2476</v>
      </c>
      <c r="D1603" s="5">
        <v>42404.333333333336</v>
      </c>
      <c r="E1603" s="5"/>
      <c r="F1603" s="8">
        <v>0</v>
      </c>
      <c r="G1603" s="7">
        <v>0</v>
      </c>
      <c r="H1603" s="7">
        <v>0</v>
      </c>
      <c r="I1603" s="7">
        <v>0</v>
      </c>
    </row>
    <row r="1604" spans="1:9">
      <c r="A1604">
        <v>24368340</v>
      </c>
      <c r="B1604" t="s">
        <v>668</v>
      </c>
      <c r="C1604" t="s">
        <v>880</v>
      </c>
      <c r="D1604" s="5">
        <v>42390.333333333336</v>
      </c>
      <c r="E1604" s="5">
        <v>42396.666666666664</v>
      </c>
      <c r="F1604" s="8">
        <v>0</v>
      </c>
      <c r="G1604" s="7">
        <v>5324</v>
      </c>
      <c r="H1604" s="7">
        <v>0</v>
      </c>
      <c r="I1604" s="7">
        <v>40482</v>
      </c>
    </row>
    <row r="1605" spans="1:9">
      <c r="A1605">
        <v>24368350</v>
      </c>
      <c r="B1605" t="s">
        <v>669</v>
      </c>
      <c r="C1605" t="s">
        <v>857</v>
      </c>
      <c r="D1605" s="5">
        <v>42423.333333333336</v>
      </c>
      <c r="E1605" s="5">
        <v>42425.666666666664</v>
      </c>
      <c r="F1605" s="8">
        <v>0</v>
      </c>
      <c r="G1605" s="7">
        <v>0</v>
      </c>
      <c r="H1605" s="7">
        <v>0</v>
      </c>
      <c r="I1605" s="7">
        <v>5958</v>
      </c>
    </row>
    <row r="1606" spans="1:9">
      <c r="A1606">
        <v>24368360</v>
      </c>
      <c r="B1606" t="s">
        <v>669</v>
      </c>
      <c r="C1606" t="s">
        <v>866</v>
      </c>
      <c r="D1606" s="5">
        <v>42444.333333333336</v>
      </c>
      <c r="E1606" s="5">
        <v>42446.666666666664</v>
      </c>
      <c r="F1606" s="8">
        <v>0</v>
      </c>
      <c r="G1606" s="7">
        <v>0</v>
      </c>
      <c r="H1606" s="7">
        <v>0</v>
      </c>
      <c r="I1606" s="7">
        <v>8853</v>
      </c>
    </row>
    <row r="1607" spans="1:9">
      <c r="A1607">
        <v>24368365</v>
      </c>
      <c r="B1607" t="s">
        <v>669</v>
      </c>
      <c r="C1607" t="s">
        <v>889</v>
      </c>
      <c r="D1607" s="5">
        <v>42445.333333333336</v>
      </c>
      <c r="E1607" s="5">
        <v>42445.666666666664</v>
      </c>
      <c r="F1607" s="8">
        <v>0</v>
      </c>
      <c r="G1607" s="7">
        <v>0</v>
      </c>
      <c r="H1607" s="7">
        <v>0</v>
      </c>
      <c r="I1607" s="7">
        <v>1986</v>
      </c>
    </row>
    <row r="1608" spans="1:9">
      <c r="A1608">
        <v>24368370</v>
      </c>
      <c r="B1608" t="s">
        <v>668</v>
      </c>
      <c r="C1608" t="s">
        <v>884</v>
      </c>
      <c r="D1608" s="5">
        <v>42446.333333333336</v>
      </c>
      <c r="E1608" s="5">
        <v>42452.666666666664</v>
      </c>
      <c r="F1608" s="8">
        <v>0</v>
      </c>
      <c r="G1608" s="7">
        <v>5324</v>
      </c>
      <c r="H1608" s="7">
        <v>0</v>
      </c>
      <c r="I1608" s="7">
        <v>40482</v>
      </c>
    </row>
    <row r="1609" spans="1:9">
      <c r="A1609">
        <v>24368390</v>
      </c>
      <c r="B1609" t="s">
        <v>669</v>
      </c>
      <c r="C1609" t="s">
        <v>890</v>
      </c>
      <c r="D1609" s="5">
        <v>42503.333333333336</v>
      </c>
      <c r="E1609" s="5">
        <v>42503.666666666664</v>
      </c>
      <c r="F1609" s="8">
        <v>0</v>
      </c>
      <c r="G1609" s="7">
        <v>0</v>
      </c>
      <c r="H1609" s="7">
        <v>0</v>
      </c>
      <c r="I1609" s="7">
        <v>1986</v>
      </c>
    </row>
    <row r="1610" spans="1:9">
      <c r="A1610">
        <v>24368400</v>
      </c>
      <c r="B1610" t="s">
        <v>667</v>
      </c>
      <c r="C1610" t="s">
        <v>875</v>
      </c>
      <c r="D1610" s="5">
        <v>41904.333333333336</v>
      </c>
      <c r="E1610" s="5">
        <v>41988.666666666664</v>
      </c>
      <c r="F1610" s="8">
        <v>0.5</v>
      </c>
      <c r="G1610" s="7">
        <v>0</v>
      </c>
      <c r="H1610" s="7">
        <v>0</v>
      </c>
      <c r="I1610" s="7">
        <v>15142</v>
      </c>
    </row>
    <row r="1611" spans="1:9">
      <c r="A1611">
        <v>24368405</v>
      </c>
      <c r="B1611" t="s">
        <v>669</v>
      </c>
      <c r="C1611" t="s">
        <v>874</v>
      </c>
      <c r="D1611" s="5">
        <v>41989.333333333336</v>
      </c>
      <c r="E1611" s="5">
        <v>42048.666666666664</v>
      </c>
      <c r="F1611" s="8">
        <v>0</v>
      </c>
      <c r="G1611" s="7">
        <v>0</v>
      </c>
      <c r="H1611" s="7">
        <v>0</v>
      </c>
      <c r="I1611" s="7">
        <v>3759</v>
      </c>
    </row>
    <row r="1612" spans="1:9">
      <c r="A1612">
        <v>24368410</v>
      </c>
      <c r="B1612" t="s">
        <v>668</v>
      </c>
      <c r="C1612" t="s">
        <v>876</v>
      </c>
      <c r="D1612" s="5">
        <v>42051.333333333336</v>
      </c>
      <c r="E1612" s="10">
        <v>42067.666666666664</v>
      </c>
      <c r="F1612" s="8">
        <v>0</v>
      </c>
      <c r="G1612" s="7">
        <v>0</v>
      </c>
      <c r="H1612" s="7">
        <v>0</v>
      </c>
      <c r="I1612" s="7">
        <v>3294</v>
      </c>
    </row>
    <row r="1613" spans="1:9">
      <c r="A1613">
        <v>24368415</v>
      </c>
      <c r="B1613" t="s">
        <v>668</v>
      </c>
      <c r="C1613" t="s">
        <v>2477</v>
      </c>
      <c r="D1613" s="5">
        <v>41792.333333333336</v>
      </c>
      <c r="E1613" s="5" t="s">
        <v>1166</v>
      </c>
      <c r="F1613" s="8">
        <v>1</v>
      </c>
      <c r="G1613" s="7">
        <v>0</v>
      </c>
      <c r="H1613" s="7">
        <v>5669</v>
      </c>
      <c r="I1613" s="7">
        <v>17000</v>
      </c>
    </row>
    <row r="1614" spans="1:9">
      <c r="A1614">
        <v>24368420</v>
      </c>
      <c r="B1614" t="s">
        <v>668</v>
      </c>
      <c r="C1614" t="s">
        <v>872</v>
      </c>
      <c r="D1614" s="5">
        <v>41918.333333333336</v>
      </c>
      <c r="E1614" s="5">
        <v>42109.666666666664</v>
      </c>
      <c r="F1614" s="8">
        <v>0.12</v>
      </c>
      <c r="G1614" s="7">
        <v>0</v>
      </c>
      <c r="H1614" s="7">
        <v>0</v>
      </c>
      <c r="I1614" s="7">
        <v>18828</v>
      </c>
    </row>
    <row r="1615" spans="1:9">
      <c r="A1615" t="s">
        <v>1059</v>
      </c>
      <c r="B1615" t="s">
        <v>668</v>
      </c>
      <c r="C1615" t="s">
        <v>1060</v>
      </c>
      <c r="D1615" s="5">
        <v>41918.333333333336</v>
      </c>
      <c r="E1615" s="5">
        <v>42109.666666666664</v>
      </c>
      <c r="F1615" s="8">
        <v>0.12</v>
      </c>
      <c r="G1615" s="7">
        <v>0</v>
      </c>
      <c r="H1615" s="7">
        <v>0</v>
      </c>
      <c r="I1615" s="7">
        <v>50395</v>
      </c>
    </row>
    <row r="1616" spans="1:9">
      <c r="A1616">
        <v>24368425</v>
      </c>
      <c r="B1616" t="s">
        <v>670</v>
      </c>
      <c r="C1616" t="s">
        <v>2478</v>
      </c>
      <c r="D1616" s="5">
        <v>42278.333333333336</v>
      </c>
      <c r="E1616" s="5">
        <v>42278.666666666664</v>
      </c>
      <c r="F1616" s="8">
        <v>0</v>
      </c>
      <c r="G1616" s="7">
        <v>0</v>
      </c>
      <c r="H1616" s="7">
        <v>0</v>
      </c>
      <c r="I1616" s="7">
        <v>0</v>
      </c>
    </row>
    <row r="1617" spans="1:9">
      <c r="A1617">
        <v>24368430</v>
      </c>
      <c r="B1617" t="s">
        <v>669</v>
      </c>
      <c r="C1617" t="s">
        <v>883</v>
      </c>
      <c r="D1617" s="5">
        <v>42278.333333333336</v>
      </c>
      <c r="E1617" s="5">
        <v>42284.666666666664</v>
      </c>
      <c r="F1617" s="8">
        <v>0</v>
      </c>
      <c r="G1617" s="7">
        <v>0</v>
      </c>
      <c r="H1617" s="7">
        <v>0</v>
      </c>
      <c r="I1617" s="7">
        <v>9930</v>
      </c>
    </row>
    <row r="1618" spans="1:9">
      <c r="A1618">
        <v>24368435</v>
      </c>
      <c r="B1618" t="s">
        <v>668</v>
      </c>
      <c r="C1618" t="s">
        <v>891</v>
      </c>
      <c r="D1618" s="5">
        <v>41948.333333333336</v>
      </c>
      <c r="E1618" s="5">
        <v>42338.666666666664</v>
      </c>
      <c r="F1618" s="8">
        <v>0</v>
      </c>
      <c r="G1618" s="7">
        <v>10648</v>
      </c>
      <c r="H1618" s="7">
        <v>39802</v>
      </c>
      <c r="I1618" s="7">
        <v>93284</v>
      </c>
    </row>
    <row r="1619" spans="1:9">
      <c r="A1619">
        <v>24368440</v>
      </c>
      <c r="B1619" t="s">
        <v>668</v>
      </c>
      <c r="C1619" t="s">
        <v>879</v>
      </c>
      <c r="D1619" s="5">
        <v>42430.333333333336</v>
      </c>
      <c r="E1619" s="5">
        <v>42436.666666666664</v>
      </c>
      <c r="F1619" s="8">
        <v>0</v>
      </c>
      <c r="G1619" s="7">
        <v>0</v>
      </c>
      <c r="H1619" s="7">
        <v>0</v>
      </c>
      <c r="I1619" s="7">
        <v>16067</v>
      </c>
    </row>
    <row r="1620" spans="1:9">
      <c r="A1620">
        <v>24368445</v>
      </c>
      <c r="B1620" t="s">
        <v>668</v>
      </c>
      <c r="C1620" t="s">
        <v>887</v>
      </c>
      <c r="D1620" s="5">
        <v>41927.333333333336</v>
      </c>
      <c r="E1620" s="5">
        <v>42478.666666666664</v>
      </c>
      <c r="F1620" s="8">
        <v>0.25</v>
      </c>
      <c r="G1620" s="7">
        <v>10648</v>
      </c>
      <c r="H1620" s="7">
        <v>39802</v>
      </c>
      <c r="I1620" s="7">
        <v>93284</v>
      </c>
    </row>
    <row r="1621" spans="1:9">
      <c r="A1621">
        <v>24368450</v>
      </c>
      <c r="B1621" t="s">
        <v>668</v>
      </c>
      <c r="C1621" t="s">
        <v>860</v>
      </c>
      <c r="D1621" s="5">
        <v>42453.333333333336</v>
      </c>
      <c r="E1621" s="10">
        <v>42508.666666666664</v>
      </c>
      <c r="F1621" s="8">
        <v>0</v>
      </c>
      <c r="G1621" s="7">
        <v>0</v>
      </c>
      <c r="H1621" s="7">
        <v>0</v>
      </c>
      <c r="I1621" s="7">
        <v>11638</v>
      </c>
    </row>
    <row r="1622" spans="1:9">
      <c r="A1622">
        <v>24368455</v>
      </c>
      <c r="B1622" t="s">
        <v>668</v>
      </c>
      <c r="C1622" t="s">
        <v>2479</v>
      </c>
      <c r="D1622" s="5">
        <v>41621.333333333336</v>
      </c>
      <c r="E1622" s="5" t="s">
        <v>1153</v>
      </c>
      <c r="F1622" s="8">
        <v>1</v>
      </c>
      <c r="G1622" s="7">
        <v>0</v>
      </c>
      <c r="H1622" s="7">
        <v>0</v>
      </c>
      <c r="I1622" s="7">
        <v>11675</v>
      </c>
    </row>
    <row r="1623" spans="1:9">
      <c r="A1623">
        <v>24368460</v>
      </c>
      <c r="B1623" t="s">
        <v>670</v>
      </c>
      <c r="C1623" t="s">
        <v>2480</v>
      </c>
      <c r="D1623" s="5">
        <v>42039.333333333336</v>
      </c>
      <c r="E1623" s="5">
        <v>42124.666666666664</v>
      </c>
      <c r="F1623" s="8">
        <v>0</v>
      </c>
      <c r="G1623" s="7">
        <v>0</v>
      </c>
      <c r="H1623" s="7">
        <v>0</v>
      </c>
      <c r="I1623" s="7">
        <v>0</v>
      </c>
    </row>
    <row r="1624" spans="1:9">
      <c r="A1624">
        <v>24368465</v>
      </c>
      <c r="B1624" t="s">
        <v>668</v>
      </c>
      <c r="C1624" t="s">
        <v>862</v>
      </c>
      <c r="D1624" s="5">
        <v>42181.333333333336</v>
      </c>
      <c r="E1624" s="5">
        <v>42187.666666666664</v>
      </c>
      <c r="F1624" s="8">
        <v>0</v>
      </c>
      <c r="G1624" s="7">
        <v>0</v>
      </c>
      <c r="H1624" s="7">
        <v>0</v>
      </c>
      <c r="I1624" s="7">
        <v>28304</v>
      </c>
    </row>
    <row r="1625" spans="1:9">
      <c r="A1625">
        <v>24368470</v>
      </c>
      <c r="B1625" t="s">
        <v>668</v>
      </c>
      <c r="C1625" t="s">
        <v>878</v>
      </c>
      <c r="D1625" s="5">
        <v>42222.333333333336</v>
      </c>
      <c r="E1625" s="5">
        <v>42264.666666666664</v>
      </c>
      <c r="F1625" s="8">
        <v>0</v>
      </c>
      <c r="G1625" s="7">
        <v>0</v>
      </c>
      <c r="H1625" s="7">
        <v>0</v>
      </c>
      <c r="I1625" s="7">
        <v>18376</v>
      </c>
    </row>
    <row r="1626" spans="1:9">
      <c r="A1626">
        <v>24368475</v>
      </c>
      <c r="B1626" t="s">
        <v>670</v>
      </c>
      <c r="C1626" t="s">
        <v>2481</v>
      </c>
      <c r="D1626" s="5">
        <v>42158.333333333336</v>
      </c>
      <c r="E1626" s="5">
        <v>42373.666666666664</v>
      </c>
      <c r="F1626" s="8">
        <v>0</v>
      </c>
      <c r="G1626" s="7">
        <v>0</v>
      </c>
      <c r="H1626" s="7">
        <v>0</v>
      </c>
      <c r="I1626" s="7">
        <v>0</v>
      </c>
    </row>
    <row r="1627" spans="1:9">
      <c r="A1627">
        <v>24368480</v>
      </c>
      <c r="B1627" t="s">
        <v>668</v>
      </c>
      <c r="C1627" t="s">
        <v>864</v>
      </c>
      <c r="D1627" s="5">
        <v>42191.333333333336</v>
      </c>
      <c r="E1627" s="5">
        <v>42195.666666666664</v>
      </c>
      <c r="F1627" s="8">
        <v>0</v>
      </c>
      <c r="G1627" s="7">
        <v>0</v>
      </c>
      <c r="H1627" s="7">
        <v>13267</v>
      </c>
      <c r="I1627" s="7">
        <v>15220</v>
      </c>
    </row>
    <row r="1628" spans="1:9">
      <c r="A1628">
        <v>24368485</v>
      </c>
      <c r="B1628" t="s">
        <v>668</v>
      </c>
      <c r="C1628" t="s">
        <v>873</v>
      </c>
      <c r="D1628" s="5">
        <v>42125.333333333336</v>
      </c>
      <c r="E1628" s="5">
        <v>42152.666666666664</v>
      </c>
      <c r="F1628" s="8">
        <v>0</v>
      </c>
      <c r="G1628" s="7">
        <v>1548</v>
      </c>
      <c r="H1628" s="7">
        <v>0</v>
      </c>
      <c r="I1628" s="7">
        <v>17776</v>
      </c>
    </row>
    <row r="1629" spans="1:9">
      <c r="A1629">
        <v>24368490</v>
      </c>
      <c r="B1629" t="s">
        <v>668</v>
      </c>
      <c r="C1629" t="s">
        <v>863</v>
      </c>
      <c r="D1629" s="5">
        <v>42198.333333333336</v>
      </c>
      <c r="E1629" s="10">
        <v>42202.666666666664</v>
      </c>
      <c r="F1629" s="8">
        <v>0</v>
      </c>
      <c r="G1629" s="7">
        <v>0</v>
      </c>
      <c r="H1629" s="7">
        <v>14463</v>
      </c>
      <c r="I1629" s="7">
        <v>22276</v>
      </c>
    </row>
    <row r="1630" spans="1:9">
      <c r="A1630">
        <v>24368495</v>
      </c>
      <c r="B1630" t="s">
        <v>668</v>
      </c>
      <c r="C1630" t="s">
        <v>2482</v>
      </c>
      <c r="D1630" s="5">
        <v>41730.333333333336</v>
      </c>
      <c r="E1630" s="5" t="s">
        <v>1238</v>
      </c>
      <c r="F1630" s="8">
        <v>1</v>
      </c>
      <c r="G1630" s="7">
        <v>0</v>
      </c>
      <c r="H1630" s="7">
        <v>5160</v>
      </c>
      <c r="I1630" s="7">
        <v>26299</v>
      </c>
    </row>
    <row r="1631" spans="1:9">
      <c r="A1631">
        <v>24368500</v>
      </c>
      <c r="B1631" t="s">
        <v>670</v>
      </c>
      <c r="C1631" t="s">
        <v>2483</v>
      </c>
      <c r="D1631" s="5">
        <v>42186.333333333336</v>
      </c>
      <c r="E1631" s="5">
        <v>42361.666666666664</v>
      </c>
      <c r="F1631" s="8">
        <v>0</v>
      </c>
      <c r="G1631" s="7">
        <v>0</v>
      </c>
      <c r="H1631" s="7">
        <v>0</v>
      </c>
      <c r="I1631" s="7">
        <v>0</v>
      </c>
    </row>
    <row r="1632" spans="1:9">
      <c r="A1632">
        <v>24368505</v>
      </c>
      <c r="B1632" t="s">
        <v>670</v>
      </c>
      <c r="C1632" t="s">
        <v>2484</v>
      </c>
      <c r="D1632" s="5">
        <v>42373.333333333336</v>
      </c>
      <c r="E1632" s="5">
        <v>42460.666666666664</v>
      </c>
      <c r="F1632" s="8">
        <v>0</v>
      </c>
      <c r="G1632" s="7">
        <v>0</v>
      </c>
      <c r="H1632" s="7">
        <v>0</v>
      </c>
      <c r="I1632" s="7">
        <v>0</v>
      </c>
    </row>
    <row r="1633" spans="1:9">
      <c r="A1633">
        <v>24368510</v>
      </c>
      <c r="B1633" t="s">
        <v>670</v>
      </c>
      <c r="C1633" t="s">
        <v>2485</v>
      </c>
      <c r="D1633" s="5">
        <v>42125.333333333336</v>
      </c>
      <c r="E1633" s="5">
        <v>42131.666666666664</v>
      </c>
      <c r="F1633" s="8">
        <v>0</v>
      </c>
      <c r="G1633" s="7">
        <v>0</v>
      </c>
      <c r="H1633" s="7">
        <v>0</v>
      </c>
      <c r="I1633" s="7">
        <v>0</v>
      </c>
    </row>
    <row r="1634" spans="1:9">
      <c r="A1634">
        <v>24368515</v>
      </c>
      <c r="B1634" t="s">
        <v>670</v>
      </c>
      <c r="C1634" t="s">
        <v>2486</v>
      </c>
      <c r="D1634" s="5">
        <v>42132.333333333336</v>
      </c>
      <c r="E1634" s="5">
        <v>42138.666666666664</v>
      </c>
      <c r="F1634" s="8">
        <v>0</v>
      </c>
      <c r="G1634" s="7">
        <v>0</v>
      </c>
      <c r="H1634" s="7">
        <v>0</v>
      </c>
      <c r="I1634" s="7">
        <v>0</v>
      </c>
    </row>
    <row r="1635" spans="1:9">
      <c r="A1635">
        <v>24368520</v>
      </c>
      <c r="B1635" t="s">
        <v>669</v>
      </c>
      <c r="C1635" t="s">
        <v>886</v>
      </c>
      <c r="D1635" s="5">
        <v>42017.333333333336</v>
      </c>
      <c r="E1635" s="5">
        <v>42031.666666666664</v>
      </c>
      <c r="F1635" s="8">
        <v>0</v>
      </c>
      <c r="G1635" s="7">
        <v>0</v>
      </c>
      <c r="H1635" s="7">
        <v>0</v>
      </c>
      <c r="I1635" s="7">
        <v>6164</v>
      </c>
    </row>
    <row r="1636" spans="1:9">
      <c r="A1636" t="s">
        <v>2487</v>
      </c>
      <c r="B1636" t="s">
        <v>670</v>
      </c>
      <c r="C1636" t="s">
        <v>2488</v>
      </c>
      <c r="D1636" s="5"/>
      <c r="E1636" s="5">
        <v>42031.666666666664</v>
      </c>
      <c r="F1636" s="8">
        <v>0</v>
      </c>
      <c r="G1636" s="7">
        <v>0</v>
      </c>
      <c r="H1636" s="7">
        <v>0</v>
      </c>
      <c r="I1636" s="7">
        <v>0</v>
      </c>
    </row>
    <row r="1637" spans="1:9">
      <c r="A1637">
        <v>24368530</v>
      </c>
      <c r="B1637" t="s">
        <v>668</v>
      </c>
      <c r="C1637" t="s">
        <v>894</v>
      </c>
      <c r="D1637" s="5">
        <v>42506.333333333336</v>
      </c>
      <c r="E1637" s="5">
        <v>42541.666666666664</v>
      </c>
      <c r="F1637" s="8">
        <v>0</v>
      </c>
      <c r="G1637" s="7">
        <v>15972</v>
      </c>
      <c r="H1637" s="7">
        <v>10648</v>
      </c>
      <c r="I1637" s="7">
        <v>55918</v>
      </c>
    </row>
    <row r="1638" spans="1:9">
      <c r="A1638">
        <v>24368535</v>
      </c>
      <c r="B1638" t="s">
        <v>668</v>
      </c>
      <c r="C1638" t="s">
        <v>865</v>
      </c>
      <c r="D1638" s="5">
        <v>42506.333333333336</v>
      </c>
      <c r="E1638" s="5">
        <v>42541.666666666664</v>
      </c>
      <c r="F1638" s="8">
        <v>0</v>
      </c>
      <c r="G1638" s="7">
        <v>0</v>
      </c>
      <c r="H1638" s="7">
        <v>20428</v>
      </c>
      <c r="I1638" s="7">
        <v>33440</v>
      </c>
    </row>
    <row r="1639" spans="1:9">
      <c r="A1639">
        <v>24368540</v>
      </c>
      <c r="B1639" t="s">
        <v>668</v>
      </c>
      <c r="C1639" t="s">
        <v>877</v>
      </c>
      <c r="D1639" s="5">
        <v>41927.333333333336</v>
      </c>
      <c r="E1639" s="5">
        <v>42534.666666666664</v>
      </c>
      <c r="F1639" s="8">
        <v>0.4</v>
      </c>
      <c r="G1639" s="7">
        <v>0</v>
      </c>
      <c r="H1639" s="7">
        <v>0</v>
      </c>
      <c r="I1639" s="7">
        <v>11676</v>
      </c>
    </row>
    <row r="1640" spans="1:9">
      <c r="A1640">
        <v>24368545</v>
      </c>
      <c r="B1640" t="s">
        <v>668</v>
      </c>
      <c r="C1640" t="s">
        <v>861</v>
      </c>
      <c r="D1640" s="5">
        <v>42521.333333333336</v>
      </c>
      <c r="E1640" s="10">
        <v>42534.666666666664</v>
      </c>
      <c r="F1640" s="8">
        <v>0</v>
      </c>
      <c r="G1640" s="7">
        <v>0</v>
      </c>
      <c r="H1640" s="7">
        <v>42120</v>
      </c>
      <c r="I1640" s="7">
        <v>56878</v>
      </c>
    </row>
    <row r="1641" spans="1:9">
      <c r="A1641">
        <v>24368550</v>
      </c>
      <c r="B1641" t="s">
        <v>669</v>
      </c>
      <c r="C1641" t="s">
        <v>2489</v>
      </c>
      <c r="D1641" s="5">
        <v>41701.333333333336</v>
      </c>
      <c r="E1641" s="10" t="s">
        <v>1153</v>
      </c>
      <c r="F1641" s="8">
        <v>1</v>
      </c>
      <c r="G1641" s="7">
        <v>0</v>
      </c>
      <c r="H1641" s="7">
        <v>0</v>
      </c>
      <c r="I1641" s="7">
        <v>8470</v>
      </c>
    </row>
    <row r="1642" spans="1:9">
      <c r="A1642">
        <v>24368555</v>
      </c>
      <c r="B1642" t="s">
        <v>666</v>
      </c>
      <c r="C1642" t="s">
        <v>2490</v>
      </c>
      <c r="D1642" s="5">
        <v>41736.333333333336</v>
      </c>
      <c r="E1642" s="5" t="s">
        <v>1238</v>
      </c>
      <c r="F1642" s="8">
        <v>1</v>
      </c>
      <c r="G1642" s="7">
        <v>42593</v>
      </c>
      <c r="H1642" s="7">
        <v>0</v>
      </c>
      <c r="I1642" s="7">
        <v>42593</v>
      </c>
    </row>
    <row r="1643" spans="1:9">
      <c r="A1643">
        <v>24368560</v>
      </c>
      <c r="B1643" t="s">
        <v>668</v>
      </c>
      <c r="C1643" t="s">
        <v>901</v>
      </c>
      <c r="D1643" s="5">
        <v>42128.333333333336</v>
      </c>
      <c r="E1643" s="5">
        <v>42139.666666666664</v>
      </c>
      <c r="F1643" s="8">
        <v>0</v>
      </c>
      <c r="G1643" s="7">
        <v>0</v>
      </c>
      <c r="H1643" s="7">
        <v>0</v>
      </c>
      <c r="I1643" s="7">
        <v>11719</v>
      </c>
    </row>
    <row r="1644" spans="1:9">
      <c r="A1644">
        <v>24368565</v>
      </c>
      <c r="B1644" t="s">
        <v>668</v>
      </c>
      <c r="C1644" t="s">
        <v>896</v>
      </c>
      <c r="D1644" s="5">
        <v>41913.333333333336</v>
      </c>
      <c r="E1644" s="5">
        <v>42186.666666666664</v>
      </c>
      <c r="F1644" s="8">
        <v>0.5</v>
      </c>
      <c r="G1644" s="7">
        <v>10648</v>
      </c>
      <c r="H1644" s="7">
        <v>1170</v>
      </c>
      <c r="I1644" s="7">
        <v>21557</v>
      </c>
    </row>
    <row r="1645" spans="1:9">
      <c r="A1645">
        <v>24368570</v>
      </c>
      <c r="B1645" t="s">
        <v>668</v>
      </c>
      <c r="C1645" t="s">
        <v>899</v>
      </c>
      <c r="D1645" s="5">
        <v>41673.333333333336</v>
      </c>
      <c r="E1645" s="10">
        <v>42277.666666666664</v>
      </c>
      <c r="F1645" s="8">
        <v>0.82</v>
      </c>
      <c r="G1645" s="7">
        <v>100868</v>
      </c>
      <c r="H1645" s="7">
        <v>0</v>
      </c>
      <c r="I1645" s="7">
        <v>129851</v>
      </c>
    </row>
    <row r="1646" spans="1:9">
      <c r="A1646" t="s">
        <v>2491</v>
      </c>
      <c r="B1646" t="s">
        <v>665</v>
      </c>
      <c r="C1646" t="s">
        <v>2492</v>
      </c>
      <c r="D1646" s="5">
        <v>41520.333333333336</v>
      </c>
      <c r="E1646" s="10" t="s">
        <v>1134</v>
      </c>
      <c r="F1646" s="8">
        <v>1</v>
      </c>
      <c r="G1646" s="7">
        <v>0</v>
      </c>
      <c r="H1646" s="7">
        <v>0</v>
      </c>
      <c r="I1646" s="7">
        <v>8159</v>
      </c>
    </row>
    <row r="1647" spans="1:9">
      <c r="A1647" t="s">
        <v>2493</v>
      </c>
      <c r="B1647" t="s">
        <v>665</v>
      </c>
      <c r="C1647" t="s">
        <v>2494</v>
      </c>
      <c r="D1647" s="5">
        <v>41548.333333333336</v>
      </c>
      <c r="E1647" s="5" t="s">
        <v>1194</v>
      </c>
      <c r="F1647" s="8">
        <v>1</v>
      </c>
      <c r="G1647" s="7">
        <v>0</v>
      </c>
      <c r="H1647" s="7">
        <v>0</v>
      </c>
      <c r="I1647" s="7">
        <v>98789</v>
      </c>
    </row>
    <row r="1648" spans="1:9">
      <c r="A1648" t="s">
        <v>902</v>
      </c>
      <c r="B1648" t="s">
        <v>665</v>
      </c>
      <c r="C1648" t="s">
        <v>903</v>
      </c>
      <c r="D1648" s="5">
        <v>41913.333333333336</v>
      </c>
      <c r="E1648" s="5">
        <v>42278.666666666664</v>
      </c>
      <c r="F1648" s="8">
        <v>9.3100000000000002E-2</v>
      </c>
      <c r="G1648" s="7">
        <v>0</v>
      </c>
      <c r="H1648" s="7">
        <v>0</v>
      </c>
      <c r="I1648" s="7">
        <v>101939</v>
      </c>
    </row>
    <row r="1649" spans="1:9">
      <c r="A1649" t="s">
        <v>892</v>
      </c>
      <c r="B1649" t="s">
        <v>665</v>
      </c>
      <c r="C1649" t="s">
        <v>893</v>
      </c>
      <c r="D1649" s="5">
        <v>42279.333333333336</v>
      </c>
      <c r="E1649" s="10">
        <v>42360.666666666664</v>
      </c>
      <c r="F1649" s="8">
        <v>0</v>
      </c>
      <c r="G1649" s="7">
        <v>0</v>
      </c>
      <c r="H1649" s="7">
        <v>0</v>
      </c>
      <c r="I1649" s="7">
        <v>21927</v>
      </c>
    </row>
    <row r="1650" spans="1:9">
      <c r="A1650" t="s">
        <v>2495</v>
      </c>
      <c r="B1650" t="s">
        <v>668</v>
      </c>
      <c r="C1650" t="s">
        <v>2496</v>
      </c>
      <c r="D1650" s="5">
        <v>41520.333333333336</v>
      </c>
      <c r="E1650" s="10" t="s">
        <v>1457</v>
      </c>
      <c r="F1650" s="8">
        <v>1</v>
      </c>
      <c r="G1650" s="7">
        <v>0</v>
      </c>
      <c r="H1650" s="7">
        <v>0</v>
      </c>
      <c r="I1650" s="7">
        <v>3976</v>
      </c>
    </row>
    <row r="1651" spans="1:9">
      <c r="A1651">
        <v>251195</v>
      </c>
      <c r="B1651" t="s">
        <v>668</v>
      </c>
      <c r="C1651" t="s">
        <v>2497</v>
      </c>
      <c r="D1651" s="5">
        <v>41520.333333333336</v>
      </c>
      <c r="E1651" s="10" t="s">
        <v>2498</v>
      </c>
      <c r="F1651" s="8">
        <v>1</v>
      </c>
      <c r="G1651" s="7">
        <v>0</v>
      </c>
      <c r="H1651" s="7">
        <v>0</v>
      </c>
      <c r="I1651" s="7">
        <v>3376</v>
      </c>
    </row>
    <row r="1652" spans="1:9">
      <c r="A1652" t="s">
        <v>2499</v>
      </c>
      <c r="B1652" t="s">
        <v>1075</v>
      </c>
      <c r="C1652" t="s">
        <v>2500</v>
      </c>
      <c r="D1652" s="5"/>
      <c r="E1652" s="10" t="s">
        <v>2498</v>
      </c>
      <c r="F1652" s="8">
        <v>1</v>
      </c>
      <c r="G1652" s="7">
        <v>0</v>
      </c>
      <c r="H1652" s="7">
        <v>0</v>
      </c>
      <c r="I1652" s="7">
        <v>0</v>
      </c>
    </row>
    <row r="1653" spans="1:9">
      <c r="A1653">
        <v>251666</v>
      </c>
      <c r="B1653" t="s">
        <v>666</v>
      </c>
      <c r="C1653" t="s">
        <v>2501</v>
      </c>
      <c r="D1653" s="5">
        <v>41520.333333333336</v>
      </c>
      <c r="E1653" s="10" t="s">
        <v>1185</v>
      </c>
      <c r="F1653" s="8">
        <v>1</v>
      </c>
      <c r="G1653" s="7">
        <v>6100</v>
      </c>
      <c r="H1653" s="7">
        <v>0</v>
      </c>
      <c r="I1653" s="7">
        <v>6100</v>
      </c>
    </row>
    <row r="1654" spans="1:9">
      <c r="A1654">
        <v>25211172</v>
      </c>
      <c r="B1654" t="s">
        <v>668</v>
      </c>
      <c r="C1654" t="s">
        <v>2502</v>
      </c>
      <c r="D1654" s="5">
        <v>41520.333333333336</v>
      </c>
      <c r="E1654" s="10" t="s">
        <v>1086</v>
      </c>
      <c r="F1654" s="8">
        <v>1</v>
      </c>
      <c r="G1654" s="7">
        <v>0</v>
      </c>
      <c r="H1654" s="7">
        <v>0</v>
      </c>
      <c r="I1654" s="7">
        <v>4663</v>
      </c>
    </row>
    <row r="1655" spans="1:9">
      <c r="A1655" t="s">
        <v>2503</v>
      </c>
      <c r="B1655" t="s">
        <v>668</v>
      </c>
      <c r="C1655" t="s">
        <v>2504</v>
      </c>
      <c r="D1655" s="5">
        <v>41520.333333333336</v>
      </c>
      <c r="E1655" s="5" t="s">
        <v>1086</v>
      </c>
      <c r="F1655" s="8">
        <v>1</v>
      </c>
      <c r="G1655" s="7">
        <v>0</v>
      </c>
      <c r="H1655" s="7">
        <v>0</v>
      </c>
      <c r="I1655" s="7">
        <v>2406</v>
      </c>
    </row>
    <row r="1656" spans="1:9">
      <c r="A1656">
        <v>25211175</v>
      </c>
      <c r="B1656" t="s">
        <v>668</v>
      </c>
      <c r="C1656" t="s">
        <v>2505</v>
      </c>
      <c r="D1656" s="5">
        <v>41520.333333333336</v>
      </c>
      <c r="E1656" s="10">
        <v>41568.336111111108</v>
      </c>
      <c r="F1656" s="8">
        <v>1</v>
      </c>
      <c r="G1656" s="7">
        <v>0</v>
      </c>
      <c r="H1656" s="7">
        <v>0</v>
      </c>
      <c r="I1656" s="7">
        <v>1508</v>
      </c>
    </row>
    <row r="1657" spans="1:9">
      <c r="A1657" t="s">
        <v>2506</v>
      </c>
      <c r="B1657" t="s">
        <v>668</v>
      </c>
      <c r="C1657" t="s">
        <v>2507</v>
      </c>
      <c r="D1657" s="5">
        <v>41520.333333333336</v>
      </c>
      <c r="E1657" s="10" t="s">
        <v>1185</v>
      </c>
      <c r="F1657" s="8">
        <v>1</v>
      </c>
      <c r="G1657" s="7">
        <v>0</v>
      </c>
      <c r="H1657" s="7">
        <v>0</v>
      </c>
      <c r="I1657" s="7">
        <v>778</v>
      </c>
    </row>
    <row r="1658" spans="1:9">
      <c r="A1658">
        <v>25211191</v>
      </c>
      <c r="B1658" t="s">
        <v>667</v>
      </c>
      <c r="C1658" t="s">
        <v>2508</v>
      </c>
      <c r="D1658" s="5">
        <v>41520.333333333336</v>
      </c>
      <c r="E1658" s="10" t="s">
        <v>1196</v>
      </c>
      <c r="F1658" s="8">
        <v>1</v>
      </c>
      <c r="G1658" s="7">
        <v>0</v>
      </c>
      <c r="H1658" s="7">
        <v>1094</v>
      </c>
      <c r="I1658" s="7">
        <v>1094</v>
      </c>
    </row>
    <row r="1659" spans="1:9">
      <c r="A1659">
        <v>25211208</v>
      </c>
      <c r="B1659" t="s">
        <v>667</v>
      </c>
      <c r="C1659" t="s">
        <v>2509</v>
      </c>
      <c r="D1659" s="5">
        <v>41520.333333333336</v>
      </c>
      <c r="E1659" s="10" t="s">
        <v>1196</v>
      </c>
      <c r="F1659" s="8">
        <v>1</v>
      </c>
      <c r="G1659" s="7">
        <v>0</v>
      </c>
      <c r="H1659" s="7">
        <v>0</v>
      </c>
      <c r="I1659" s="7">
        <v>2633</v>
      </c>
    </row>
    <row r="1660" spans="1:9">
      <c r="A1660">
        <v>25211217</v>
      </c>
      <c r="B1660" t="s">
        <v>668</v>
      </c>
      <c r="C1660" t="s">
        <v>2510</v>
      </c>
      <c r="D1660" s="5">
        <v>41520.333333333336</v>
      </c>
      <c r="E1660" s="10" t="s">
        <v>1180</v>
      </c>
      <c r="F1660" s="8">
        <v>1</v>
      </c>
      <c r="G1660" s="7">
        <v>0</v>
      </c>
      <c r="H1660" s="7">
        <v>0</v>
      </c>
      <c r="I1660" s="7">
        <v>2361</v>
      </c>
    </row>
    <row r="1661" spans="1:9">
      <c r="A1661" t="s">
        <v>2511</v>
      </c>
      <c r="B1661" t="s">
        <v>668</v>
      </c>
      <c r="C1661" t="s">
        <v>2512</v>
      </c>
      <c r="D1661" s="5">
        <v>41520.333333333336</v>
      </c>
      <c r="E1661" s="10" t="s">
        <v>1180</v>
      </c>
      <c r="F1661" s="8">
        <v>1</v>
      </c>
      <c r="G1661" s="7">
        <v>0</v>
      </c>
      <c r="H1661" s="7">
        <v>0</v>
      </c>
      <c r="I1661" s="7">
        <v>5238</v>
      </c>
    </row>
    <row r="1662" spans="1:9">
      <c r="A1662">
        <v>25211220</v>
      </c>
      <c r="B1662" t="s">
        <v>667</v>
      </c>
      <c r="C1662" t="s">
        <v>2513</v>
      </c>
      <c r="D1662" s="5">
        <v>41520.333333333336</v>
      </c>
      <c r="E1662" s="10" t="s">
        <v>1196</v>
      </c>
      <c r="F1662" s="8">
        <v>1</v>
      </c>
      <c r="G1662" s="7">
        <v>0</v>
      </c>
      <c r="H1662" s="7">
        <v>0</v>
      </c>
      <c r="I1662" s="7">
        <v>4722</v>
      </c>
    </row>
    <row r="1663" spans="1:9">
      <c r="A1663">
        <v>25211250</v>
      </c>
      <c r="B1663" t="s">
        <v>667</v>
      </c>
      <c r="C1663" t="s">
        <v>2514</v>
      </c>
      <c r="D1663" s="5">
        <v>41520.333333333336</v>
      </c>
      <c r="E1663" s="10" t="s">
        <v>1196</v>
      </c>
      <c r="F1663" s="8">
        <v>1</v>
      </c>
      <c r="G1663" s="7">
        <v>0</v>
      </c>
      <c r="H1663" s="7">
        <v>420</v>
      </c>
      <c r="I1663" s="7">
        <v>5541</v>
      </c>
    </row>
    <row r="1664" spans="1:9">
      <c r="A1664" t="s">
        <v>2515</v>
      </c>
      <c r="B1664" t="s">
        <v>665</v>
      </c>
      <c r="C1664" t="s">
        <v>2516</v>
      </c>
      <c r="D1664" s="5">
        <v>41520.333333333336</v>
      </c>
      <c r="E1664" s="10" t="s">
        <v>2023</v>
      </c>
      <c r="F1664" s="8">
        <v>1</v>
      </c>
      <c r="G1664" s="7">
        <v>2605</v>
      </c>
      <c r="H1664" s="7">
        <v>0</v>
      </c>
      <c r="I1664" s="7">
        <v>2605</v>
      </c>
    </row>
    <row r="1665" spans="1:9">
      <c r="A1665" t="s">
        <v>2517</v>
      </c>
      <c r="B1665" t="s">
        <v>665</v>
      </c>
      <c r="C1665" t="s">
        <v>2518</v>
      </c>
      <c r="D1665" s="5">
        <v>41520.333333333336</v>
      </c>
      <c r="E1665" s="10" t="s">
        <v>1134</v>
      </c>
      <c r="F1665" s="8">
        <v>1</v>
      </c>
      <c r="G1665" s="7">
        <v>154</v>
      </c>
      <c r="H1665" s="7">
        <v>0</v>
      </c>
      <c r="I1665" s="7">
        <v>154</v>
      </c>
    </row>
    <row r="1666" spans="1:9">
      <c r="A1666">
        <v>25211260</v>
      </c>
      <c r="B1666" t="s">
        <v>668</v>
      </c>
      <c r="C1666" t="s">
        <v>2519</v>
      </c>
      <c r="D1666" s="5">
        <v>41520.333333333336</v>
      </c>
      <c r="E1666" s="10" t="s">
        <v>1161</v>
      </c>
      <c r="F1666" s="8">
        <v>1</v>
      </c>
      <c r="G1666" s="7">
        <v>0</v>
      </c>
      <c r="H1666" s="7">
        <v>0</v>
      </c>
      <c r="I1666" s="7">
        <v>5894</v>
      </c>
    </row>
    <row r="1667" spans="1:9">
      <c r="A1667" t="s">
        <v>2520</v>
      </c>
      <c r="B1667" t="s">
        <v>668</v>
      </c>
      <c r="C1667" t="s">
        <v>2521</v>
      </c>
      <c r="D1667" s="5">
        <v>41520.333333333336</v>
      </c>
      <c r="E1667" s="10" t="s">
        <v>1161</v>
      </c>
      <c r="F1667" s="8">
        <v>1</v>
      </c>
      <c r="G1667" s="7">
        <v>0</v>
      </c>
      <c r="H1667" s="7">
        <v>0</v>
      </c>
      <c r="I1667" s="7">
        <v>20983</v>
      </c>
    </row>
    <row r="1668" spans="1:9">
      <c r="A1668">
        <v>25212010</v>
      </c>
      <c r="B1668" t="s">
        <v>668</v>
      </c>
      <c r="C1668" t="s">
        <v>2522</v>
      </c>
      <c r="D1668" s="5">
        <v>41610.333333333336</v>
      </c>
      <c r="E1668" s="10" t="s">
        <v>1161</v>
      </c>
      <c r="F1668" s="8">
        <v>1</v>
      </c>
      <c r="G1668" s="7">
        <v>0</v>
      </c>
      <c r="H1668" s="7">
        <v>0</v>
      </c>
      <c r="I1668" s="7">
        <v>15059</v>
      </c>
    </row>
    <row r="1669" spans="1:9">
      <c r="A1669">
        <v>25212185</v>
      </c>
      <c r="B1669" t="s">
        <v>668</v>
      </c>
      <c r="C1669" t="s">
        <v>2523</v>
      </c>
      <c r="D1669" s="5">
        <v>41520.333333333336</v>
      </c>
      <c r="E1669" s="10" t="s">
        <v>1161</v>
      </c>
      <c r="F1669" s="8">
        <v>1</v>
      </c>
      <c r="G1669" s="7">
        <v>0</v>
      </c>
      <c r="H1669" s="7">
        <v>0</v>
      </c>
      <c r="I1669" s="7">
        <v>757</v>
      </c>
    </row>
    <row r="1670" spans="1:9">
      <c r="A1670" t="s">
        <v>2524</v>
      </c>
      <c r="B1670" t="s">
        <v>668</v>
      </c>
      <c r="C1670" t="s">
        <v>2525</v>
      </c>
      <c r="D1670" s="5">
        <v>41520.333333333336</v>
      </c>
      <c r="E1670" s="10" t="s">
        <v>1161</v>
      </c>
      <c r="F1670" s="8">
        <v>1</v>
      </c>
      <c r="G1670" s="7">
        <v>0</v>
      </c>
      <c r="H1670" s="7">
        <v>0</v>
      </c>
      <c r="I1670" s="7">
        <v>5233</v>
      </c>
    </row>
    <row r="1671" spans="1:9">
      <c r="A1671">
        <v>25213005</v>
      </c>
      <c r="B1671" t="s">
        <v>666</v>
      </c>
      <c r="C1671" t="s">
        <v>2526</v>
      </c>
      <c r="D1671" s="5">
        <v>41520.333333333336</v>
      </c>
      <c r="E1671" s="10" t="s">
        <v>1220</v>
      </c>
      <c r="F1671" s="8">
        <v>1</v>
      </c>
      <c r="G1671" s="7">
        <v>28433</v>
      </c>
      <c r="H1671" s="7">
        <v>0</v>
      </c>
      <c r="I1671" s="7">
        <v>28433</v>
      </c>
    </row>
    <row r="1672" spans="1:9">
      <c r="A1672">
        <v>25213015</v>
      </c>
      <c r="B1672" t="s">
        <v>668</v>
      </c>
      <c r="C1672" t="s">
        <v>2527</v>
      </c>
      <c r="D1672" s="5">
        <v>41520.333333333336</v>
      </c>
      <c r="E1672" s="10" t="s">
        <v>1169</v>
      </c>
      <c r="F1672" s="8">
        <v>1</v>
      </c>
      <c r="G1672" s="7">
        <v>0</v>
      </c>
      <c r="H1672" s="7">
        <v>0</v>
      </c>
      <c r="I1672" s="7">
        <v>1582</v>
      </c>
    </row>
    <row r="1673" spans="1:9">
      <c r="A1673" t="s">
        <v>2528</v>
      </c>
      <c r="B1673" t="s">
        <v>668</v>
      </c>
      <c r="C1673" t="s">
        <v>2529</v>
      </c>
      <c r="D1673" s="5">
        <v>41520.333333333336</v>
      </c>
      <c r="E1673" s="10" t="s">
        <v>1169</v>
      </c>
      <c r="F1673" s="8">
        <v>1</v>
      </c>
      <c r="G1673" s="7">
        <v>0</v>
      </c>
      <c r="H1673" s="7">
        <v>0</v>
      </c>
      <c r="I1673" s="7">
        <v>1306</v>
      </c>
    </row>
    <row r="1674" spans="1:9">
      <c r="A1674">
        <v>25213020</v>
      </c>
      <c r="B1674" t="s">
        <v>666</v>
      </c>
      <c r="C1674" t="s">
        <v>2530</v>
      </c>
      <c r="D1674" s="5">
        <v>41568.333333333336</v>
      </c>
      <c r="E1674" s="10" t="s">
        <v>1166</v>
      </c>
      <c r="F1674" s="8">
        <v>1</v>
      </c>
      <c r="G1674" s="7">
        <v>0</v>
      </c>
      <c r="H1674" s="7">
        <v>5263</v>
      </c>
      <c r="I1674" s="7">
        <v>5263</v>
      </c>
    </row>
    <row r="1675" spans="1:9">
      <c r="A1675">
        <v>25213025</v>
      </c>
      <c r="B1675" t="s">
        <v>668</v>
      </c>
      <c r="C1675" t="s">
        <v>2531</v>
      </c>
      <c r="D1675" s="5">
        <v>41582.333333333336</v>
      </c>
      <c r="E1675" s="10" t="s">
        <v>1166</v>
      </c>
      <c r="F1675" s="8">
        <v>1</v>
      </c>
      <c r="G1675" s="7">
        <v>0</v>
      </c>
      <c r="H1675" s="7">
        <v>0</v>
      </c>
      <c r="I1675" s="7">
        <v>10558</v>
      </c>
    </row>
    <row r="1676" spans="1:9">
      <c r="A1676">
        <v>25213030</v>
      </c>
      <c r="B1676" t="s">
        <v>666</v>
      </c>
      <c r="C1676" t="s">
        <v>2501</v>
      </c>
      <c r="D1676" s="5">
        <v>41520.333333333336</v>
      </c>
      <c r="E1676" s="10" t="s">
        <v>1196</v>
      </c>
      <c r="F1676" s="8">
        <v>1</v>
      </c>
      <c r="G1676" s="7">
        <v>600</v>
      </c>
      <c r="H1676" s="7">
        <v>0</v>
      </c>
      <c r="I1676" s="7">
        <v>600</v>
      </c>
    </row>
    <row r="1677" spans="1:9">
      <c r="A1677">
        <v>25221000</v>
      </c>
      <c r="B1677" t="s">
        <v>666</v>
      </c>
      <c r="C1677" t="s">
        <v>2532</v>
      </c>
      <c r="D1677" s="5">
        <v>41520.333333333336</v>
      </c>
      <c r="E1677" s="10" t="s">
        <v>1185</v>
      </c>
      <c r="F1677" s="8">
        <v>1</v>
      </c>
      <c r="G1677" s="7">
        <v>8478</v>
      </c>
      <c r="H1677" s="7">
        <v>0</v>
      </c>
      <c r="I1677" s="7">
        <v>8478</v>
      </c>
    </row>
    <row r="1678" spans="1:9">
      <c r="A1678">
        <v>25221005</v>
      </c>
      <c r="B1678" t="s">
        <v>666</v>
      </c>
      <c r="C1678" t="s">
        <v>2533</v>
      </c>
      <c r="D1678" s="5">
        <v>41520.333333333336</v>
      </c>
      <c r="E1678" s="10" t="s">
        <v>1180</v>
      </c>
      <c r="F1678" s="8">
        <v>1</v>
      </c>
      <c r="G1678" s="7">
        <v>1142</v>
      </c>
      <c r="H1678" s="7">
        <v>0</v>
      </c>
      <c r="I1678" s="7">
        <v>1142</v>
      </c>
    </row>
    <row r="1679" spans="1:9">
      <c r="A1679">
        <v>25221010</v>
      </c>
      <c r="B1679" t="s">
        <v>666</v>
      </c>
      <c r="C1679" t="s">
        <v>2534</v>
      </c>
      <c r="D1679" s="5">
        <v>41520.333333333336</v>
      </c>
      <c r="E1679" s="10" t="s">
        <v>1185</v>
      </c>
      <c r="F1679" s="8">
        <v>1</v>
      </c>
      <c r="G1679" s="7">
        <v>5125</v>
      </c>
      <c r="H1679" s="7">
        <v>0</v>
      </c>
      <c r="I1679" s="7">
        <v>5125</v>
      </c>
    </row>
    <row r="1680" spans="1:9">
      <c r="A1680" t="s">
        <v>2535</v>
      </c>
      <c r="B1680" t="s">
        <v>665</v>
      </c>
      <c r="C1680" t="s">
        <v>2536</v>
      </c>
      <c r="D1680" s="5">
        <v>41520.333333333336</v>
      </c>
      <c r="E1680" s="5" t="s">
        <v>2537</v>
      </c>
      <c r="F1680" s="8">
        <v>1</v>
      </c>
      <c r="G1680" s="7">
        <v>817</v>
      </c>
      <c r="H1680" s="7">
        <v>0</v>
      </c>
      <c r="I1680" s="7">
        <v>817</v>
      </c>
    </row>
    <row r="1681" spans="1:9">
      <c r="A1681" t="s">
        <v>2538</v>
      </c>
      <c r="B1681" t="s">
        <v>668</v>
      </c>
      <c r="C1681" t="s">
        <v>2539</v>
      </c>
      <c r="D1681" s="5">
        <v>41520.333333333336</v>
      </c>
      <c r="E1681" s="10">
        <v>41659.384027777778</v>
      </c>
      <c r="F1681" s="8">
        <v>1</v>
      </c>
      <c r="G1681" s="7">
        <v>0</v>
      </c>
      <c r="H1681" s="7">
        <v>0</v>
      </c>
      <c r="I1681" s="7">
        <v>5608</v>
      </c>
    </row>
    <row r="1682" spans="1:9">
      <c r="A1682" t="s">
        <v>2540</v>
      </c>
      <c r="B1682" t="s">
        <v>668</v>
      </c>
      <c r="C1682" t="s">
        <v>2541</v>
      </c>
      <c r="D1682" s="5">
        <v>41520.333333333336</v>
      </c>
      <c r="E1682" s="10" t="s">
        <v>1139</v>
      </c>
      <c r="F1682" s="8">
        <v>1</v>
      </c>
      <c r="G1682" s="7">
        <v>0</v>
      </c>
      <c r="H1682" s="7">
        <v>0</v>
      </c>
      <c r="I1682" s="7">
        <v>12152</v>
      </c>
    </row>
    <row r="1683" spans="1:9">
      <c r="A1683" t="s">
        <v>2542</v>
      </c>
      <c r="B1683" t="s">
        <v>666</v>
      </c>
      <c r="C1683" t="s">
        <v>2543</v>
      </c>
      <c r="D1683" s="5">
        <v>41520.333333333336</v>
      </c>
      <c r="E1683" s="10" t="s">
        <v>1185</v>
      </c>
      <c r="F1683" s="8">
        <v>1</v>
      </c>
      <c r="G1683" s="7">
        <v>0</v>
      </c>
      <c r="H1683" s="7">
        <v>532</v>
      </c>
      <c r="I1683" s="7">
        <v>532</v>
      </c>
    </row>
    <row r="1684" spans="1:9">
      <c r="A1684" t="s">
        <v>2544</v>
      </c>
      <c r="B1684" t="s">
        <v>666</v>
      </c>
      <c r="C1684" t="s">
        <v>2545</v>
      </c>
      <c r="D1684" s="5">
        <v>41520.333333333336</v>
      </c>
      <c r="E1684" s="10" t="s">
        <v>1185</v>
      </c>
      <c r="F1684" s="8">
        <v>1</v>
      </c>
      <c r="G1684" s="7">
        <v>0</v>
      </c>
      <c r="H1684" s="7">
        <v>1153</v>
      </c>
      <c r="I1684" s="7">
        <v>1153</v>
      </c>
    </row>
    <row r="1685" spans="1:9">
      <c r="A1685">
        <v>25221060</v>
      </c>
      <c r="B1685" t="s">
        <v>668</v>
      </c>
      <c r="C1685" t="s">
        <v>2546</v>
      </c>
      <c r="D1685" s="5">
        <v>41583.333333333336</v>
      </c>
      <c r="E1685" s="10" t="s">
        <v>1548</v>
      </c>
      <c r="F1685" s="8">
        <v>1</v>
      </c>
      <c r="G1685" s="7">
        <v>0</v>
      </c>
      <c r="H1685" s="7">
        <v>0</v>
      </c>
      <c r="I1685" s="7">
        <v>9869</v>
      </c>
    </row>
    <row r="1686" spans="1:9">
      <c r="A1686" t="s">
        <v>2547</v>
      </c>
      <c r="B1686" t="s">
        <v>668</v>
      </c>
      <c r="C1686" t="s">
        <v>2548</v>
      </c>
      <c r="D1686" s="5">
        <v>41583.333333333336</v>
      </c>
      <c r="E1686" s="10" t="s">
        <v>1548</v>
      </c>
      <c r="F1686" s="8">
        <v>1</v>
      </c>
      <c r="G1686" s="7">
        <v>0</v>
      </c>
      <c r="H1686" s="7">
        <v>0</v>
      </c>
      <c r="I1686" s="7">
        <v>21385</v>
      </c>
    </row>
    <row r="1687" spans="1:9">
      <c r="A1687">
        <v>25221320</v>
      </c>
      <c r="B1687" t="s">
        <v>666</v>
      </c>
      <c r="C1687" t="s">
        <v>2549</v>
      </c>
      <c r="D1687" s="5">
        <v>41520.333333333336</v>
      </c>
      <c r="E1687" s="10" t="s">
        <v>1086</v>
      </c>
      <c r="F1687" s="8">
        <v>1</v>
      </c>
      <c r="G1687" s="7">
        <v>9420</v>
      </c>
      <c r="H1687" s="7">
        <v>0</v>
      </c>
      <c r="I1687" s="7">
        <v>9420</v>
      </c>
    </row>
    <row r="1688" spans="1:9">
      <c r="A1688">
        <v>25222085</v>
      </c>
      <c r="B1688" t="s">
        <v>668</v>
      </c>
      <c r="C1688" t="s">
        <v>2550</v>
      </c>
      <c r="D1688" s="5">
        <v>41520.333333333336</v>
      </c>
      <c r="E1688" s="10" t="s">
        <v>1086</v>
      </c>
      <c r="F1688" s="8">
        <v>1</v>
      </c>
      <c r="G1688" s="7">
        <v>0</v>
      </c>
      <c r="H1688" s="7">
        <v>564</v>
      </c>
      <c r="I1688" s="7">
        <v>4999</v>
      </c>
    </row>
    <row r="1689" spans="1:9">
      <c r="A1689" t="s">
        <v>2551</v>
      </c>
      <c r="B1689" t="s">
        <v>668</v>
      </c>
      <c r="C1689" t="s">
        <v>2552</v>
      </c>
      <c r="D1689" s="5">
        <v>41520.333333333336</v>
      </c>
      <c r="E1689" s="10" t="s">
        <v>1086</v>
      </c>
      <c r="F1689" s="8">
        <v>1</v>
      </c>
      <c r="G1689" s="7">
        <v>0</v>
      </c>
      <c r="H1689" s="7">
        <v>1977</v>
      </c>
      <c r="I1689" s="7">
        <v>17538</v>
      </c>
    </row>
    <row r="1690" spans="1:9">
      <c r="A1690">
        <v>25222090</v>
      </c>
      <c r="B1690" t="s">
        <v>666</v>
      </c>
      <c r="C1690" t="s">
        <v>2553</v>
      </c>
      <c r="D1690" s="5">
        <v>41520.333333333336</v>
      </c>
      <c r="E1690" s="10" t="s">
        <v>1196</v>
      </c>
      <c r="F1690" s="8">
        <v>1</v>
      </c>
      <c r="G1690" s="7">
        <v>5520</v>
      </c>
      <c r="H1690" s="7">
        <v>0</v>
      </c>
      <c r="I1690" s="7">
        <v>5520</v>
      </c>
    </row>
    <row r="1691" spans="1:9">
      <c r="A1691">
        <v>25231010</v>
      </c>
      <c r="B1691" t="s">
        <v>665</v>
      </c>
      <c r="C1691" t="s">
        <v>2554</v>
      </c>
      <c r="D1691" s="5">
        <v>41520.333333333336</v>
      </c>
      <c r="E1691" s="10" t="s">
        <v>1134</v>
      </c>
      <c r="F1691" s="8">
        <v>1</v>
      </c>
      <c r="G1691" s="7">
        <v>0</v>
      </c>
      <c r="H1691" s="7">
        <v>0</v>
      </c>
      <c r="I1691" s="7">
        <v>3319</v>
      </c>
    </row>
    <row r="1692" spans="1:9">
      <c r="A1692" t="s">
        <v>2555</v>
      </c>
      <c r="B1692" t="s">
        <v>665</v>
      </c>
      <c r="C1692" t="s">
        <v>2556</v>
      </c>
      <c r="D1692" s="5">
        <v>41548.333333333336</v>
      </c>
      <c r="E1692" s="10" t="s">
        <v>1191</v>
      </c>
      <c r="F1692" s="8">
        <v>1</v>
      </c>
      <c r="G1692" s="7">
        <v>0</v>
      </c>
      <c r="H1692" s="7">
        <v>0</v>
      </c>
      <c r="I1692" s="7">
        <v>6335</v>
      </c>
    </row>
    <row r="1693" spans="1:9">
      <c r="A1693">
        <v>25231030</v>
      </c>
      <c r="B1693" t="s">
        <v>666</v>
      </c>
      <c r="C1693" t="s">
        <v>2557</v>
      </c>
      <c r="D1693" s="5">
        <v>41520.333333333336</v>
      </c>
      <c r="E1693" s="10" t="s">
        <v>1185</v>
      </c>
      <c r="F1693" s="8">
        <v>1</v>
      </c>
      <c r="G1693" s="7">
        <v>5860</v>
      </c>
      <c r="H1693" s="7">
        <v>0</v>
      </c>
      <c r="I1693" s="7">
        <v>5860</v>
      </c>
    </row>
    <row r="1694" spans="1:9">
      <c r="A1694">
        <v>25231045</v>
      </c>
      <c r="B1694" t="s">
        <v>666</v>
      </c>
      <c r="C1694" t="s">
        <v>2558</v>
      </c>
      <c r="D1694" s="5">
        <v>41568.333333333336</v>
      </c>
      <c r="E1694" s="10" t="s">
        <v>1153</v>
      </c>
      <c r="F1694" s="8">
        <v>1</v>
      </c>
      <c r="G1694" s="7">
        <v>22425</v>
      </c>
      <c r="H1694" s="7">
        <v>0</v>
      </c>
      <c r="I1694" s="7">
        <v>22425</v>
      </c>
    </row>
    <row r="1695" spans="1:9">
      <c r="A1695">
        <v>25231085</v>
      </c>
      <c r="B1695" t="s">
        <v>666</v>
      </c>
      <c r="C1695" t="s">
        <v>2559</v>
      </c>
      <c r="D1695" s="5">
        <v>41520.333333333336</v>
      </c>
      <c r="E1695" s="10" t="s">
        <v>1196</v>
      </c>
      <c r="F1695" s="8">
        <v>1</v>
      </c>
      <c r="G1695" s="7">
        <v>179569</v>
      </c>
      <c r="H1695" s="7">
        <v>0</v>
      </c>
      <c r="I1695" s="7">
        <v>179569</v>
      </c>
    </row>
    <row r="1696" spans="1:9">
      <c r="A1696">
        <v>25231090</v>
      </c>
      <c r="B1696" t="s">
        <v>666</v>
      </c>
      <c r="C1696" t="s">
        <v>2560</v>
      </c>
      <c r="D1696" s="5">
        <v>41520.333333333336</v>
      </c>
      <c r="E1696" s="10" t="s">
        <v>1086</v>
      </c>
      <c r="F1696" s="8">
        <v>1</v>
      </c>
      <c r="G1696" s="7">
        <v>2363</v>
      </c>
      <c r="H1696" s="7">
        <v>0</v>
      </c>
      <c r="I1696" s="7">
        <v>2363</v>
      </c>
    </row>
    <row r="1697" spans="1:9">
      <c r="A1697">
        <v>25231105</v>
      </c>
      <c r="B1697" t="s">
        <v>666</v>
      </c>
      <c r="C1697" t="s">
        <v>2561</v>
      </c>
      <c r="D1697" s="5">
        <v>41520.333333333336</v>
      </c>
      <c r="E1697" s="10" t="s">
        <v>1196</v>
      </c>
      <c r="F1697" s="8">
        <v>1</v>
      </c>
      <c r="G1697" s="7">
        <v>7683</v>
      </c>
      <c r="H1697" s="7">
        <v>0</v>
      </c>
      <c r="I1697" s="7">
        <v>7683</v>
      </c>
    </row>
    <row r="1698" spans="1:9">
      <c r="A1698">
        <v>25231115</v>
      </c>
      <c r="B1698" t="s">
        <v>666</v>
      </c>
      <c r="C1698" t="s">
        <v>2562</v>
      </c>
      <c r="D1698" s="5">
        <v>41520.333333333336</v>
      </c>
      <c r="E1698" s="10" t="s">
        <v>1196</v>
      </c>
      <c r="F1698" s="8">
        <v>1</v>
      </c>
      <c r="G1698" s="7">
        <v>451</v>
      </c>
      <c r="H1698" s="7">
        <v>0</v>
      </c>
      <c r="I1698" s="7">
        <v>451</v>
      </c>
    </row>
    <row r="1699" spans="1:9">
      <c r="A1699">
        <v>25231120</v>
      </c>
      <c r="B1699" t="s">
        <v>666</v>
      </c>
      <c r="C1699" t="s">
        <v>2563</v>
      </c>
      <c r="D1699" s="5">
        <v>41520.333333333336</v>
      </c>
      <c r="E1699" s="10" t="s">
        <v>1196</v>
      </c>
      <c r="F1699" s="8">
        <v>1</v>
      </c>
      <c r="G1699" s="7">
        <v>9370</v>
      </c>
      <c r="H1699" s="7">
        <v>0</v>
      </c>
      <c r="I1699" s="7">
        <v>9370</v>
      </c>
    </row>
    <row r="1700" spans="1:9">
      <c r="A1700">
        <v>25231125</v>
      </c>
      <c r="B1700" t="s">
        <v>666</v>
      </c>
      <c r="C1700" t="s">
        <v>2564</v>
      </c>
      <c r="D1700" s="5">
        <v>41520.333333333336</v>
      </c>
      <c r="E1700" s="10" t="s">
        <v>1196</v>
      </c>
      <c r="F1700" s="8">
        <v>1</v>
      </c>
      <c r="G1700" s="7">
        <v>1147</v>
      </c>
      <c r="H1700" s="7">
        <v>0</v>
      </c>
      <c r="I1700" s="7">
        <v>1147</v>
      </c>
    </row>
    <row r="1701" spans="1:9">
      <c r="A1701">
        <v>25231130</v>
      </c>
      <c r="B1701" t="s">
        <v>666</v>
      </c>
      <c r="C1701" t="s">
        <v>2565</v>
      </c>
      <c r="D1701" s="5">
        <v>41520.333333333336</v>
      </c>
      <c r="E1701" s="10" t="s">
        <v>1086</v>
      </c>
      <c r="F1701" s="8">
        <v>1</v>
      </c>
      <c r="G1701" s="7">
        <v>9015</v>
      </c>
      <c r="H1701" s="7">
        <v>0</v>
      </c>
      <c r="I1701" s="7">
        <v>9015</v>
      </c>
    </row>
    <row r="1702" spans="1:9">
      <c r="A1702">
        <v>25231135</v>
      </c>
      <c r="B1702" t="s">
        <v>666</v>
      </c>
      <c r="C1702" t="s">
        <v>2566</v>
      </c>
      <c r="D1702" s="5">
        <v>41520.333333333336</v>
      </c>
      <c r="E1702" s="10" t="s">
        <v>1196</v>
      </c>
      <c r="F1702" s="8">
        <v>1</v>
      </c>
      <c r="G1702" s="7">
        <v>14055</v>
      </c>
      <c r="H1702" s="7">
        <v>0</v>
      </c>
      <c r="I1702" s="7">
        <v>14055</v>
      </c>
    </row>
    <row r="1703" spans="1:9">
      <c r="A1703">
        <v>25231140</v>
      </c>
      <c r="B1703" t="s">
        <v>665</v>
      </c>
      <c r="C1703" t="s">
        <v>2567</v>
      </c>
      <c r="D1703" s="5">
        <v>41520.333333333336</v>
      </c>
      <c r="E1703" s="10" t="s">
        <v>1191</v>
      </c>
      <c r="F1703" s="8">
        <v>1</v>
      </c>
      <c r="G1703" s="7">
        <v>21381</v>
      </c>
      <c r="H1703" s="7">
        <v>0</v>
      </c>
      <c r="I1703" s="7">
        <v>21381</v>
      </c>
    </row>
    <row r="1704" spans="1:9">
      <c r="A1704">
        <v>25231145</v>
      </c>
      <c r="B1704" t="s">
        <v>666</v>
      </c>
      <c r="C1704" t="s">
        <v>2568</v>
      </c>
      <c r="D1704" s="5">
        <v>41520.333333333336</v>
      </c>
      <c r="E1704" s="10" t="s">
        <v>1214</v>
      </c>
      <c r="F1704" s="8">
        <v>1</v>
      </c>
      <c r="G1704" s="7">
        <v>11940</v>
      </c>
      <c r="H1704" s="7">
        <v>0</v>
      </c>
      <c r="I1704" s="7">
        <v>11940</v>
      </c>
    </row>
    <row r="1705" spans="1:9">
      <c r="A1705" t="s">
        <v>2569</v>
      </c>
      <c r="B1705" t="s">
        <v>666</v>
      </c>
      <c r="C1705" t="s">
        <v>2570</v>
      </c>
      <c r="D1705" s="5">
        <v>41520.333333333336</v>
      </c>
      <c r="E1705" s="10" t="s">
        <v>1196</v>
      </c>
      <c r="F1705" s="8">
        <v>1</v>
      </c>
      <c r="G1705" s="7">
        <v>60911</v>
      </c>
      <c r="H1705" s="7">
        <v>0</v>
      </c>
      <c r="I1705" s="7">
        <v>60911</v>
      </c>
    </row>
    <row r="1706" spans="1:9">
      <c r="A1706" t="s">
        <v>2571</v>
      </c>
      <c r="B1706" t="s">
        <v>666</v>
      </c>
      <c r="C1706" t="s">
        <v>2572</v>
      </c>
      <c r="D1706" s="5">
        <v>41579</v>
      </c>
      <c r="E1706" s="10" t="s">
        <v>1161</v>
      </c>
      <c r="F1706" s="8">
        <v>1</v>
      </c>
      <c r="G1706" s="7">
        <v>159638</v>
      </c>
      <c r="H1706" s="7">
        <v>0</v>
      </c>
      <c r="I1706" s="7">
        <v>159638</v>
      </c>
    </row>
    <row r="1707" spans="1:9">
      <c r="A1707">
        <v>2531022</v>
      </c>
      <c r="B1707" t="s">
        <v>666</v>
      </c>
      <c r="C1707" t="s">
        <v>2573</v>
      </c>
      <c r="D1707" s="5">
        <v>41520.333333333336</v>
      </c>
      <c r="E1707" s="10" t="s">
        <v>1185</v>
      </c>
      <c r="F1707" s="8">
        <v>1</v>
      </c>
      <c r="G1707" s="7">
        <v>45500</v>
      </c>
      <c r="H1707" s="7">
        <v>0</v>
      </c>
      <c r="I1707" s="7">
        <v>45500</v>
      </c>
    </row>
    <row r="1708" spans="1:9">
      <c r="A1708">
        <v>2531027</v>
      </c>
      <c r="B1708" t="s">
        <v>666</v>
      </c>
      <c r="C1708" t="s">
        <v>2574</v>
      </c>
      <c r="D1708" s="5">
        <v>41520.333333333336</v>
      </c>
      <c r="E1708" s="10" t="s">
        <v>1185</v>
      </c>
      <c r="F1708" s="8">
        <v>1</v>
      </c>
      <c r="G1708" s="7">
        <v>25500</v>
      </c>
      <c r="H1708" s="7">
        <v>0</v>
      </c>
      <c r="I1708" s="7">
        <v>25500</v>
      </c>
    </row>
    <row r="1709" spans="1:9">
      <c r="A1709">
        <v>2531033</v>
      </c>
      <c r="B1709" t="s">
        <v>666</v>
      </c>
      <c r="C1709" t="s">
        <v>2575</v>
      </c>
      <c r="D1709" s="5">
        <v>41568.333333333336</v>
      </c>
      <c r="E1709" s="10" t="s">
        <v>1169</v>
      </c>
      <c r="F1709" s="8">
        <v>1</v>
      </c>
      <c r="G1709" s="7">
        <v>22361</v>
      </c>
      <c r="H1709" s="7">
        <v>0</v>
      </c>
      <c r="I1709" s="7">
        <v>22361</v>
      </c>
    </row>
    <row r="1710" spans="1:9">
      <c r="A1710">
        <v>2531047</v>
      </c>
      <c r="B1710" t="s">
        <v>666</v>
      </c>
      <c r="C1710" t="s">
        <v>2576</v>
      </c>
      <c r="D1710" s="5">
        <v>41582.333333333336</v>
      </c>
      <c r="E1710" s="5" t="s">
        <v>1220</v>
      </c>
      <c r="F1710" s="8">
        <v>1</v>
      </c>
      <c r="G1710" s="7">
        <v>3150</v>
      </c>
      <c r="H1710" s="7">
        <v>0</v>
      </c>
      <c r="I1710" s="7">
        <v>3150</v>
      </c>
    </row>
    <row r="1711" spans="1:9">
      <c r="A1711">
        <v>2531065</v>
      </c>
      <c r="B1711" t="s">
        <v>669</v>
      </c>
      <c r="C1711" t="s">
        <v>2577</v>
      </c>
      <c r="D1711" s="5">
        <v>41579</v>
      </c>
      <c r="E1711" s="5">
        <v>41596</v>
      </c>
      <c r="F1711" s="8">
        <v>1</v>
      </c>
      <c r="G1711" s="7">
        <v>0</v>
      </c>
      <c r="H1711" s="7">
        <v>0</v>
      </c>
      <c r="I1711" s="7">
        <v>3217</v>
      </c>
    </row>
    <row r="1712" spans="1:9">
      <c r="A1712" t="s">
        <v>2578</v>
      </c>
      <c r="B1712" t="s">
        <v>669</v>
      </c>
      <c r="C1712" t="s">
        <v>2579</v>
      </c>
      <c r="D1712" s="5">
        <v>41579</v>
      </c>
      <c r="E1712" s="10">
        <v>41596</v>
      </c>
      <c r="F1712" s="8">
        <v>1</v>
      </c>
      <c r="G1712" s="7">
        <v>0</v>
      </c>
      <c r="H1712" s="7">
        <v>0</v>
      </c>
      <c r="I1712" s="7">
        <v>1493</v>
      </c>
    </row>
    <row r="1713" spans="1:9">
      <c r="A1713">
        <v>2531070</v>
      </c>
      <c r="B1713" t="s">
        <v>666</v>
      </c>
      <c r="C1713" t="s">
        <v>2580</v>
      </c>
      <c r="D1713" s="5">
        <v>41660.333333333336</v>
      </c>
      <c r="E1713" s="10" t="s">
        <v>1169</v>
      </c>
      <c r="F1713" s="8">
        <v>1</v>
      </c>
      <c r="G1713" s="7">
        <v>35744</v>
      </c>
      <c r="H1713" s="7">
        <v>0</v>
      </c>
      <c r="I1713" s="7">
        <v>35744</v>
      </c>
    </row>
    <row r="1714" spans="1:9">
      <c r="A1714">
        <v>2531077</v>
      </c>
      <c r="B1714" t="s">
        <v>666</v>
      </c>
      <c r="C1714" t="s">
        <v>2581</v>
      </c>
      <c r="D1714" s="5">
        <v>41520.333333333336</v>
      </c>
      <c r="E1714" s="10" t="s">
        <v>1196</v>
      </c>
      <c r="F1714" s="8">
        <v>1</v>
      </c>
      <c r="G1714" s="7">
        <v>400</v>
      </c>
      <c r="H1714" s="7">
        <v>0</v>
      </c>
      <c r="I1714" s="7">
        <v>400</v>
      </c>
    </row>
    <row r="1715" spans="1:9">
      <c r="A1715">
        <v>2531088</v>
      </c>
      <c r="B1715" t="s">
        <v>666</v>
      </c>
      <c r="C1715" t="s">
        <v>2582</v>
      </c>
      <c r="D1715" s="5">
        <v>41652.333333333336</v>
      </c>
      <c r="E1715" s="10" t="s">
        <v>1177</v>
      </c>
      <c r="F1715" s="8">
        <v>1</v>
      </c>
      <c r="G1715" s="7">
        <v>20638</v>
      </c>
      <c r="H1715" s="7">
        <v>0</v>
      </c>
      <c r="I1715" s="7">
        <v>23643</v>
      </c>
    </row>
    <row r="1716" spans="1:9">
      <c r="A1716">
        <v>2531089</v>
      </c>
      <c r="B1716" t="s">
        <v>666</v>
      </c>
      <c r="C1716" t="s">
        <v>2583</v>
      </c>
      <c r="D1716" s="5">
        <v>41579</v>
      </c>
      <c r="E1716" s="10" t="s">
        <v>1180</v>
      </c>
      <c r="F1716" s="8">
        <v>1</v>
      </c>
      <c r="G1716" s="7">
        <v>11179</v>
      </c>
      <c r="H1716" s="7">
        <v>0</v>
      </c>
      <c r="I1716" s="7">
        <v>11179</v>
      </c>
    </row>
    <row r="1717" spans="1:9">
      <c r="A1717">
        <v>2531097</v>
      </c>
      <c r="B1717" t="s">
        <v>668</v>
      </c>
      <c r="C1717" t="s">
        <v>2584</v>
      </c>
      <c r="D1717" s="5">
        <v>41568.333333333336</v>
      </c>
      <c r="E1717" s="10" t="s">
        <v>1180</v>
      </c>
      <c r="F1717" s="8">
        <v>1</v>
      </c>
      <c r="G1717" s="7">
        <v>0</v>
      </c>
      <c r="H1717" s="7">
        <v>0</v>
      </c>
      <c r="I1717" s="7">
        <v>19251</v>
      </c>
    </row>
    <row r="1718" spans="1:9">
      <c r="A1718">
        <v>2531100</v>
      </c>
      <c r="B1718" t="s">
        <v>666</v>
      </c>
      <c r="C1718" t="s">
        <v>2585</v>
      </c>
      <c r="D1718" s="5">
        <v>41660.333333333336</v>
      </c>
      <c r="E1718" s="10" t="s">
        <v>1177</v>
      </c>
      <c r="F1718" s="8">
        <v>1</v>
      </c>
      <c r="G1718" s="7">
        <v>19696</v>
      </c>
      <c r="H1718" s="7">
        <v>0</v>
      </c>
      <c r="I1718" s="7">
        <v>19696</v>
      </c>
    </row>
    <row r="1719" spans="1:9">
      <c r="A1719">
        <v>2531105</v>
      </c>
      <c r="B1719" t="s">
        <v>668</v>
      </c>
      <c r="C1719" t="s">
        <v>2586</v>
      </c>
      <c r="D1719" s="5">
        <v>41673.333333333336</v>
      </c>
      <c r="E1719" s="10" t="s">
        <v>1153</v>
      </c>
      <c r="F1719" s="8">
        <v>1</v>
      </c>
      <c r="G1719" s="7">
        <v>0</v>
      </c>
      <c r="H1719" s="7">
        <v>0</v>
      </c>
      <c r="I1719" s="7">
        <v>4564</v>
      </c>
    </row>
    <row r="1720" spans="1:9">
      <c r="A1720" t="s">
        <v>2587</v>
      </c>
      <c r="B1720" t="s">
        <v>668</v>
      </c>
      <c r="C1720" t="s">
        <v>2588</v>
      </c>
      <c r="D1720" s="5">
        <v>41673.333333333336</v>
      </c>
      <c r="E1720" s="10" t="s">
        <v>1153</v>
      </c>
      <c r="F1720" s="8">
        <v>1</v>
      </c>
      <c r="G1720" s="7">
        <v>0</v>
      </c>
      <c r="H1720" s="7">
        <v>0</v>
      </c>
      <c r="I1720" s="7">
        <v>34380</v>
      </c>
    </row>
    <row r="1721" spans="1:9">
      <c r="A1721">
        <v>2531115</v>
      </c>
      <c r="B1721" t="s">
        <v>668</v>
      </c>
      <c r="C1721" t="s">
        <v>2589</v>
      </c>
      <c r="D1721" s="5">
        <v>41568.333333333336</v>
      </c>
      <c r="E1721" s="10" t="s">
        <v>1169</v>
      </c>
      <c r="F1721" s="8">
        <v>1</v>
      </c>
      <c r="G1721" s="7">
        <v>0</v>
      </c>
      <c r="H1721" s="7">
        <v>0</v>
      </c>
      <c r="I1721" s="7">
        <v>4239</v>
      </c>
    </row>
    <row r="1722" spans="1:9">
      <c r="A1722" t="s">
        <v>2590</v>
      </c>
      <c r="B1722" t="s">
        <v>668</v>
      </c>
      <c r="C1722" t="s">
        <v>2591</v>
      </c>
      <c r="D1722" s="5">
        <v>41568.333333333336</v>
      </c>
      <c r="E1722" s="10" t="s">
        <v>1169</v>
      </c>
      <c r="F1722" s="8">
        <v>1</v>
      </c>
      <c r="G1722" s="7">
        <v>0</v>
      </c>
      <c r="H1722" s="7">
        <v>0</v>
      </c>
      <c r="I1722" s="7">
        <v>19684</v>
      </c>
    </row>
    <row r="1723" spans="1:9">
      <c r="A1723">
        <v>2531125</v>
      </c>
      <c r="B1723" t="s">
        <v>668</v>
      </c>
      <c r="C1723" t="s">
        <v>2592</v>
      </c>
      <c r="D1723" s="5">
        <v>41673.333333333336</v>
      </c>
      <c r="E1723" s="10" t="s">
        <v>1161</v>
      </c>
      <c r="F1723" s="8">
        <v>1</v>
      </c>
      <c r="G1723" s="7">
        <v>0</v>
      </c>
      <c r="H1723" s="7">
        <v>0</v>
      </c>
      <c r="I1723" s="7">
        <v>33075</v>
      </c>
    </row>
    <row r="1724" spans="1:9">
      <c r="A1724">
        <v>2531140</v>
      </c>
      <c r="B1724" t="s">
        <v>666</v>
      </c>
      <c r="C1724" t="s">
        <v>2593</v>
      </c>
      <c r="D1724" s="5">
        <v>41520.333333333336</v>
      </c>
      <c r="E1724" s="10" t="s">
        <v>1185</v>
      </c>
      <c r="F1724" s="8">
        <v>1</v>
      </c>
      <c r="G1724" s="7">
        <v>13710</v>
      </c>
      <c r="H1724" s="7">
        <v>0</v>
      </c>
      <c r="I1724" s="7">
        <v>13710</v>
      </c>
    </row>
    <row r="1725" spans="1:9">
      <c r="A1725">
        <v>2531165</v>
      </c>
      <c r="B1725" t="s">
        <v>668</v>
      </c>
      <c r="C1725" t="s">
        <v>2594</v>
      </c>
      <c r="D1725" s="5">
        <v>41654.333333333336</v>
      </c>
      <c r="E1725" s="10" t="s">
        <v>1169</v>
      </c>
      <c r="F1725" s="8">
        <v>1</v>
      </c>
      <c r="G1725" s="7">
        <v>0</v>
      </c>
      <c r="H1725" s="7">
        <v>0</v>
      </c>
      <c r="I1725" s="7">
        <v>2404</v>
      </c>
    </row>
    <row r="1726" spans="1:9">
      <c r="A1726" t="s">
        <v>2595</v>
      </c>
      <c r="B1726" t="s">
        <v>668</v>
      </c>
      <c r="C1726" t="s">
        <v>2596</v>
      </c>
      <c r="D1726" s="5">
        <v>41654.333333333336</v>
      </c>
      <c r="E1726" s="10" t="s">
        <v>1169</v>
      </c>
      <c r="F1726" s="8">
        <v>1</v>
      </c>
      <c r="G1726" s="7">
        <v>0</v>
      </c>
      <c r="H1726" s="7">
        <v>0</v>
      </c>
      <c r="I1726" s="7">
        <v>9549</v>
      </c>
    </row>
    <row r="1727" spans="1:9">
      <c r="A1727">
        <v>2531178</v>
      </c>
      <c r="B1727" t="s">
        <v>666</v>
      </c>
      <c r="C1727" t="s">
        <v>2597</v>
      </c>
      <c r="D1727" s="5">
        <v>41579</v>
      </c>
      <c r="E1727" s="10" t="s">
        <v>1161</v>
      </c>
      <c r="F1727" s="8">
        <v>1</v>
      </c>
      <c r="G1727" s="7">
        <v>1857</v>
      </c>
      <c r="H1727" s="7">
        <v>0</v>
      </c>
      <c r="I1727" s="7">
        <v>1857</v>
      </c>
    </row>
    <row r="1728" spans="1:9">
      <c r="A1728" t="s">
        <v>2598</v>
      </c>
      <c r="B1728" t="s">
        <v>666</v>
      </c>
      <c r="C1728" t="s">
        <v>2599</v>
      </c>
      <c r="D1728" s="5">
        <v>41520.333333333336</v>
      </c>
      <c r="E1728" s="10" t="s">
        <v>1196</v>
      </c>
      <c r="F1728" s="8">
        <v>1</v>
      </c>
      <c r="G1728" s="7">
        <v>4979</v>
      </c>
      <c r="H1728" s="7">
        <v>0</v>
      </c>
      <c r="I1728" s="7">
        <v>4979</v>
      </c>
    </row>
    <row r="1729" spans="1:9">
      <c r="A1729" t="s">
        <v>2600</v>
      </c>
      <c r="B1729" t="s">
        <v>666</v>
      </c>
      <c r="C1729" t="s">
        <v>2601</v>
      </c>
      <c r="D1729" s="5">
        <v>41561.333333333336</v>
      </c>
      <c r="E1729" s="10" t="s">
        <v>1139</v>
      </c>
      <c r="F1729" s="8">
        <v>1</v>
      </c>
      <c r="G1729" s="7">
        <v>6116</v>
      </c>
      <c r="H1729" s="7">
        <v>0</v>
      </c>
      <c r="I1729" s="7">
        <v>6116</v>
      </c>
    </row>
    <row r="1730" spans="1:9">
      <c r="A1730">
        <v>2531310</v>
      </c>
      <c r="B1730" t="s">
        <v>668</v>
      </c>
      <c r="C1730" t="s">
        <v>2602</v>
      </c>
      <c r="D1730" s="5">
        <v>41624.333333333336</v>
      </c>
      <c r="E1730" s="10" t="s">
        <v>1153</v>
      </c>
      <c r="F1730" s="8">
        <v>1</v>
      </c>
      <c r="G1730" s="7">
        <v>0</v>
      </c>
      <c r="H1730" s="7">
        <v>0</v>
      </c>
      <c r="I1730" s="7">
        <v>12029</v>
      </c>
    </row>
    <row r="1731" spans="1:9">
      <c r="A1731">
        <v>2531315</v>
      </c>
      <c r="B1731" t="s">
        <v>668</v>
      </c>
      <c r="C1731" t="s">
        <v>2603</v>
      </c>
      <c r="D1731" s="5">
        <v>41568.333333333336</v>
      </c>
      <c r="E1731" s="10" t="s">
        <v>1086</v>
      </c>
      <c r="F1731" s="8">
        <v>1</v>
      </c>
      <c r="G1731" s="7">
        <v>0</v>
      </c>
      <c r="H1731" s="7">
        <v>0</v>
      </c>
      <c r="I1731" s="7">
        <v>5112</v>
      </c>
    </row>
    <row r="1732" spans="1:9">
      <c r="A1732" t="s">
        <v>2604</v>
      </c>
      <c r="B1732" t="s">
        <v>668</v>
      </c>
      <c r="C1732" t="s">
        <v>2605</v>
      </c>
      <c r="D1732" s="5">
        <v>41568.333333333336</v>
      </c>
      <c r="E1732" s="10" t="s">
        <v>1086</v>
      </c>
      <c r="F1732" s="8">
        <v>1</v>
      </c>
      <c r="G1732" s="7">
        <v>0</v>
      </c>
      <c r="H1732" s="7">
        <v>0</v>
      </c>
      <c r="I1732" s="7">
        <v>13976</v>
      </c>
    </row>
    <row r="1733" spans="1:9">
      <c r="A1733">
        <v>2531330</v>
      </c>
      <c r="B1733" t="s">
        <v>666</v>
      </c>
      <c r="C1733" t="s">
        <v>2606</v>
      </c>
      <c r="D1733" s="5">
        <v>41520.333333333336</v>
      </c>
      <c r="E1733" s="10" t="s">
        <v>1185</v>
      </c>
      <c r="F1733" s="8">
        <v>1</v>
      </c>
      <c r="G1733" s="7">
        <v>34101</v>
      </c>
      <c r="H1733" s="7">
        <v>0</v>
      </c>
      <c r="I1733" s="7">
        <v>34101</v>
      </c>
    </row>
    <row r="1734" spans="1:9">
      <c r="A1734">
        <v>2531335</v>
      </c>
      <c r="B1734" t="s">
        <v>669</v>
      </c>
      <c r="C1734" t="s">
        <v>2607</v>
      </c>
      <c r="D1734" s="5">
        <v>41548.333333333336</v>
      </c>
      <c r="E1734" s="10" t="s">
        <v>1185</v>
      </c>
      <c r="F1734" s="8">
        <v>1</v>
      </c>
      <c r="G1734" s="7">
        <v>0</v>
      </c>
      <c r="H1734" s="7">
        <v>0</v>
      </c>
      <c r="I1734" s="7">
        <v>1881</v>
      </c>
    </row>
    <row r="1735" spans="1:9">
      <c r="A1735" t="s">
        <v>2608</v>
      </c>
      <c r="B1735" t="s">
        <v>669</v>
      </c>
      <c r="C1735" t="s">
        <v>2609</v>
      </c>
      <c r="D1735" s="5">
        <v>41548.333333333336</v>
      </c>
      <c r="E1735" s="10" t="s">
        <v>1185</v>
      </c>
      <c r="F1735" s="8">
        <v>1</v>
      </c>
      <c r="G1735" s="7">
        <v>0</v>
      </c>
      <c r="H1735" s="7">
        <v>0</v>
      </c>
      <c r="I1735" s="7">
        <v>1067</v>
      </c>
    </row>
    <row r="1736" spans="1:9">
      <c r="A1736">
        <v>2531340</v>
      </c>
      <c r="B1736" t="s">
        <v>666</v>
      </c>
      <c r="C1736" t="s">
        <v>2610</v>
      </c>
      <c r="D1736" s="5">
        <v>41520.333333333336</v>
      </c>
      <c r="E1736" s="10" t="s">
        <v>1177</v>
      </c>
      <c r="F1736" s="8">
        <v>1</v>
      </c>
      <c r="G1736" s="7">
        <v>10349</v>
      </c>
      <c r="H1736" s="7">
        <v>0</v>
      </c>
      <c r="I1736" s="7">
        <v>10349</v>
      </c>
    </row>
    <row r="1737" spans="1:9">
      <c r="A1737">
        <v>2531350</v>
      </c>
      <c r="B1737" t="s">
        <v>666</v>
      </c>
      <c r="C1737" t="s">
        <v>2611</v>
      </c>
      <c r="D1737" s="5">
        <v>41520.333333333336</v>
      </c>
      <c r="E1737" s="10" t="s">
        <v>1086</v>
      </c>
      <c r="F1737" s="8">
        <v>1</v>
      </c>
      <c r="G1737" s="7">
        <v>3000</v>
      </c>
      <c r="H1737" s="7">
        <v>0</v>
      </c>
      <c r="I1737" s="7">
        <v>3000</v>
      </c>
    </row>
    <row r="1738" spans="1:9">
      <c r="A1738">
        <v>2531360</v>
      </c>
      <c r="B1738" t="s">
        <v>666</v>
      </c>
      <c r="C1738" t="s">
        <v>2612</v>
      </c>
      <c r="D1738" s="5">
        <v>41582.333333333336</v>
      </c>
      <c r="E1738" s="10" t="s">
        <v>1169</v>
      </c>
      <c r="F1738" s="8">
        <v>1</v>
      </c>
      <c r="G1738" s="7">
        <v>3612</v>
      </c>
      <c r="H1738" s="7">
        <v>0</v>
      </c>
      <c r="I1738" s="7">
        <v>5504</v>
      </c>
    </row>
    <row r="1739" spans="1:9">
      <c r="A1739">
        <v>2531365</v>
      </c>
      <c r="B1739" t="s">
        <v>665</v>
      </c>
      <c r="C1739" t="s">
        <v>2613</v>
      </c>
      <c r="D1739" s="5">
        <v>41645.333333333336</v>
      </c>
      <c r="E1739" s="10" t="s">
        <v>1194</v>
      </c>
      <c r="F1739" s="8">
        <v>1</v>
      </c>
      <c r="G1739" s="7">
        <v>0</v>
      </c>
      <c r="H1739" s="7">
        <v>0</v>
      </c>
      <c r="I1739" s="7">
        <v>19251</v>
      </c>
    </row>
    <row r="1740" spans="1:9">
      <c r="A1740">
        <v>2531370</v>
      </c>
      <c r="B1740" t="s">
        <v>669</v>
      </c>
      <c r="C1740" t="s">
        <v>2614</v>
      </c>
      <c r="D1740" s="5">
        <v>41673.333333333336</v>
      </c>
      <c r="E1740" s="10" t="s">
        <v>1161</v>
      </c>
      <c r="F1740" s="8">
        <v>1</v>
      </c>
      <c r="G1740" s="7">
        <v>0</v>
      </c>
      <c r="H1740" s="7">
        <v>0</v>
      </c>
      <c r="I1740" s="7">
        <v>8686</v>
      </c>
    </row>
    <row r="1741" spans="1:9">
      <c r="A1741">
        <v>2531375</v>
      </c>
      <c r="B1741" t="s">
        <v>669</v>
      </c>
      <c r="C1741" t="s">
        <v>2615</v>
      </c>
      <c r="D1741" s="5">
        <v>41548.333333333336</v>
      </c>
      <c r="E1741" s="10" t="s">
        <v>1086</v>
      </c>
      <c r="F1741" s="8">
        <v>1</v>
      </c>
      <c r="G1741" s="7">
        <v>0</v>
      </c>
      <c r="H1741" s="7">
        <v>0</v>
      </c>
      <c r="I1741" s="7">
        <v>6014</v>
      </c>
    </row>
    <row r="1742" spans="1:9">
      <c r="A1742">
        <v>2531380</v>
      </c>
      <c r="B1742" t="s">
        <v>668</v>
      </c>
      <c r="C1742" t="s">
        <v>2616</v>
      </c>
      <c r="D1742" s="5">
        <v>41760.333333333336</v>
      </c>
      <c r="E1742" s="10" t="s">
        <v>1220</v>
      </c>
      <c r="F1742" s="8">
        <v>1</v>
      </c>
      <c r="G1742" s="7">
        <v>0</v>
      </c>
      <c r="H1742" s="7">
        <v>0</v>
      </c>
      <c r="I1742" s="7">
        <v>9626</v>
      </c>
    </row>
    <row r="1743" spans="1:9">
      <c r="A1743">
        <v>2531385</v>
      </c>
      <c r="B1743" t="s">
        <v>668</v>
      </c>
      <c r="C1743" t="s">
        <v>2617</v>
      </c>
      <c r="D1743" s="5">
        <v>41736.333333333336</v>
      </c>
      <c r="E1743" s="10" t="s">
        <v>1238</v>
      </c>
      <c r="F1743" s="8">
        <v>1</v>
      </c>
      <c r="G1743" s="7">
        <v>0</v>
      </c>
      <c r="H1743" s="7">
        <v>0</v>
      </c>
      <c r="I1743" s="7">
        <v>9022</v>
      </c>
    </row>
    <row r="1744" spans="1:9">
      <c r="A1744">
        <v>2531390</v>
      </c>
      <c r="B1744" t="s">
        <v>665</v>
      </c>
      <c r="C1744" t="s">
        <v>2618</v>
      </c>
      <c r="D1744" s="5">
        <v>41520.333333333336</v>
      </c>
      <c r="E1744" s="10" t="s">
        <v>1134</v>
      </c>
      <c r="F1744" s="8">
        <v>1</v>
      </c>
      <c r="G1744" s="7">
        <v>0</v>
      </c>
      <c r="H1744" s="7">
        <v>0</v>
      </c>
      <c r="I1744" s="7">
        <v>1822</v>
      </c>
    </row>
    <row r="1745" spans="1:9">
      <c r="A1745">
        <v>2531395</v>
      </c>
      <c r="B1745" t="s">
        <v>668</v>
      </c>
      <c r="C1745" t="s">
        <v>2619</v>
      </c>
      <c r="D1745" s="5">
        <v>41701.333333333336</v>
      </c>
      <c r="E1745" s="10" t="s">
        <v>1166</v>
      </c>
      <c r="F1745" s="8">
        <v>1</v>
      </c>
      <c r="G1745" s="7">
        <v>21648</v>
      </c>
      <c r="H1745" s="7">
        <v>0</v>
      </c>
      <c r="I1745" s="7">
        <v>21648</v>
      </c>
    </row>
    <row r="1746" spans="1:9">
      <c r="A1746">
        <v>2531400</v>
      </c>
      <c r="B1746" t="s">
        <v>666</v>
      </c>
      <c r="C1746" t="s">
        <v>2620</v>
      </c>
      <c r="D1746" s="5">
        <v>41673.333333333336</v>
      </c>
      <c r="E1746" s="10" t="s">
        <v>1220</v>
      </c>
      <c r="F1746" s="8">
        <v>1</v>
      </c>
      <c r="G1746" s="7">
        <v>2446</v>
      </c>
      <c r="H1746" s="7">
        <v>0</v>
      </c>
      <c r="I1746" s="7">
        <v>4325</v>
      </c>
    </row>
    <row r="1747" spans="1:9">
      <c r="A1747">
        <v>2532000</v>
      </c>
      <c r="B1747" t="s">
        <v>665</v>
      </c>
      <c r="C1747" t="s">
        <v>2621</v>
      </c>
      <c r="D1747" s="5">
        <v>41520.333333333336</v>
      </c>
      <c r="E1747" s="10" t="s">
        <v>1134</v>
      </c>
      <c r="F1747" s="8">
        <v>1</v>
      </c>
      <c r="G1747" s="7">
        <v>1573</v>
      </c>
      <c r="H1747" s="7">
        <v>0</v>
      </c>
      <c r="I1747" s="7">
        <v>1573</v>
      </c>
    </row>
    <row r="1748" spans="1:9">
      <c r="A1748">
        <v>2532005</v>
      </c>
      <c r="B1748" t="s">
        <v>669</v>
      </c>
      <c r="C1748" t="s">
        <v>2622</v>
      </c>
      <c r="D1748" s="5">
        <v>41548.333333333336</v>
      </c>
      <c r="E1748" s="10" t="s">
        <v>1086</v>
      </c>
      <c r="F1748" s="8">
        <v>1</v>
      </c>
      <c r="G1748" s="7">
        <v>0</v>
      </c>
      <c r="H1748" s="7">
        <v>0</v>
      </c>
      <c r="I1748" s="7">
        <v>1333</v>
      </c>
    </row>
    <row r="1749" spans="1:9">
      <c r="A1749" t="s">
        <v>2623</v>
      </c>
      <c r="B1749" t="s">
        <v>669</v>
      </c>
      <c r="C1749" t="s">
        <v>2624</v>
      </c>
      <c r="D1749" s="5">
        <v>41548.333333333336</v>
      </c>
      <c r="E1749" s="10" t="s">
        <v>2625</v>
      </c>
      <c r="F1749" s="8">
        <v>1</v>
      </c>
      <c r="G1749" s="7">
        <v>0</v>
      </c>
      <c r="H1749" s="7">
        <v>0</v>
      </c>
      <c r="I1749" s="7">
        <v>1512</v>
      </c>
    </row>
    <row r="1750" spans="1:9">
      <c r="A1750" t="s">
        <v>2626</v>
      </c>
      <c r="B1750" t="s">
        <v>665</v>
      </c>
      <c r="C1750" t="s">
        <v>2627</v>
      </c>
      <c r="D1750" s="5">
        <v>41520.333333333336</v>
      </c>
      <c r="E1750" s="10" t="s">
        <v>1134</v>
      </c>
      <c r="F1750" s="8">
        <v>1</v>
      </c>
      <c r="G1750" s="7">
        <v>0</v>
      </c>
      <c r="H1750" s="7">
        <v>129</v>
      </c>
      <c r="I1750" s="7">
        <v>129</v>
      </c>
    </row>
    <row r="1751" spans="1:9">
      <c r="A1751" t="s">
        <v>2628</v>
      </c>
      <c r="B1751" t="s">
        <v>665</v>
      </c>
      <c r="C1751" t="s">
        <v>2629</v>
      </c>
      <c r="D1751" s="5">
        <v>41548.333333333336</v>
      </c>
      <c r="E1751" s="10" t="s">
        <v>2630</v>
      </c>
      <c r="F1751" s="8">
        <v>1</v>
      </c>
      <c r="G1751" s="7">
        <v>0</v>
      </c>
      <c r="H1751" s="7">
        <v>1648</v>
      </c>
      <c r="I1751" s="7">
        <v>1648</v>
      </c>
    </row>
    <row r="1752" spans="1:9">
      <c r="A1752">
        <v>2532015</v>
      </c>
      <c r="B1752" t="s">
        <v>669</v>
      </c>
      <c r="C1752" t="s">
        <v>2631</v>
      </c>
      <c r="D1752" s="5">
        <v>41610.333333333336</v>
      </c>
      <c r="E1752" s="10" t="s">
        <v>1153</v>
      </c>
      <c r="F1752" s="8">
        <v>1</v>
      </c>
      <c r="G1752" s="7">
        <v>0</v>
      </c>
      <c r="H1752" s="7">
        <v>0</v>
      </c>
      <c r="I1752" s="7">
        <v>9626</v>
      </c>
    </row>
    <row r="1753" spans="1:9">
      <c r="A1753">
        <v>2532020</v>
      </c>
      <c r="B1753" t="s">
        <v>665</v>
      </c>
      <c r="C1753" t="s">
        <v>2632</v>
      </c>
      <c r="D1753" s="5">
        <v>41520.333333333336</v>
      </c>
      <c r="E1753" s="10" t="s">
        <v>1134</v>
      </c>
      <c r="F1753" s="8">
        <v>1</v>
      </c>
      <c r="G1753" s="7">
        <v>0</v>
      </c>
      <c r="H1753" s="7">
        <v>0</v>
      </c>
      <c r="I1753" s="7">
        <v>874</v>
      </c>
    </row>
    <row r="1754" spans="1:9">
      <c r="A1754">
        <v>2532030</v>
      </c>
      <c r="B1754" t="s">
        <v>668</v>
      </c>
      <c r="C1754" t="s">
        <v>2633</v>
      </c>
      <c r="D1754" s="5">
        <v>41610.333333333336</v>
      </c>
      <c r="E1754" s="10" t="s">
        <v>1161</v>
      </c>
      <c r="F1754" s="8">
        <v>1</v>
      </c>
      <c r="G1754" s="7">
        <v>0</v>
      </c>
      <c r="H1754" s="7">
        <v>0</v>
      </c>
      <c r="I1754" s="7">
        <v>6014</v>
      </c>
    </row>
    <row r="1755" spans="1:9">
      <c r="A1755">
        <v>2532035</v>
      </c>
      <c r="B1755" t="s">
        <v>668</v>
      </c>
      <c r="C1755" t="s">
        <v>2634</v>
      </c>
      <c r="D1755" s="5">
        <v>41520.333333333336</v>
      </c>
      <c r="E1755" s="10" t="s">
        <v>1214</v>
      </c>
      <c r="F1755" s="8">
        <v>1</v>
      </c>
      <c r="G1755" s="7">
        <v>0</v>
      </c>
      <c r="H1755" s="7">
        <v>0</v>
      </c>
      <c r="I1755" s="7">
        <v>2620</v>
      </c>
    </row>
    <row r="1756" spans="1:9">
      <c r="A1756" t="s">
        <v>2635</v>
      </c>
      <c r="B1756" t="s">
        <v>668</v>
      </c>
      <c r="C1756" t="s">
        <v>2636</v>
      </c>
      <c r="D1756" s="5">
        <v>41520.333333333336</v>
      </c>
      <c r="E1756" s="10" t="s">
        <v>1214</v>
      </c>
      <c r="F1756" s="8">
        <v>1</v>
      </c>
      <c r="G1756" s="7">
        <v>0</v>
      </c>
      <c r="H1756" s="7">
        <v>0</v>
      </c>
      <c r="I1756" s="7">
        <v>9325</v>
      </c>
    </row>
    <row r="1757" spans="1:9">
      <c r="A1757">
        <v>2532040</v>
      </c>
      <c r="B1757" t="s">
        <v>668</v>
      </c>
      <c r="C1757" t="s">
        <v>2637</v>
      </c>
      <c r="D1757" s="5">
        <v>41520.333333333336</v>
      </c>
      <c r="E1757" s="10" t="s">
        <v>1238</v>
      </c>
      <c r="F1757" s="8">
        <v>1</v>
      </c>
      <c r="G1757" s="7">
        <v>0</v>
      </c>
      <c r="H1757" s="7">
        <v>0</v>
      </c>
      <c r="I1757" s="7">
        <v>2754</v>
      </c>
    </row>
    <row r="1758" spans="1:9">
      <c r="A1758" t="s">
        <v>2638</v>
      </c>
      <c r="B1758" t="s">
        <v>668</v>
      </c>
      <c r="C1758" t="s">
        <v>2639</v>
      </c>
      <c r="D1758" s="5">
        <v>41520.333333333336</v>
      </c>
      <c r="E1758" s="10" t="s">
        <v>1238</v>
      </c>
      <c r="F1758" s="8">
        <v>1</v>
      </c>
      <c r="G1758" s="7">
        <v>0</v>
      </c>
      <c r="H1758" s="7">
        <v>0</v>
      </c>
      <c r="I1758" s="7">
        <v>15201</v>
      </c>
    </row>
    <row r="1759" spans="1:9">
      <c r="A1759">
        <v>2532050</v>
      </c>
      <c r="B1759" t="s">
        <v>668</v>
      </c>
      <c r="C1759" t="s">
        <v>2640</v>
      </c>
      <c r="D1759" s="5">
        <v>41520.333333333336</v>
      </c>
      <c r="E1759" s="10" t="s">
        <v>1238</v>
      </c>
      <c r="F1759" s="8">
        <v>1</v>
      </c>
      <c r="G1759" s="7">
        <v>0</v>
      </c>
      <c r="H1759" s="7">
        <v>0</v>
      </c>
      <c r="I1759" s="7">
        <v>2271</v>
      </c>
    </row>
    <row r="1760" spans="1:9">
      <c r="A1760" t="s">
        <v>2641</v>
      </c>
      <c r="B1760" t="s">
        <v>668</v>
      </c>
      <c r="C1760" t="s">
        <v>2642</v>
      </c>
      <c r="D1760" s="5">
        <v>41520.333333333336</v>
      </c>
      <c r="E1760" s="10" t="s">
        <v>1238</v>
      </c>
      <c r="F1760" s="8">
        <v>1</v>
      </c>
      <c r="G1760" s="7">
        <v>0</v>
      </c>
      <c r="H1760" s="7">
        <v>0</v>
      </c>
      <c r="I1760" s="7">
        <v>15700</v>
      </c>
    </row>
    <row r="1761" spans="1:9">
      <c r="A1761">
        <v>2532055</v>
      </c>
      <c r="B1761" t="s">
        <v>668</v>
      </c>
      <c r="C1761" t="s">
        <v>2643</v>
      </c>
      <c r="D1761" s="5">
        <v>41673.333333333336</v>
      </c>
      <c r="E1761" s="10" t="s">
        <v>1238</v>
      </c>
      <c r="F1761" s="8">
        <v>1</v>
      </c>
      <c r="G1761" s="7">
        <v>0</v>
      </c>
      <c r="H1761" s="7">
        <v>0</v>
      </c>
      <c r="I1761" s="7">
        <v>12029</v>
      </c>
    </row>
    <row r="1762" spans="1:9">
      <c r="A1762">
        <v>2532060</v>
      </c>
      <c r="B1762" t="s">
        <v>668</v>
      </c>
      <c r="C1762" t="s">
        <v>2644</v>
      </c>
      <c r="D1762" s="5">
        <v>41673.333333333336</v>
      </c>
      <c r="E1762" s="10" t="s">
        <v>1238</v>
      </c>
      <c r="F1762" s="8">
        <v>1</v>
      </c>
      <c r="G1762" s="7">
        <v>0</v>
      </c>
      <c r="H1762" s="7">
        <v>0</v>
      </c>
      <c r="I1762" s="7">
        <v>24058</v>
      </c>
    </row>
    <row r="1763" spans="1:9">
      <c r="A1763">
        <v>2532070</v>
      </c>
      <c r="B1763" t="s">
        <v>668</v>
      </c>
      <c r="C1763" t="s">
        <v>2645</v>
      </c>
      <c r="D1763" s="5">
        <v>41520.333333333336</v>
      </c>
      <c r="E1763" s="10" t="s">
        <v>1161</v>
      </c>
      <c r="F1763" s="8">
        <v>1</v>
      </c>
      <c r="G1763" s="7">
        <v>0</v>
      </c>
      <c r="H1763" s="7">
        <v>0</v>
      </c>
      <c r="I1763" s="7">
        <v>668</v>
      </c>
    </row>
    <row r="1764" spans="1:9">
      <c r="A1764" t="s">
        <v>2646</v>
      </c>
      <c r="B1764" t="s">
        <v>668</v>
      </c>
      <c r="C1764" t="s">
        <v>2647</v>
      </c>
      <c r="D1764" s="5">
        <v>41520.333333333336</v>
      </c>
      <c r="E1764" s="10" t="s">
        <v>1161</v>
      </c>
      <c r="F1764" s="8">
        <v>1</v>
      </c>
      <c r="G1764" s="7">
        <v>0</v>
      </c>
      <c r="H1764" s="7">
        <v>0</v>
      </c>
      <c r="I1764" s="7">
        <v>2378</v>
      </c>
    </row>
    <row r="1765" spans="1:9">
      <c r="A1765">
        <v>2532075</v>
      </c>
      <c r="B1765" t="s">
        <v>668</v>
      </c>
      <c r="C1765" t="s">
        <v>2648</v>
      </c>
      <c r="D1765" s="5">
        <v>41520.333333333336</v>
      </c>
      <c r="E1765" s="5" t="s">
        <v>1238</v>
      </c>
      <c r="F1765" s="8">
        <v>1</v>
      </c>
      <c r="G1765" s="7">
        <v>0</v>
      </c>
      <c r="H1765" s="7">
        <v>0</v>
      </c>
      <c r="I1765" s="7">
        <v>21050</v>
      </c>
    </row>
    <row r="1766" spans="1:9">
      <c r="A1766">
        <v>2532080</v>
      </c>
      <c r="B1766" t="s">
        <v>668</v>
      </c>
      <c r="C1766" t="s">
        <v>2649</v>
      </c>
      <c r="D1766" s="5">
        <v>41520.333333333336</v>
      </c>
      <c r="E1766" s="10">
        <v>41869.031944444447</v>
      </c>
      <c r="F1766" s="8">
        <v>1</v>
      </c>
      <c r="G1766" s="7">
        <v>0</v>
      </c>
      <c r="H1766" s="7">
        <v>0</v>
      </c>
      <c r="I1766" s="7">
        <v>3730</v>
      </c>
    </row>
    <row r="1767" spans="1:9">
      <c r="A1767" t="s">
        <v>2650</v>
      </c>
      <c r="B1767" t="s">
        <v>668</v>
      </c>
      <c r="C1767" t="s">
        <v>2651</v>
      </c>
      <c r="D1767" s="5">
        <v>41520.333333333336</v>
      </c>
      <c r="E1767" s="10" t="s">
        <v>1220</v>
      </c>
      <c r="F1767" s="8">
        <v>1</v>
      </c>
      <c r="G1767" s="7">
        <v>0</v>
      </c>
      <c r="H1767" s="7">
        <v>0</v>
      </c>
      <c r="I1767" s="7">
        <v>15397</v>
      </c>
    </row>
    <row r="1768" spans="1:9">
      <c r="A1768">
        <v>2532085</v>
      </c>
      <c r="B1768" t="s">
        <v>668</v>
      </c>
      <c r="C1768" t="s">
        <v>2652</v>
      </c>
      <c r="D1768" s="5">
        <v>41568.333333333336</v>
      </c>
      <c r="E1768" s="10" t="s">
        <v>1238</v>
      </c>
      <c r="F1768" s="8">
        <v>1</v>
      </c>
      <c r="G1768" s="7">
        <v>0</v>
      </c>
      <c r="H1768" s="7">
        <v>0</v>
      </c>
      <c r="I1768" s="7">
        <v>15036</v>
      </c>
    </row>
    <row r="1769" spans="1:9">
      <c r="A1769">
        <v>2532090</v>
      </c>
      <c r="B1769" t="s">
        <v>668</v>
      </c>
      <c r="C1769" t="s">
        <v>2653</v>
      </c>
      <c r="D1769" s="5">
        <v>41674.333333333336</v>
      </c>
      <c r="E1769" s="10" t="s">
        <v>1166</v>
      </c>
      <c r="F1769" s="8">
        <v>1</v>
      </c>
      <c r="G1769" s="7">
        <v>0</v>
      </c>
      <c r="H1769" s="7">
        <v>0</v>
      </c>
      <c r="I1769" s="7">
        <v>6014</v>
      </c>
    </row>
    <row r="1770" spans="1:9">
      <c r="A1770">
        <v>2532100</v>
      </c>
      <c r="B1770" t="s">
        <v>668</v>
      </c>
      <c r="C1770" t="s">
        <v>2654</v>
      </c>
      <c r="D1770" s="5">
        <v>41579.333333333336</v>
      </c>
      <c r="E1770" s="10" t="s">
        <v>1214</v>
      </c>
      <c r="F1770" s="8">
        <v>1</v>
      </c>
      <c r="G1770" s="7">
        <v>0</v>
      </c>
      <c r="H1770" s="7">
        <v>0</v>
      </c>
      <c r="I1770" s="7">
        <v>19251</v>
      </c>
    </row>
    <row r="1771" spans="1:9">
      <c r="A1771">
        <v>2532110</v>
      </c>
      <c r="B1771" t="s">
        <v>668</v>
      </c>
      <c r="C1771" t="s">
        <v>2655</v>
      </c>
      <c r="D1771" s="5">
        <v>41673.333333333336</v>
      </c>
      <c r="E1771" s="10" t="s">
        <v>1214</v>
      </c>
      <c r="F1771" s="8">
        <v>1</v>
      </c>
      <c r="G1771" s="7">
        <v>0</v>
      </c>
      <c r="H1771" s="7">
        <v>0</v>
      </c>
      <c r="I1771" s="7">
        <v>24383</v>
      </c>
    </row>
    <row r="1772" spans="1:9">
      <c r="A1772">
        <v>2532115</v>
      </c>
      <c r="B1772" t="s">
        <v>668</v>
      </c>
      <c r="C1772" t="s">
        <v>2656</v>
      </c>
      <c r="D1772" s="5">
        <v>41673.333333333336</v>
      </c>
      <c r="E1772" s="10" t="s">
        <v>1161</v>
      </c>
      <c r="F1772" s="8">
        <v>1</v>
      </c>
      <c r="G1772" s="7">
        <v>0</v>
      </c>
      <c r="H1772" s="7">
        <v>0</v>
      </c>
      <c r="I1772" s="7">
        <v>12029</v>
      </c>
    </row>
    <row r="1773" spans="1:9">
      <c r="A1773">
        <v>2532130</v>
      </c>
      <c r="B1773" t="s">
        <v>668</v>
      </c>
      <c r="C1773" t="s">
        <v>2657</v>
      </c>
      <c r="D1773" s="5">
        <v>41645.333333333336</v>
      </c>
      <c r="E1773" s="10" t="s">
        <v>1169</v>
      </c>
      <c r="F1773" s="8">
        <v>1</v>
      </c>
      <c r="G1773" s="7">
        <v>0</v>
      </c>
      <c r="H1773" s="7">
        <v>0</v>
      </c>
      <c r="I1773" s="7">
        <v>8960</v>
      </c>
    </row>
    <row r="1774" spans="1:9">
      <c r="A1774">
        <v>2532135</v>
      </c>
      <c r="B1774" t="s">
        <v>669</v>
      </c>
      <c r="C1774" t="s">
        <v>2658</v>
      </c>
      <c r="D1774" s="5">
        <v>41642.333333333336</v>
      </c>
      <c r="E1774" s="10" t="s">
        <v>1161</v>
      </c>
      <c r="F1774" s="8">
        <v>1</v>
      </c>
      <c r="G1774" s="7">
        <v>0</v>
      </c>
      <c r="H1774" s="7">
        <v>0</v>
      </c>
      <c r="I1774" s="7">
        <v>5974</v>
      </c>
    </row>
    <row r="1775" spans="1:9">
      <c r="A1775">
        <v>2532140</v>
      </c>
      <c r="B1775" t="s">
        <v>668</v>
      </c>
      <c r="C1775" t="s">
        <v>2659</v>
      </c>
      <c r="D1775" s="5">
        <v>41642.333333333336</v>
      </c>
      <c r="E1775" s="10" t="s">
        <v>1238</v>
      </c>
      <c r="F1775" s="8">
        <v>1</v>
      </c>
      <c r="G1775" s="7">
        <v>0</v>
      </c>
      <c r="H1775" s="7">
        <v>0</v>
      </c>
      <c r="I1775" s="7">
        <v>11947</v>
      </c>
    </row>
    <row r="1776" spans="1:9">
      <c r="A1776">
        <v>2532145</v>
      </c>
      <c r="B1776" t="s">
        <v>668</v>
      </c>
      <c r="C1776" t="s">
        <v>2660</v>
      </c>
      <c r="D1776" s="5">
        <v>41642.333333333336</v>
      </c>
      <c r="E1776" s="10" t="s">
        <v>1139</v>
      </c>
      <c r="F1776" s="8">
        <v>1</v>
      </c>
      <c r="G1776" s="7">
        <v>0</v>
      </c>
      <c r="H1776" s="7">
        <v>0</v>
      </c>
      <c r="I1776" s="7">
        <v>11947</v>
      </c>
    </row>
    <row r="1777" spans="1:9">
      <c r="A1777">
        <v>2532150</v>
      </c>
      <c r="B1777" t="s">
        <v>668</v>
      </c>
      <c r="C1777" t="s">
        <v>2661</v>
      </c>
      <c r="D1777" s="5">
        <v>41584.333333333336</v>
      </c>
      <c r="E1777" s="10" t="s">
        <v>1180</v>
      </c>
      <c r="F1777" s="8">
        <v>1</v>
      </c>
      <c r="G1777" s="7">
        <v>0</v>
      </c>
      <c r="H1777" s="7">
        <v>0</v>
      </c>
      <c r="I1777" s="7">
        <v>11947</v>
      </c>
    </row>
    <row r="1778" spans="1:9">
      <c r="A1778">
        <v>2532155</v>
      </c>
      <c r="B1778" t="s">
        <v>668</v>
      </c>
      <c r="C1778" t="s">
        <v>2662</v>
      </c>
      <c r="D1778" s="5">
        <v>41645.333333333336</v>
      </c>
      <c r="E1778" s="5" t="s">
        <v>1214</v>
      </c>
      <c r="F1778" s="8">
        <v>1</v>
      </c>
      <c r="G1778" s="7">
        <v>0</v>
      </c>
      <c r="H1778" s="7">
        <v>0</v>
      </c>
      <c r="I1778" s="7">
        <v>14934</v>
      </c>
    </row>
    <row r="1779" spans="1:9">
      <c r="A1779" t="s">
        <v>2663</v>
      </c>
      <c r="B1779" t="s">
        <v>668</v>
      </c>
      <c r="C1779" t="s">
        <v>2664</v>
      </c>
      <c r="D1779" s="5">
        <v>41520.333333333336</v>
      </c>
      <c r="E1779" s="10">
        <v>41869.039583333331</v>
      </c>
      <c r="F1779" s="8">
        <v>1</v>
      </c>
      <c r="G1779" s="7">
        <v>0</v>
      </c>
      <c r="H1779" s="7">
        <v>0</v>
      </c>
      <c r="I1779" s="7">
        <v>3618</v>
      </c>
    </row>
    <row r="1780" spans="1:9">
      <c r="A1780" t="s">
        <v>2665</v>
      </c>
      <c r="B1780" t="s">
        <v>668</v>
      </c>
      <c r="C1780" t="s">
        <v>2666</v>
      </c>
      <c r="D1780" s="5">
        <v>41520.333333333336</v>
      </c>
      <c r="E1780" s="10" t="s">
        <v>1220</v>
      </c>
      <c r="F1780" s="8">
        <v>1</v>
      </c>
      <c r="G1780" s="7">
        <v>0</v>
      </c>
      <c r="H1780" s="7">
        <v>0</v>
      </c>
      <c r="I1780" s="7">
        <v>15867</v>
      </c>
    </row>
    <row r="1781" spans="1:9">
      <c r="A1781">
        <v>2532175</v>
      </c>
      <c r="B1781" t="s">
        <v>668</v>
      </c>
      <c r="C1781" t="s">
        <v>2667</v>
      </c>
      <c r="D1781" s="5">
        <v>41520.333333333336</v>
      </c>
      <c r="E1781" s="10" t="s">
        <v>1196</v>
      </c>
      <c r="F1781" s="8">
        <v>1</v>
      </c>
      <c r="G1781" s="7">
        <v>0</v>
      </c>
      <c r="H1781" s="7">
        <v>0</v>
      </c>
      <c r="I1781" s="7">
        <v>744</v>
      </c>
    </row>
    <row r="1782" spans="1:9">
      <c r="A1782" t="s">
        <v>2668</v>
      </c>
      <c r="B1782" t="s">
        <v>668</v>
      </c>
      <c r="C1782" t="s">
        <v>2669</v>
      </c>
      <c r="D1782" s="5">
        <v>41533.333333333336</v>
      </c>
      <c r="E1782" s="10" t="s">
        <v>1214</v>
      </c>
      <c r="F1782" s="8">
        <v>1</v>
      </c>
      <c r="G1782" s="7">
        <v>0</v>
      </c>
      <c r="H1782" s="7">
        <v>0</v>
      </c>
      <c r="I1782" s="7">
        <v>21493</v>
      </c>
    </row>
    <row r="1783" spans="1:9">
      <c r="A1783" t="s">
        <v>2670</v>
      </c>
      <c r="B1783" t="s">
        <v>668</v>
      </c>
      <c r="C1783" t="s">
        <v>2671</v>
      </c>
      <c r="D1783" s="5">
        <v>41520.333333333336</v>
      </c>
      <c r="E1783" s="10" t="s">
        <v>1196</v>
      </c>
      <c r="F1783" s="8">
        <v>1</v>
      </c>
      <c r="G1783" s="7">
        <v>0</v>
      </c>
      <c r="H1783" s="7">
        <v>0</v>
      </c>
      <c r="I1783" s="7">
        <v>4605</v>
      </c>
    </row>
    <row r="1784" spans="1:9">
      <c r="A1784">
        <v>2532180</v>
      </c>
      <c r="B1784" t="s">
        <v>668</v>
      </c>
      <c r="C1784" t="s">
        <v>2672</v>
      </c>
      <c r="D1784" s="5">
        <v>41579.333333333336</v>
      </c>
      <c r="E1784" s="10" t="s">
        <v>1238</v>
      </c>
      <c r="F1784" s="8">
        <v>1</v>
      </c>
      <c r="G1784" s="7">
        <v>0</v>
      </c>
      <c r="H1784" s="7">
        <v>0</v>
      </c>
      <c r="I1784" s="7">
        <v>12029</v>
      </c>
    </row>
    <row r="1785" spans="1:9">
      <c r="A1785">
        <v>2532185</v>
      </c>
      <c r="B1785" t="s">
        <v>668</v>
      </c>
      <c r="C1785" t="s">
        <v>2673</v>
      </c>
      <c r="D1785" s="5">
        <v>41673.333333333336</v>
      </c>
      <c r="E1785" s="10" t="s">
        <v>1169</v>
      </c>
      <c r="F1785" s="8">
        <v>1</v>
      </c>
      <c r="G1785" s="7">
        <v>0</v>
      </c>
      <c r="H1785" s="7">
        <v>0</v>
      </c>
      <c r="I1785" s="7">
        <v>11179</v>
      </c>
    </row>
    <row r="1786" spans="1:9">
      <c r="A1786">
        <v>2532190</v>
      </c>
      <c r="B1786" t="s">
        <v>668</v>
      </c>
      <c r="C1786" t="s">
        <v>2674</v>
      </c>
      <c r="D1786" s="5">
        <v>41673.333333333336</v>
      </c>
      <c r="E1786" s="10" t="s">
        <v>1166</v>
      </c>
      <c r="F1786" s="8">
        <v>1</v>
      </c>
      <c r="G1786" s="7">
        <v>0</v>
      </c>
      <c r="H1786" s="7">
        <v>0</v>
      </c>
      <c r="I1786" s="7">
        <v>5590</v>
      </c>
    </row>
    <row r="1787" spans="1:9">
      <c r="A1787">
        <v>2532195</v>
      </c>
      <c r="B1787" t="s">
        <v>668</v>
      </c>
      <c r="C1787" t="s">
        <v>2675</v>
      </c>
      <c r="D1787" s="5">
        <v>41701.333333333336</v>
      </c>
      <c r="E1787" s="10" t="s">
        <v>1238</v>
      </c>
      <c r="F1787" s="8">
        <v>1</v>
      </c>
      <c r="G1787" s="7">
        <v>0</v>
      </c>
      <c r="H1787" s="7">
        <v>0</v>
      </c>
      <c r="I1787" s="7">
        <v>30743</v>
      </c>
    </row>
    <row r="1788" spans="1:9">
      <c r="A1788">
        <v>2532200</v>
      </c>
      <c r="B1788" t="s">
        <v>668</v>
      </c>
      <c r="C1788" t="s">
        <v>2676</v>
      </c>
      <c r="D1788" s="5">
        <v>41673.333333333336</v>
      </c>
      <c r="E1788" s="10" t="s">
        <v>1238</v>
      </c>
      <c r="F1788" s="8">
        <v>1</v>
      </c>
      <c r="G1788" s="7">
        <v>0</v>
      </c>
      <c r="H1788" s="7">
        <v>0</v>
      </c>
      <c r="I1788" s="7">
        <v>11179</v>
      </c>
    </row>
    <row r="1789" spans="1:9">
      <c r="A1789">
        <v>2532205</v>
      </c>
      <c r="B1789" t="s">
        <v>668</v>
      </c>
      <c r="C1789" t="s">
        <v>2677</v>
      </c>
      <c r="D1789" s="5">
        <v>41520.333333333336</v>
      </c>
      <c r="E1789" s="10" t="s">
        <v>1238</v>
      </c>
      <c r="F1789" s="8">
        <v>1</v>
      </c>
      <c r="G1789" s="7">
        <v>0</v>
      </c>
      <c r="H1789" s="7">
        <v>0</v>
      </c>
      <c r="I1789" s="7">
        <v>4389</v>
      </c>
    </row>
    <row r="1790" spans="1:9">
      <c r="A1790" t="s">
        <v>2678</v>
      </c>
      <c r="B1790" t="s">
        <v>668</v>
      </c>
      <c r="C1790" t="s">
        <v>2679</v>
      </c>
      <c r="D1790" s="5">
        <v>41520.333333333336</v>
      </c>
      <c r="E1790" s="10" t="s">
        <v>1238</v>
      </c>
      <c r="F1790" s="8">
        <v>1</v>
      </c>
      <c r="G1790" s="7">
        <v>0</v>
      </c>
      <c r="H1790" s="7">
        <v>0</v>
      </c>
      <c r="I1790" s="7">
        <v>22643</v>
      </c>
    </row>
    <row r="1791" spans="1:9">
      <c r="A1791">
        <v>2532215</v>
      </c>
      <c r="B1791" t="s">
        <v>668</v>
      </c>
      <c r="C1791" t="s">
        <v>2680</v>
      </c>
      <c r="D1791" s="5">
        <v>41520.333333333336</v>
      </c>
      <c r="E1791" s="10" t="s">
        <v>1238</v>
      </c>
      <c r="F1791" s="8">
        <v>1</v>
      </c>
      <c r="G1791" s="7">
        <v>0</v>
      </c>
      <c r="H1791" s="7">
        <v>0</v>
      </c>
      <c r="I1791" s="7">
        <v>3514</v>
      </c>
    </row>
    <row r="1792" spans="1:9">
      <c r="A1792" t="s">
        <v>2681</v>
      </c>
      <c r="B1792" t="s">
        <v>668</v>
      </c>
      <c r="C1792" t="s">
        <v>2682</v>
      </c>
      <c r="D1792" s="5">
        <v>41520.333333333336</v>
      </c>
      <c r="E1792" s="10" t="s">
        <v>1238</v>
      </c>
      <c r="F1792" s="8">
        <v>1</v>
      </c>
      <c r="G1792" s="7">
        <v>0</v>
      </c>
      <c r="H1792" s="7">
        <v>0</v>
      </c>
      <c r="I1792" s="7">
        <v>19760</v>
      </c>
    </row>
    <row r="1793" spans="1:9">
      <c r="A1793">
        <v>2532220</v>
      </c>
      <c r="B1793" t="s">
        <v>668</v>
      </c>
      <c r="C1793" t="s">
        <v>2683</v>
      </c>
      <c r="D1793" s="5">
        <v>41760.333333333336</v>
      </c>
      <c r="E1793" s="10" t="s">
        <v>1238</v>
      </c>
      <c r="F1793" s="8">
        <v>1</v>
      </c>
      <c r="G1793" s="7">
        <v>0</v>
      </c>
      <c r="H1793" s="7">
        <v>0</v>
      </c>
      <c r="I1793" s="7">
        <v>19154</v>
      </c>
    </row>
    <row r="1794" spans="1:9">
      <c r="A1794">
        <v>2532225</v>
      </c>
      <c r="B1794" t="s">
        <v>668</v>
      </c>
      <c r="C1794" t="s">
        <v>2684</v>
      </c>
      <c r="D1794" s="5">
        <v>41761.333333333336</v>
      </c>
      <c r="E1794" s="10" t="s">
        <v>1238</v>
      </c>
      <c r="F1794" s="8">
        <v>1</v>
      </c>
      <c r="G1794" s="7">
        <v>0</v>
      </c>
      <c r="H1794" s="7">
        <v>0</v>
      </c>
      <c r="I1794" s="7">
        <v>17941</v>
      </c>
    </row>
    <row r="1795" spans="1:9">
      <c r="A1795">
        <v>2532230</v>
      </c>
      <c r="B1795" t="s">
        <v>668</v>
      </c>
      <c r="C1795" t="s">
        <v>2685</v>
      </c>
      <c r="D1795" s="5">
        <v>41520.333333333336</v>
      </c>
      <c r="E1795" s="10" t="s">
        <v>1220</v>
      </c>
      <c r="F1795" s="8">
        <v>1</v>
      </c>
      <c r="G1795" s="7">
        <v>0</v>
      </c>
      <c r="H1795" s="7">
        <v>0</v>
      </c>
      <c r="I1795" s="7">
        <v>9437</v>
      </c>
    </row>
    <row r="1796" spans="1:9">
      <c r="A1796" t="s">
        <v>2686</v>
      </c>
      <c r="B1796" t="s">
        <v>668</v>
      </c>
      <c r="C1796" t="s">
        <v>2687</v>
      </c>
      <c r="D1796" s="5">
        <v>41520.333333333336</v>
      </c>
      <c r="E1796" s="10" t="s">
        <v>1220</v>
      </c>
      <c r="F1796" s="8">
        <v>1</v>
      </c>
      <c r="G1796" s="7">
        <v>0</v>
      </c>
      <c r="H1796" s="7">
        <v>0</v>
      </c>
      <c r="I1796" s="7">
        <v>12173</v>
      </c>
    </row>
    <row r="1797" spans="1:9">
      <c r="A1797">
        <v>2532235</v>
      </c>
      <c r="B1797" t="s">
        <v>668</v>
      </c>
      <c r="C1797" t="s">
        <v>2688</v>
      </c>
      <c r="D1797" s="5">
        <v>41654.333333333336</v>
      </c>
      <c r="E1797" s="10" t="s">
        <v>1238</v>
      </c>
      <c r="F1797" s="8">
        <v>1</v>
      </c>
      <c r="G1797" s="7">
        <v>0</v>
      </c>
      <c r="H1797" s="7">
        <v>0</v>
      </c>
      <c r="I1797" s="7">
        <v>24058</v>
      </c>
    </row>
    <row r="1798" spans="1:9">
      <c r="A1798">
        <v>2532240</v>
      </c>
      <c r="B1798" t="s">
        <v>668</v>
      </c>
      <c r="C1798" t="s">
        <v>2689</v>
      </c>
      <c r="D1798" s="5">
        <v>41654.333333333336</v>
      </c>
      <c r="E1798" s="10" t="s">
        <v>1161</v>
      </c>
      <c r="F1798" s="8">
        <v>1</v>
      </c>
      <c r="G1798" s="7">
        <v>0</v>
      </c>
      <c r="H1798" s="7">
        <v>0</v>
      </c>
      <c r="I1798" s="7">
        <v>12029</v>
      </c>
    </row>
    <row r="1799" spans="1:9">
      <c r="A1799">
        <v>2532245</v>
      </c>
      <c r="B1799" t="s">
        <v>668</v>
      </c>
      <c r="C1799" t="s">
        <v>2690</v>
      </c>
      <c r="D1799" s="5">
        <v>41673.333333333336</v>
      </c>
      <c r="E1799" s="10" t="s">
        <v>1238</v>
      </c>
      <c r="F1799" s="8">
        <v>1</v>
      </c>
      <c r="G1799" s="7">
        <v>0</v>
      </c>
      <c r="H1799" s="7">
        <v>0</v>
      </c>
      <c r="I1799" s="7">
        <v>12029</v>
      </c>
    </row>
    <row r="1800" spans="1:9">
      <c r="A1800">
        <v>2532250</v>
      </c>
      <c r="B1800" t="s">
        <v>668</v>
      </c>
      <c r="C1800" t="s">
        <v>2691</v>
      </c>
      <c r="D1800" s="5">
        <v>41589.333333333336</v>
      </c>
      <c r="E1800" s="10" t="s">
        <v>1214</v>
      </c>
      <c r="F1800" s="8">
        <v>1</v>
      </c>
      <c r="G1800" s="7">
        <v>0</v>
      </c>
      <c r="H1800" s="7">
        <v>0</v>
      </c>
      <c r="I1800" s="7">
        <v>2516</v>
      </c>
    </row>
    <row r="1801" spans="1:9">
      <c r="A1801" t="s">
        <v>2692</v>
      </c>
      <c r="B1801" t="s">
        <v>668</v>
      </c>
      <c r="C1801" t="s">
        <v>2693</v>
      </c>
      <c r="D1801" s="5">
        <v>41589.333333333336</v>
      </c>
      <c r="E1801" s="10" t="s">
        <v>1214</v>
      </c>
      <c r="F1801" s="8">
        <v>1</v>
      </c>
      <c r="G1801" s="7">
        <v>0</v>
      </c>
      <c r="H1801" s="7">
        <v>0</v>
      </c>
      <c r="I1801" s="7">
        <v>15447</v>
      </c>
    </row>
    <row r="1802" spans="1:9">
      <c r="A1802">
        <v>2532255</v>
      </c>
      <c r="B1802" t="s">
        <v>668</v>
      </c>
      <c r="C1802" t="s">
        <v>2694</v>
      </c>
      <c r="D1802" s="5">
        <v>41793.333333333336</v>
      </c>
      <c r="E1802" s="10" t="s">
        <v>1220</v>
      </c>
      <c r="F1802" s="8">
        <v>1</v>
      </c>
      <c r="G1802" s="7">
        <v>0</v>
      </c>
      <c r="H1802" s="7">
        <v>0</v>
      </c>
      <c r="I1802" s="7">
        <v>15036</v>
      </c>
    </row>
    <row r="1803" spans="1:9">
      <c r="A1803">
        <v>2541000</v>
      </c>
      <c r="B1803" t="s">
        <v>667</v>
      </c>
      <c r="C1803" t="s">
        <v>2695</v>
      </c>
      <c r="D1803" s="5">
        <v>41520.333333333336</v>
      </c>
      <c r="E1803" s="10" t="s">
        <v>1169</v>
      </c>
      <c r="F1803" s="8">
        <v>1</v>
      </c>
      <c r="G1803" s="7">
        <v>43318</v>
      </c>
      <c r="H1803" s="7">
        <v>0</v>
      </c>
      <c r="I1803" s="7">
        <v>43318</v>
      </c>
    </row>
    <row r="1804" spans="1:9">
      <c r="A1804">
        <v>2541015</v>
      </c>
      <c r="B1804" t="s">
        <v>667</v>
      </c>
      <c r="C1804" t="s">
        <v>2696</v>
      </c>
      <c r="D1804" s="5">
        <v>41520.333333333336</v>
      </c>
      <c r="E1804" s="10" t="s">
        <v>2697</v>
      </c>
      <c r="F1804" s="8">
        <v>1</v>
      </c>
      <c r="G1804" s="7">
        <v>0</v>
      </c>
      <c r="H1804" s="7">
        <v>0</v>
      </c>
      <c r="I1804" s="7">
        <v>2913</v>
      </c>
    </row>
    <row r="1805" spans="1:9">
      <c r="A1805" t="s">
        <v>2698</v>
      </c>
      <c r="B1805" t="s">
        <v>667</v>
      </c>
      <c r="C1805" t="s">
        <v>2699</v>
      </c>
      <c r="D1805" s="5">
        <v>41520.333333333336</v>
      </c>
      <c r="E1805" s="10" t="s">
        <v>1166</v>
      </c>
      <c r="F1805" s="8">
        <v>1</v>
      </c>
      <c r="G1805" s="7">
        <v>0</v>
      </c>
      <c r="H1805" s="7">
        <v>0</v>
      </c>
      <c r="I1805" s="7">
        <v>28561</v>
      </c>
    </row>
    <row r="1806" spans="1:9">
      <c r="A1806">
        <v>2541120</v>
      </c>
      <c r="B1806" t="s">
        <v>667</v>
      </c>
      <c r="C1806" t="s">
        <v>2700</v>
      </c>
      <c r="D1806" s="5">
        <v>41582.333333333336</v>
      </c>
      <c r="E1806" s="10" t="s">
        <v>1180</v>
      </c>
      <c r="F1806" s="8">
        <v>1</v>
      </c>
      <c r="G1806" s="7">
        <v>0</v>
      </c>
      <c r="H1806" s="7">
        <v>0</v>
      </c>
      <c r="I1806" s="7">
        <v>4151</v>
      </c>
    </row>
    <row r="1807" spans="1:9">
      <c r="A1807" t="s">
        <v>2701</v>
      </c>
      <c r="B1807" t="s">
        <v>667</v>
      </c>
      <c r="C1807" t="s">
        <v>2702</v>
      </c>
      <c r="D1807" s="5">
        <v>41582.333333333336</v>
      </c>
      <c r="E1807" s="10" t="s">
        <v>1180</v>
      </c>
      <c r="F1807" s="8">
        <v>1</v>
      </c>
      <c r="G1807" s="7">
        <v>0</v>
      </c>
      <c r="H1807" s="7">
        <v>0</v>
      </c>
      <c r="I1807" s="7">
        <v>15256</v>
      </c>
    </row>
    <row r="1808" spans="1:9">
      <c r="A1808">
        <v>2541145</v>
      </c>
      <c r="B1808" t="s">
        <v>667</v>
      </c>
      <c r="C1808" t="s">
        <v>2703</v>
      </c>
      <c r="D1808" s="5">
        <v>41520.333333333336</v>
      </c>
      <c r="E1808" s="10" t="s">
        <v>1196</v>
      </c>
      <c r="F1808" s="8">
        <v>1</v>
      </c>
      <c r="G1808" s="7">
        <v>0</v>
      </c>
      <c r="H1808" s="7">
        <v>0</v>
      </c>
      <c r="I1808" s="7">
        <v>594</v>
      </c>
    </row>
    <row r="1809" spans="1:9">
      <c r="A1809" t="s">
        <v>2704</v>
      </c>
      <c r="B1809" t="s">
        <v>667</v>
      </c>
      <c r="C1809" t="s">
        <v>2705</v>
      </c>
      <c r="D1809" s="5">
        <v>41520.333333333336</v>
      </c>
      <c r="E1809" s="5" t="s">
        <v>1196</v>
      </c>
      <c r="F1809" s="8">
        <v>1</v>
      </c>
      <c r="G1809" s="7">
        <v>0</v>
      </c>
      <c r="H1809" s="7">
        <v>0</v>
      </c>
      <c r="I1809" s="7">
        <v>1286</v>
      </c>
    </row>
    <row r="1810" spans="1:9">
      <c r="A1810">
        <v>2541150</v>
      </c>
      <c r="B1810" t="s">
        <v>668</v>
      </c>
      <c r="C1810" t="s">
        <v>2706</v>
      </c>
      <c r="D1810" s="5">
        <v>41520.333333333336</v>
      </c>
      <c r="E1810" s="10">
        <v>41715.356944444444</v>
      </c>
      <c r="F1810" s="8">
        <v>1</v>
      </c>
      <c r="G1810" s="7">
        <v>0</v>
      </c>
      <c r="H1810" s="7">
        <v>0</v>
      </c>
      <c r="I1810" s="7">
        <v>5312</v>
      </c>
    </row>
    <row r="1811" spans="1:9">
      <c r="A1811" t="s">
        <v>2707</v>
      </c>
      <c r="B1811" t="s">
        <v>668</v>
      </c>
      <c r="C1811" t="s">
        <v>2708</v>
      </c>
      <c r="D1811" s="5">
        <v>41520.333333333336</v>
      </c>
      <c r="E1811" s="10" t="s">
        <v>2709</v>
      </c>
      <c r="F1811" s="8">
        <v>1</v>
      </c>
      <c r="G1811" s="7">
        <v>0</v>
      </c>
      <c r="H1811" s="7">
        <v>0</v>
      </c>
      <c r="I1811" s="7">
        <v>15555</v>
      </c>
    </row>
    <row r="1812" spans="1:9">
      <c r="A1812">
        <v>2541152</v>
      </c>
      <c r="B1812" t="s">
        <v>668</v>
      </c>
      <c r="C1812" t="s">
        <v>2710</v>
      </c>
      <c r="D1812" s="5">
        <v>41579.333333333336</v>
      </c>
      <c r="E1812" s="10" t="s">
        <v>1161</v>
      </c>
      <c r="F1812" s="8">
        <v>1</v>
      </c>
      <c r="G1812" s="7">
        <v>0</v>
      </c>
      <c r="H1812" s="7">
        <v>0</v>
      </c>
      <c r="I1812" s="7">
        <v>1707</v>
      </c>
    </row>
    <row r="1813" spans="1:9">
      <c r="A1813" t="s">
        <v>2711</v>
      </c>
      <c r="B1813" t="s">
        <v>668</v>
      </c>
      <c r="C1813" t="s">
        <v>2712</v>
      </c>
      <c r="D1813" s="5">
        <v>41579.333333333336</v>
      </c>
      <c r="E1813" s="10" t="s">
        <v>1161</v>
      </c>
      <c r="F1813" s="8">
        <v>1</v>
      </c>
      <c r="G1813" s="7">
        <v>0</v>
      </c>
      <c r="H1813" s="7">
        <v>0</v>
      </c>
      <c r="I1813" s="7">
        <v>19289</v>
      </c>
    </row>
    <row r="1814" spans="1:9">
      <c r="A1814">
        <v>2541154</v>
      </c>
      <c r="B1814" t="s">
        <v>668</v>
      </c>
      <c r="C1814" t="s">
        <v>2713</v>
      </c>
      <c r="D1814" s="5">
        <v>41673.333333333336</v>
      </c>
      <c r="E1814" s="10" t="s">
        <v>1238</v>
      </c>
      <c r="F1814" s="8">
        <v>1</v>
      </c>
      <c r="G1814" s="7">
        <v>0</v>
      </c>
      <c r="H1814" s="7">
        <v>0</v>
      </c>
      <c r="I1814" s="7">
        <v>18043</v>
      </c>
    </row>
    <row r="1815" spans="1:9">
      <c r="A1815">
        <v>2541155</v>
      </c>
      <c r="B1815" t="s">
        <v>665</v>
      </c>
      <c r="C1815" t="s">
        <v>2714</v>
      </c>
      <c r="D1815" s="5">
        <v>41610</v>
      </c>
      <c r="E1815" s="10" t="s">
        <v>1194</v>
      </c>
      <c r="F1815" s="8">
        <v>1</v>
      </c>
      <c r="G1815" s="7">
        <v>0</v>
      </c>
      <c r="H1815" s="7">
        <v>0</v>
      </c>
      <c r="I1815" s="7">
        <v>60104</v>
      </c>
    </row>
    <row r="1816" spans="1:9">
      <c r="A1816">
        <v>2542037</v>
      </c>
      <c r="B1816" t="s">
        <v>667</v>
      </c>
      <c r="C1816" t="s">
        <v>2715</v>
      </c>
      <c r="D1816" s="5">
        <v>41520.333333333336</v>
      </c>
      <c r="E1816" s="5" t="s">
        <v>2716</v>
      </c>
      <c r="F1816" s="8">
        <v>1</v>
      </c>
      <c r="G1816" s="7">
        <v>0</v>
      </c>
      <c r="H1816" s="7">
        <v>0</v>
      </c>
      <c r="I1816" s="7">
        <v>15149</v>
      </c>
    </row>
    <row r="1817" spans="1:9">
      <c r="A1817">
        <v>2542070</v>
      </c>
      <c r="B1817" t="s">
        <v>668</v>
      </c>
      <c r="C1817" t="s">
        <v>2717</v>
      </c>
      <c r="D1817" s="5">
        <v>41520.333333333336</v>
      </c>
      <c r="E1817" s="10">
        <v>41568.386805555558</v>
      </c>
      <c r="F1817" s="8">
        <v>1</v>
      </c>
      <c r="G1817" s="7">
        <v>0</v>
      </c>
      <c r="H1817" s="7">
        <v>0</v>
      </c>
      <c r="I1817" s="7">
        <v>4027</v>
      </c>
    </row>
    <row r="1818" spans="1:9">
      <c r="A1818" t="s">
        <v>2718</v>
      </c>
      <c r="B1818" t="s">
        <v>668</v>
      </c>
      <c r="C1818" t="s">
        <v>2719</v>
      </c>
      <c r="D1818" s="5">
        <v>41520.333333333336</v>
      </c>
      <c r="E1818" s="10" t="s">
        <v>1185</v>
      </c>
      <c r="F1818" s="8">
        <v>1</v>
      </c>
      <c r="G1818" s="7">
        <v>0</v>
      </c>
      <c r="H1818" s="7">
        <v>0</v>
      </c>
      <c r="I1818" s="7">
        <v>12674</v>
      </c>
    </row>
    <row r="1819" spans="1:9">
      <c r="A1819">
        <v>2542075</v>
      </c>
      <c r="B1819" t="s">
        <v>668</v>
      </c>
      <c r="C1819" t="s">
        <v>2720</v>
      </c>
      <c r="D1819" s="5">
        <v>41610.333333333336</v>
      </c>
      <c r="E1819" s="10" t="s">
        <v>1153</v>
      </c>
      <c r="F1819" s="8">
        <v>1</v>
      </c>
      <c r="G1819" s="7">
        <v>0</v>
      </c>
      <c r="H1819" s="7">
        <v>0</v>
      </c>
      <c r="I1819" s="7">
        <v>18031</v>
      </c>
    </row>
    <row r="1820" spans="1:9">
      <c r="A1820">
        <v>2542080</v>
      </c>
      <c r="B1820" t="s">
        <v>668</v>
      </c>
      <c r="C1820" t="s">
        <v>2721</v>
      </c>
      <c r="D1820" s="5">
        <v>41701.333333333336</v>
      </c>
      <c r="E1820" s="10" t="s">
        <v>1214</v>
      </c>
      <c r="F1820" s="8">
        <v>1</v>
      </c>
      <c r="G1820" s="7">
        <v>0</v>
      </c>
      <c r="H1820" s="7">
        <v>0</v>
      </c>
      <c r="I1820" s="7">
        <v>12029</v>
      </c>
    </row>
    <row r="1821" spans="1:9">
      <c r="A1821">
        <v>2542085</v>
      </c>
      <c r="B1821" t="s">
        <v>667</v>
      </c>
      <c r="C1821" t="s">
        <v>2722</v>
      </c>
      <c r="D1821" s="5">
        <v>41520.333333333336</v>
      </c>
      <c r="E1821" s="10" t="s">
        <v>1220</v>
      </c>
      <c r="F1821" s="8">
        <v>1</v>
      </c>
      <c r="G1821" s="7">
        <v>0</v>
      </c>
      <c r="H1821" s="7">
        <v>0</v>
      </c>
      <c r="I1821" s="7">
        <v>18796</v>
      </c>
    </row>
    <row r="1822" spans="1:9">
      <c r="A1822">
        <v>2542090</v>
      </c>
      <c r="B1822" t="s">
        <v>665</v>
      </c>
      <c r="C1822" t="s">
        <v>2723</v>
      </c>
      <c r="D1822" s="5">
        <v>41645.333333333336</v>
      </c>
      <c r="E1822" s="10" t="s">
        <v>1194</v>
      </c>
      <c r="F1822" s="8">
        <v>1</v>
      </c>
      <c r="G1822" s="7">
        <v>0</v>
      </c>
      <c r="H1822" s="7">
        <v>0</v>
      </c>
      <c r="I1822" s="7">
        <v>27047</v>
      </c>
    </row>
    <row r="1823" spans="1:9">
      <c r="A1823">
        <v>2543025</v>
      </c>
      <c r="B1823" t="s">
        <v>666</v>
      </c>
      <c r="C1823" t="s">
        <v>2724</v>
      </c>
      <c r="D1823" s="5">
        <v>41520.333333333336</v>
      </c>
      <c r="E1823" s="10" t="s">
        <v>1161</v>
      </c>
      <c r="F1823" s="8">
        <v>1</v>
      </c>
      <c r="G1823" s="7">
        <v>18009</v>
      </c>
      <c r="H1823" s="7">
        <v>0</v>
      </c>
      <c r="I1823" s="7">
        <v>18009</v>
      </c>
    </row>
    <row r="1824" spans="1:9">
      <c r="A1824">
        <v>2543030</v>
      </c>
      <c r="B1824" t="s">
        <v>666</v>
      </c>
      <c r="C1824" t="s">
        <v>2725</v>
      </c>
      <c r="D1824" s="5">
        <v>41520.333333333336</v>
      </c>
      <c r="E1824" s="10" t="s">
        <v>1196</v>
      </c>
      <c r="F1824" s="8">
        <v>1</v>
      </c>
      <c r="G1824" s="7">
        <v>9682</v>
      </c>
      <c r="H1824" s="7">
        <v>0</v>
      </c>
      <c r="I1824" s="7">
        <v>9682</v>
      </c>
    </row>
    <row r="1825" spans="1:9">
      <c r="A1825">
        <v>2543100</v>
      </c>
      <c r="B1825" t="s">
        <v>666</v>
      </c>
      <c r="C1825" t="s">
        <v>2726</v>
      </c>
      <c r="D1825" s="5">
        <v>41568</v>
      </c>
      <c r="E1825" s="10" t="s">
        <v>1214</v>
      </c>
      <c r="F1825" s="8">
        <v>1</v>
      </c>
      <c r="G1825" s="7">
        <v>36117</v>
      </c>
      <c r="H1825" s="7">
        <v>0</v>
      </c>
      <c r="I1825" s="7">
        <v>36117</v>
      </c>
    </row>
    <row r="1826" spans="1:9">
      <c r="A1826">
        <v>2543115</v>
      </c>
      <c r="B1826" t="s">
        <v>668</v>
      </c>
      <c r="C1826" t="s">
        <v>2727</v>
      </c>
      <c r="D1826" s="5">
        <v>41680.333333333336</v>
      </c>
      <c r="E1826" s="10" t="s">
        <v>1238</v>
      </c>
      <c r="F1826" s="8">
        <v>1</v>
      </c>
      <c r="G1826" s="7">
        <v>0</v>
      </c>
      <c r="H1826" s="7">
        <v>0</v>
      </c>
      <c r="I1826" s="7">
        <v>29062</v>
      </c>
    </row>
    <row r="1827" spans="1:9">
      <c r="A1827">
        <v>2543143</v>
      </c>
      <c r="B1827" t="s">
        <v>668</v>
      </c>
      <c r="C1827" t="s">
        <v>2728</v>
      </c>
      <c r="D1827" s="5">
        <v>41645.333333333336</v>
      </c>
      <c r="E1827" s="10" t="s">
        <v>1238</v>
      </c>
      <c r="F1827" s="8">
        <v>1</v>
      </c>
      <c r="G1827" s="7">
        <v>0</v>
      </c>
      <c r="H1827" s="7">
        <v>0</v>
      </c>
      <c r="I1827" s="7">
        <v>27065</v>
      </c>
    </row>
    <row r="1828" spans="1:9">
      <c r="A1828">
        <v>2543144</v>
      </c>
      <c r="B1828" t="s">
        <v>668</v>
      </c>
      <c r="C1828" t="s">
        <v>2729</v>
      </c>
      <c r="D1828" s="5">
        <v>41610.333333333336</v>
      </c>
      <c r="E1828" s="10" t="s">
        <v>1220</v>
      </c>
      <c r="F1828" s="8">
        <v>1</v>
      </c>
      <c r="G1828" s="7">
        <v>0</v>
      </c>
      <c r="H1828" s="7">
        <v>0</v>
      </c>
      <c r="I1828" s="7">
        <v>1148</v>
      </c>
    </row>
    <row r="1829" spans="1:9">
      <c r="A1829" t="s">
        <v>2730</v>
      </c>
      <c r="B1829" t="s">
        <v>668</v>
      </c>
      <c r="C1829" t="s">
        <v>2731</v>
      </c>
      <c r="D1829" s="5">
        <v>41610.333333333336</v>
      </c>
      <c r="E1829" s="10" t="s">
        <v>1220</v>
      </c>
      <c r="F1829" s="8">
        <v>1</v>
      </c>
      <c r="G1829" s="7">
        <v>0</v>
      </c>
      <c r="H1829" s="7">
        <v>0</v>
      </c>
      <c r="I1829" s="7">
        <v>10844</v>
      </c>
    </row>
    <row r="1830" spans="1:9">
      <c r="A1830">
        <v>2543150</v>
      </c>
      <c r="B1830" t="s">
        <v>668</v>
      </c>
      <c r="C1830" t="s">
        <v>2732</v>
      </c>
      <c r="D1830" s="5">
        <v>41548.333333333336</v>
      </c>
      <c r="E1830" s="10" t="s">
        <v>1238</v>
      </c>
      <c r="F1830" s="8">
        <v>1</v>
      </c>
      <c r="G1830" s="7">
        <v>0</v>
      </c>
      <c r="H1830" s="7">
        <v>0</v>
      </c>
      <c r="I1830" s="7">
        <v>3522</v>
      </c>
    </row>
    <row r="1831" spans="1:9">
      <c r="A1831" t="s">
        <v>2733</v>
      </c>
      <c r="B1831" t="s">
        <v>668</v>
      </c>
      <c r="C1831" t="s">
        <v>2734</v>
      </c>
      <c r="D1831" s="5">
        <v>41548.333333333336</v>
      </c>
      <c r="E1831" s="10" t="s">
        <v>1238</v>
      </c>
      <c r="F1831" s="8">
        <v>1</v>
      </c>
      <c r="G1831" s="7">
        <v>0</v>
      </c>
      <c r="H1831" s="7">
        <v>0</v>
      </c>
      <c r="I1831" s="7">
        <v>29441</v>
      </c>
    </row>
    <row r="1832" spans="1:9">
      <c r="A1832">
        <v>2543155</v>
      </c>
      <c r="B1832" t="s">
        <v>668</v>
      </c>
      <c r="C1832" t="s">
        <v>2735</v>
      </c>
      <c r="D1832" s="5">
        <v>41701.333333333336</v>
      </c>
      <c r="E1832" s="10" t="s">
        <v>1238</v>
      </c>
      <c r="F1832" s="8">
        <v>1</v>
      </c>
      <c r="G1832" s="7">
        <v>0</v>
      </c>
      <c r="H1832" s="7">
        <v>0</v>
      </c>
      <c r="I1832" s="7">
        <v>15036</v>
      </c>
    </row>
    <row r="1833" spans="1:9">
      <c r="A1833">
        <v>2543160</v>
      </c>
      <c r="B1833" t="s">
        <v>668</v>
      </c>
      <c r="C1833" t="s">
        <v>2736</v>
      </c>
      <c r="D1833" s="5">
        <v>41520.333333333336</v>
      </c>
      <c r="E1833" s="10" t="s">
        <v>1220</v>
      </c>
      <c r="F1833" s="8">
        <v>1</v>
      </c>
      <c r="G1833" s="7">
        <v>0</v>
      </c>
      <c r="H1833" s="7">
        <v>0</v>
      </c>
      <c r="I1833" s="7">
        <v>3408</v>
      </c>
    </row>
    <row r="1834" spans="1:9">
      <c r="A1834" t="s">
        <v>2737</v>
      </c>
      <c r="B1834" t="s">
        <v>668</v>
      </c>
      <c r="C1834" t="s">
        <v>2738</v>
      </c>
      <c r="D1834" s="5">
        <v>41520.333333333336</v>
      </c>
      <c r="E1834" s="10" t="s">
        <v>1220</v>
      </c>
      <c r="F1834" s="8">
        <v>1</v>
      </c>
      <c r="G1834" s="7">
        <v>0</v>
      </c>
      <c r="H1834" s="7">
        <v>0</v>
      </c>
      <c r="I1834" s="7">
        <v>42193</v>
      </c>
    </row>
    <row r="1835" spans="1:9">
      <c r="A1835">
        <v>2543165</v>
      </c>
      <c r="B1835" t="s">
        <v>668</v>
      </c>
      <c r="C1835" t="s">
        <v>2739</v>
      </c>
      <c r="D1835" s="5">
        <v>41579.333333333336</v>
      </c>
      <c r="E1835" s="10" t="s">
        <v>1214</v>
      </c>
      <c r="F1835" s="8">
        <v>1</v>
      </c>
      <c r="G1835" s="7">
        <v>0</v>
      </c>
      <c r="H1835" s="7">
        <v>0</v>
      </c>
      <c r="I1835" s="7">
        <v>1990</v>
      </c>
    </row>
    <row r="1836" spans="1:9">
      <c r="A1836" t="s">
        <v>2740</v>
      </c>
      <c r="B1836" t="s">
        <v>668</v>
      </c>
      <c r="C1836" t="s">
        <v>2741</v>
      </c>
      <c r="D1836" s="5">
        <v>41579.333333333336</v>
      </c>
      <c r="E1836" s="10" t="s">
        <v>1214</v>
      </c>
      <c r="F1836" s="8">
        <v>1</v>
      </c>
      <c r="G1836" s="7">
        <v>0</v>
      </c>
      <c r="H1836" s="7">
        <v>0</v>
      </c>
      <c r="I1836" s="7">
        <v>18995</v>
      </c>
    </row>
    <row r="1837" spans="1:9">
      <c r="A1837">
        <v>2543170</v>
      </c>
      <c r="B1837" t="s">
        <v>666</v>
      </c>
      <c r="C1837" t="s">
        <v>2742</v>
      </c>
      <c r="D1837" s="5">
        <v>41582</v>
      </c>
      <c r="E1837" s="10" t="s">
        <v>1238</v>
      </c>
      <c r="F1837" s="8">
        <v>1</v>
      </c>
      <c r="G1837" s="7">
        <v>19864</v>
      </c>
      <c r="H1837" s="7">
        <v>0</v>
      </c>
      <c r="I1837" s="7">
        <v>19864</v>
      </c>
    </row>
    <row r="1838" spans="1:9">
      <c r="A1838">
        <v>2543185</v>
      </c>
      <c r="B1838" t="s">
        <v>666</v>
      </c>
      <c r="C1838" t="s">
        <v>2743</v>
      </c>
      <c r="D1838" s="5">
        <v>41520.333333333336</v>
      </c>
      <c r="E1838" s="10" t="s">
        <v>1161</v>
      </c>
      <c r="F1838" s="8">
        <v>1</v>
      </c>
      <c r="G1838" s="7">
        <v>1449</v>
      </c>
      <c r="H1838" s="7">
        <v>0</v>
      </c>
      <c r="I1838" s="7">
        <v>1449</v>
      </c>
    </row>
    <row r="1839" spans="1:9">
      <c r="A1839">
        <v>2546362</v>
      </c>
      <c r="B1839" t="s">
        <v>667</v>
      </c>
      <c r="C1839" t="s">
        <v>2744</v>
      </c>
      <c r="D1839" s="5">
        <v>41520.333333333336</v>
      </c>
      <c r="E1839" s="10" t="s">
        <v>1086</v>
      </c>
      <c r="F1839" s="8">
        <v>1</v>
      </c>
      <c r="G1839" s="7">
        <v>0</v>
      </c>
      <c r="H1839" s="7">
        <v>0</v>
      </c>
      <c r="I1839" s="7">
        <v>2768</v>
      </c>
    </row>
    <row r="1840" spans="1:9">
      <c r="A1840">
        <v>2546425</v>
      </c>
      <c r="B1840" t="s">
        <v>666</v>
      </c>
      <c r="C1840" t="s">
        <v>2745</v>
      </c>
      <c r="D1840" s="5">
        <v>41520.333333333336</v>
      </c>
      <c r="E1840" s="10" t="s">
        <v>1185</v>
      </c>
      <c r="F1840" s="8">
        <v>1</v>
      </c>
      <c r="G1840" s="7">
        <v>3748</v>
      </c>
      <c r="H1840" s="7">
        <v>0</v>
      </c>
      <c r="I1840" s="7">
        <v>3748</v>
      </c>
    </row>
    <row r="1841" spans="1:9">
      <c r="A1841">
        <v>2546430</v>
      </c>
      <c r="B1841" t="s">
        <v>666</v>
      </c>
      <c r="C1841" t="s">
        <v>2746</v>
      </c>
      <c r="D1841" s="5">
        <v>41520.333333333336</v>
      </c>
      <c r="E1841" s="10" t="s">
        <v>1196</v>
      </c>
      <c r="F1841" s="8">
        <v>1</v>
      </c>
      <c r="G1841" s="7">
        <v>3226</v>
      </c>
      <c r="H1841" s="7">
        <v>0</v>
      </c>
      <c r="I1841" s="7">
        <v>3226</v>
      </c>
    </row>
    <row r="1842" spans="1:9">
      <c r="A1842">
        <v>2546435</v>
      </c>
      <c r="B1842" t="s">
        <v>666</v>
      </c>
      <c r="C1842" t="s">
        <v>2747</v>
      </c>
      <c r="D1842" s="5">
        <v>41520.333333333336</v>
      </c>
      <c r="E1842" s="10" t="s">
        <v>1196</v>
      </c>
      <c r="F1842" s="8">
        <v>1</v>
      </c>
      <c r="G1842" s="7">
        <v>3220</v>
      </c>
      <c r="H1842" s="7">
        <v>0</v>
      </c>
      <c r="I1842" s="7">
        <v>3220</v>
      </c>
    </row>
    <row r="1843" spans="1:9">
      <c r="A1843">
        <v>2546465</v>
      </c>
      <c r="B1843" t="s">
        <v>666</v>
      </c>
      <c r="C1843" t="s">
        <v>2748</v>
      </c>
      <c r="D1843" s="5">
        <v>41520.333333333336</v>
      </c>
      <c r="E1843" s="10" t="s">
        <v>1180</v>
      </c>
      <c r="F1843" s="8">
        <v>1</v>
      </c>
      <c r="G1843" s="7">
        <v>80</v>
      </c>
      <c r="H1843" s="7">
        <v>0</v>
      </c>
      <c r="I1843" s="7">
        <v>444</v>
      </c>
    </row>
    <row r="1844" spans="1:9">
      <c r="A1844">
        <v>2546470</v>
      </c>
      <c r="B1844" t="s">
        <v>667</v>
      </c>
      <c r="C1844" t="s">
        <v>2749</v>
      </c>
      <c r="D1844" s="5">
        <v>41548.333333333336</v>
      </c>
      <c r="E1844" s="10" t="s">
        <v>1180</v>
      </c>
      <c r="F1844" s="8">
        <v>1</v>
      </c>
      <c r="G1844" s="7">
        <v>0</v>
      </c>
      <c r="H1844" s="7">
        <v>0</v>
      </c>
      <c r="I1844" s="7">
        <v>2395</v>
      </c>
    </row>
    <row r="1845" spans="1:9">
      <c r="A1845" t="s">
        <v>2750</v>
      </c>
      <c r="B1845" t="s">
        <v>667</v>
      </c>
      <c r="C1845" t="s">
        <v>2751</v>
      </c>
      <c r="D1845" s="5">
        <v>41548.333333333336</v>
      </c>
      <c r="E1845" s="10" t="s">
        <v>1180</v>
      </c>
      <c r="F1845" s="8">
        <v>1</v>
      </c>
      <c r="G1845" s="7">
        <v>0</v>
      </c>
      <c r="H1845" s="7">
        <v>0</v>
      </c>
      <c r="I1845" s="7">
        <v>8806</v>
      </c>
    </row>
    <row r="1846" spans="1:9">
      <c r="A1846">
        <v>2546565</v>
      </c>
      <c r="B1846" t="s">
        <v>666</v>
      </c>
      <c r="C1846" t="s">
        <v>2748</v>
      </c>
      <c r="D1846" s="5">
        <v>41520.333333333336</v>
      </c>
      <c r="E1846" s="10" t="s">
        <v>1086</v>
      </c>
      <c r="F1846" s="8">
        <v>1</v>
      </c>
      <c r="G1846" s="7">
        <v>41</v>
      </c>
      <c r="H1846" s="7">
        <v>0</v>
      </c>
      <c r="I1846" s="7">
        <v>223</v>
      </c>
    </row>
    <row r="1847" spans="1:9">
      <c r="A1847">
        <v>2546567</v>
      </c>
      <c r="B1847" t="s">
        <v>667</v>
      </c>
      <c r="C1847" t="s">
        <v>2752</v>
      </c>
      <c r="D1847" s="5">
        <v>41548.333333333336</v>
      </c>
      <c r="E1847" s="10" t="s">
        <v>1220</v>
      </c>
      <c r="F1847" s="8">
        <v>1</v>
      </c>
      <c r="G1847" s="7">
        <v>0</v>
      </c>
      <c r="H1847" s="7">
        <v>0</v>
      </c>
      <c r="I1847" s="7">
        <v>1338</v>
      </c>
    </row>
    <row r="1848" spans="1:9">
      <c r="A1848" t="s">
        <v>2753</v>
      </c>
      <c r="B1848" t="s">
        <v>667</v>
      </c>
      <c r="C1848" t="s">
        <v>2754</v>
      </c>
      <c r="D1848" s="5">
        <v>41548.333333333336</v>
      </c>
      <c r="E1848" s="10" t="s">
        <v>1220</v>
      </c>
      <c r="F1848" s="8">
        <v>1</v>
      </c>
      <c r="G1848" s="7">
        <v>0</v>
      </c>
      <c r="H1848" s="7">
        <v>0</v>
      </c>
      <c r="I1848" s="7">
        <v>2002</v>
      </c>
    </row>
    <row r="1849" spans="1:9">
      <c r="A1849">
        <v>2546585</v>
      </c>
      <c r="B1849" t="s">
        <v>667</v>
      </c>
      <c r="C1849" t="s">
        <v>2755</v>
      </c>
      <c r="D1849" s="5">
        <v>41548.333333333336</v>
      </c>
      <c r="E1849" s="10" t="s">
        <v>1185</v>
      </c>
      <c r="F1849" s="8">
        <v>1</v>
      </c>
      <c r="G1849" s="7">
        <v>7500</v>
      </c>
      <c r="H1849" s="7">
        <v>0</v>
      </c>
      <c r="I1849" s="7">
        <v>7500</v>
      </c>
    </row>
    <row r="1850" spans="1:9">
      <c r="A1850" t="s">
        <v>2756</v>
      </c>
      <c r="B1850" t="s">
        <v>667</v>
      </c>
      <c r="C1850" t="s">
        <v>2757</v>
      </c>
      <c r="D1850" s="5">
        <v>41548.333333333336</v>
      </c>
      <c r="E1850" s="10" t="s">
        <v>1161</v>
      </c>
      <c r="F1850" s="8">
        <v>1</v>
      </c>
      <c r="G1850" s="7">
        <v>0</v>
      </c>
      <c r="H1850" s="7">
        <v>0</v>
      </c>
      <c r="I1850" s="7">
        <v>2024</v>
      </c>
    </row>
    <row r="1851" spans="1:9">
      <c r="A1851" t="s">
        <v>2758</v>
      </c>
      <c r="B1851" t="s">
        <v>667</v>
      </c>
      <c r="C1851" t="s">
        <v>2759</v>
      </c>
      <c r="D1851" s="5">
        <v>41548.333333333336</v>
      </c>
      <c r="E1851" s="10" t="s">
        <v>1161</v>
      </c>
      <c r="F1851" s="8">
        <v>1</v>
      </c>
      <c r="G1851" s="7">
        <v>0</v>
      </c>
      <c r="H1851" s="7">
        <v>0</v>
      </c>
      <c r="I1851" s="7">
        <v>3551</v>
      </c>
    </row>
    <row r="1852" spans="1:9">
      <c r="A1852">
        <v>2546600</v>
      </c>
      <c r="B1852" t="s">
        <v>666</v>
      </c>
      <c r="C1852" t="s">
        <v>2760</v>
      </c>
      <c r="D1852" s="5">
        <v>41520.333333333336</v>
      </c>
      <c r="E1852" s="10" t="s">
        <v>1180</v>
      </c>
      <c r="F1852" s="8">
        <v>1</v>
      </c>
      <c r="G1852" s="7">
        <v>12865</v>
      </c>
      <c r="H1852" s="7">
        <v>0</v>
      </c>
      <c r="I1852" s="7">
        <v>12865</v>
      </c>
    </row>
    <row r="1853" spans="1:9">
      <c r="A1853">
        <v>2546605</v>
      </c>
      <c r="B1853" t="s">
        <v>666</v>
      </c>
      <c r="C1853" t="s">
        <v>2761</v>
      </c>
      <c r="D1853" s="5">
        <v>41548.333333333336</v>
      </c>
      <c r="E1853" s="10" t="s">
        <v>1185</v>
      </c>
      <c r="F1853" s="8">
        <v>1</v>
      </c>
      <c r="G1853" s="7">
        <v>3135</v>
      </c>
      <c r="H1853" s="7">
        <v>0</v>
      </c>
      <c r="I1853" s="7">
        <v>3135</v>
      </c>
    </row>
    <row r="1854" spans="1:9">
      <c r="A1854" t="s">
        <v>2762</v>
      </c>
      <c r="B1854" t="s">
        <v>667</v>
      </c>
      <c r="C1854" t="s">
        <v>2763</v>
      </c>
      <c r="D1854" s="5">
        <v>41548.333333333336</v>
      </c>
      <c r="E1854" s="10" t="s">
        <v>1166</v>
      </c>
      <c r="F1854" s="8">
        <v>1</v>
      </c>
      <c r="G1854" s="7">
        <v>0</v>
      </c>
      <c r="H1854" s="7">
        <v>0</v>
      </c>
      <c r="I1854" s="7">
        <v>2855</v>
      </c>
    </row>
    <row r="1855" spans="1:9">
      <c r="A1855" t="s">
        <v>2764</v>
      </c>
      <c r="B1855" t="s">
        <v>667</v>
      </c>
      <c r="C1855" t="s">
        <v>2765</v>
      </c>
      <c r="D1855" s="5">
        <v>41548.333333333336</v>
      </c>
      <c r="E1855" s="10" t="s">
        <v>1166</v>
      </c>
      <c r="F1855" s="8">
        <v>1</v>
      </c>
      <c r="G1855" s="7">
        <v>0</v>
      </c>
      <c r="H1855" s="7">
        <v>0</v>
      </c>
      <c r="I1855" s="7">
        <v>4271</v>
      </c>
    </row>
    <row r="1856" spans="1:9">
      <c r="A1856">
        <v>2546610</v>
      </c>
      <c r="B1856" t="s">
        <v>668</v>
      </c>
      <c r="C1856" t="s">
        <v>2766</v>
      </c>
      <c r="D1856" s="5">
        <v>41548.333333333336</v>
      </c>
      <c r="E1856" s="10" t="s">
        <v>1139</v>
      </c>
      <c r="F1856" s="8">
        <v>1</v>
      </c>
      <c r="G1856" s="7">
        <v>0</v>
      </c>
      <c r="H1856" s="7">
        <v>0</v>
      </c>
      <c r="I1856" s="7">
        <v>1932</v>
      </c>
    </row>
    <row r="1857" spans="1:9">
      <c r="A1857" t="s">
        <v>2767</v>
      </c>
      <c r="B1857" t="s">
        <v>668</v>
      </c>
      <c r="C1857" t="s">
        <v>2768</v>
      </c>
      <c r="D1857" s="5">
        <v>41548.333333333336</v>
      </c>
      <c r="E1857" s="10" t="s">
        <v>1139</v>
      </c>
      <c r="F1857" s="8">
        <v>1</v>
      </c>
      <c r="G1857" s="7">
        <v>0</v>
      </c>
      <c r="H1857" s="7">
        <v>0</v>
      </c>
      <c r="I1857" s="7">
        <v>7478</v>
      </c>
    </row>
    <row r="1858" spans="1:9">
      <c r="A1858">
        <v>2546615</v>
      </c>
      <c r="B1858" t="s">
        <v>666</v>
      </c>
      <c r="C1858" t="s">
        <v>2769</v>
      </c>
      <c r="D1858" s="5">
        <v>41520.333333333336</v>
      </c>
      <c r="E1858" s="10" t="s">
        <v>1086</v>
      </c>
      <c r="F1858" s="8">
        <v>1</v>
      </c>
      <c r="G1858" s="7">
        <v>16134</v>
      </c>
      <c r="H1858" s="7">
        <v>0</v>
      </c>
      <c r="I1858" s="7">
        <v>16134</v>
      </c>
    </row>
    <row r="1859" spans="1:9">
      <c r="A1859">
        <v>2546620</v>
      </c>
      <c r="B1859" t="s">
        <v>668</v>
      </c>
      <c r="C1859" t="s">
        <v>2770</v>
      </c>
      <c r="D1859" s="5">
        <v>41548.333333333336</v>
      </c>
      <c r="E1859" s="10" t="s">
        <v>1180</v>
      </c>
      <c r="F1859" s="8">
        <v>1</v>
      </c>
      <c r="G1859" s="7">
        <v>10000</v>
      </c>
      <c r="H1859" s="7">
        <v>0</v>
      </c>
      <c r="I1859" s="7">
        <v>10000</v>
      </c>
    </row>
    <row r="1860" spans="1:9">
      <c r="A1860" t="s">
        <v>2771</v>
      </c>
      <c r="B1860" t="s">
        <v>668</v>
      </c>
      <c r="C1860" t="s">
        <v>2772</v>
      </c>
      <c r="D1860" s="5">
        <v>41548.333333333336</v>
      </c>
      <c r="E1860" s="10" t="s">
        <v>1139</v>
      </c>
      <c r="F1860" s="8">
        <v>1</v>
      </c>
      <c r="G1860" s="7">
        <v>0</v>
      </c>
      <c r="H1860" s="7">
        <v>0</v>
      </c>
      <c r="I1860" s="7">
        <v>1918</v>
      </c>
    </row>
    <row r="1861" spans="1:9">
      <c r="A1861" t="s">
        <v>2773</v>
      </c>
      <c r="B1861" t="s">
        <v>668</v>
      </c>
      <c r="C1861" t="s">
        <v>2774</v>
      </c>
      <c r="D1861" s="5">
        <v>41548.333333333336</v>
      </c>
      <c r="E1861" s="10" t="s">
        <v>1139</v>
      </c>
      <c r="F1861" s="8">
        <v>1</v>
      </c>
      <c r="G1861" s="7">
        <v>0</v>
      </c>
      <c r="H1861" s="7">
        <v>0</v>
      </c>
      <c r="I1861" s="7">
        <v>7419</v>
      </c>
    </row>
    <row r="1862" spans="1:9">
      <c r="A1862">
        <v>2546625</v>
      </c>
      <c r="B1862" t="s">
        <v>666</v>
      </c>
      <c r="C1862" t="s">
        <v>2775</v>
      </c>
      <c r="D1862" s="5">
        <v>41520.333333333336</v>
      </c>
      <c r="E1862" s="10" t="s">
        <v>1185</v>
      </c>
      <c r="F1862" s="8">
        <v>1</v>
      </c>
      <c r="G1862" s="7">
        <v>6012</v>
      </c>
      <c r="H1862" s="7">
        <v>0</v>
      </c>
      <c r="I1862" s="7">
        <v>6012</v>
      </c>
    </row>
    <row r="1863" spans="1:9">
      <c r="A1863">
        <v>2546630</v>
      </c>
      <c r="B1863" t="s">
        <v>666</v>
      </c>
      <c r="C1863" t="s">
        <v>2776</v>
      </c>
      <c r="D1863" s="5">
        <v>41520.333333333336</v>
      </c>
      <c r="E1863" s="10" t="s">
        <v>1086</v>
      </c>
      <c r="F1863" s="8">
        <v>1</v>
      </c>
      <c r="G1863" s="7">
        <v>3588</v>
      </c>
      <c r="H1863" s="7">
        <v>0</v>
      </c>
      <c r="I1863" s="7">
        <v>3588</v>
      </c>
    </row>
    <row r="1864" spans="1:9">
      <c r="A1864">
        <v>2546640</v>
      </c>
      <c r="B1864" t="s">
        <v>666</v>
      </c>
      <c r="C1864" t="s">
        <v>2777</v>
      </c>
      <c r="D1864" s="5">
        <v>41520.333333333336</v>
      </c>
      <c r="E1864" s="10" t="s">
        <v>1185</v>
      </c>
      <c r="F1864" s="8">
        <v>1</v>
      </c>
      <c r="G1864" s="7">
        <v>18484</v>
      </c>
      <c r="H1864" s="7">
        <v>0</v>
      </c>
      <c r="I1864" s="7">
        <v>18484</v>
      </c>
    </row>
    <row r="1865" spans="1:9">
      <c r="A1865">
        <v>2546645</v>
      </c>
      <c r="B1865" t="s">
        <v>666</v>
      </c>
      <c r="C1865" t="s">
        <v>2778</v>
      </c>
      <c r="D1865" s="5">
        <v>41520.333333333336</v>
      </c>
      <c r="E1865" s="10" t="s">
        <v>1185</v>
      </c>
      <c r="F1865" s="8">
        <v>1</v>
      </c>
      <c r="G1865" s="7">
        <v>31331</v>
      </c>
      <c r="H1865" s="7">
        <v>0</v>
      </c>
      <c r="I1865" s="7">
        <v>31331</v>
      </c>
    </row>
    <row r="1866" spans="1:9">
      <c r="A1866">
        <v>2546650</v>
      </c>
      <c r="B1866" t="s">
        <v>666</v>
      </c>
      <c r="C1866" t="s">
        <v>2779</v>
      </c>
      <c r="D1866" s="5">
        <v>41520.333333333336</v>
      </c>
      <c r="E1866" s="10" t="s">
        <v>1238</v>
      </c>
      <c r="F1866" s="8">
        <v>1</v>
      </c>
      <c r="G1866" s="7">
        <v>0</v>
      </c>
      <c r="H1866" s="7">
        <v>449</v>
      </c>
      <c r="I1866" s="7">
        <v>449</v>
      </c>
    </row>
    <row r="1867" spans="1:9">
      <c r="A1867" t="s">
        <v>2780</v>
      </c>
      <c r="B1867" t="s">
        <v>666</v>
      </c>
      <c r="C1867" t="s">
        <v>2781</v>
      </c>
      <c r="D1867" s="5">
        <v>41520.333333333336</v>
      </c>
      <c r="E1867" s="10" t="s">
        <v>1238</v>
      </c>
      <c r="F1867" s="8">
        <v>1</v>
      </c>
      <c r="G1867" s="7">
        <v>0</v>
      </c>
      <c r="H1867" s="7">
        <v>5728</v>
      </c>
      <c r="I1867" s="7">
        <v>5728</v>
      </c>
    </row>
    <row r="1868" spans="1:9">
      <c r="A1868">
        <v>2546655</v>
      </c>
      <c r="B1868" t="s">
        <v>666</v>
      </c>
      <c r="C1868" t="s">
        <v>2782</v>
      </c>
      <c r="D1868" s="5">
        <v>41582.333333333336</v>
      </c>
      <c r="E1868" s="10" t="s">
        <v>1238</v>
      </c>
      <c r="F1868" s="8">
        <v>1</v>
      </c>
      <c r="G1868" s="7">
        <v>13931</v>
      </c>
      <c r="H1868" s="7">
        <v>0</v>
      </c>
      <c r="I1868" s="7">
        <v>20979</v>
      </c>
    </row>
    <row r="1869" spans="1:9">
      <c r="A1869">
        <v>2546660</v>
      </c>
      <c r="B1869" t="s">
        <v>666</v>
      </c>
      <c r="C1869" t="s">
        <v>2783</v>
      </c>
      <c r="D1869" s="5">
        <v>41520.333333333336</v>
      </c>
      <c r="E1869" s="10" t="s">
        <v>1161</v>
      </c>
      <c r="F1869" s="8">
        <v>1</v>
      </c>
      <c r="G1869" s="7">
        <v>1908</v>
      </c>
      <c r="H1869" s="7">
        <v>0</v>
      </c>
      <c r="I1869" s="7">
        <v>1908</v>
      </c>
    </row>
    <row r="1870" spans="1:9">
      <c r="A1870">
        <v>2547135</v>
      </c>
      <c r="B1870" t="s">
        <v>667</v>
      </c>
      <c r="C1870" t="s">
        <v>2784</v>
      </c>
      <c r="D1870" s="5">
        <v>41580.333333333336</v>
      </c>
      <c r="E1870" s="5" t="s">
        <v>1180</v>
      </c>
      <c r="F1870" s="8">
        <v>1</v>
      </c>
      <c r="G1870" s="7">
        <v>0</v>
      </c>
      <c r="H1870" s="7">
        <v>0</v>
      </c>
      <c r="I1870" s="7">
        <v>1880</v>
      </c>
    </row>
    <row r="1871" spans="1:9">
      <c r="A1871">
        <v>2547165</v>
      </c>
      <c r="B1871" t="s">
        <v>667</v>
      </c>
      <c r="C1871" t="s">
        <v>2785</v>
      </c>
      <c r="D1871" s="5">
        <v>41520.333333333336</v>
      </c>
      <c r="E1871" s="10">
        <v>41596.341666666667</v>
      </c>
      <c r="F1871" s="8">
        <v>1</v>
      </c>
      <c r="G1871" s="7">
        <v>0</v>
      </c>
      <c r="H1871" s="7">
        <v>0</v>
      </c>
      <c r="I1871" s="7">
        <v>1252</v>
      </c>
    </row>
    <row r="1872" spans="1:9">
      <c r="A1872" t="s">
        <v>2786</v>
      </c>
      <c r="B1872" t="s">
        <v>667</v>
      </c>
      <c r="C1872" t="s">
        <v>2787</v>
      </c>
      <c r="D1872" s="5">
        <v>41520.333333333336</v>
      </c>
      <c r="E1872" s="10" t="s">
        <v>1086</v>
      </c>
      <c r="F1872" s="8">
        <v>1</v>
      </c>
      <c r="G1872" s="7">
        <v>0</v>
      </c>
      <c r="H1872" s="7">
        <v>0</v>
      </c>
      <c r="I1872" s="7">
        <v>587</v>
      </c>
    </row>
    <row r="1873" spans="1:9">
      <c r="A1873">
        <v>2547170</v>
      </c>
      <c r="B1873" t="s">
        <v>667</v>
      </c>
      <c r="C1873" t="s">
        <v>2788</v>
      </c>
      <c r="D1873" s="5">
        <v>41520.333333333336</v>
      </c>
      <c r="E1873" s="10" t="s">
        <v>1086</v>
      </c>
      <c r="F1873" s="8">
        <v>1</v>
      </c>
      <c r="G1873" s="7">
        <v>0</v>
      </c>
      <c r="H1873" s="7">
        <v>0</v>
      </c>
      <c r="I1873" s="7">
        <v>2335</v>
      </c>
    </row>
    <row r="1874" spans="1:9">
      <c r="A1874" t="s">
        <v>2789</v>
      </c>
      <c r="B1874" t="s">
        <v>667</v>
      </c>
      <c r="C1874" t="s">
        <v>2790</v>
      </c>
      <c r="D1874" s="5">
        <v>41520.333333333336</v>
      </c>
      <c r="E1874" s="10" t="s">
        <v>1086</v>
      </c>
      <c r="F1874" s="8">
        <v>1</v>
      </c>
      <c r="G1874" s="7">
        <v>0</v>
      </c>
      <c r="H1874" s="7">
        <v>0</v>
      </c>
      <c r="I1874" s="7">
        <v>2289</v>
      </c>
    </row>
    <row r="1875" spans="1:9">
      <c r="A1875">
        <v>2547175</v>
      </c>
      <c r="B1875" t="s">
        <v>667</v>
      </c>
      <c r="C1875" t="s">
        <v>2791</v>
      </c>
      <c r="D1875" s="5">
        <v>41520.333333333336</v>
      </c>
      <c r="E1875" s="10" t="s">
        <v>1185</v>
      </c>
      <c r="F1875" s="8">
        <v>1</v>
      </c>
      <c r="G1875" s="7">
        <v>0</v>
      </c>
      <c r="H1875" s="7">
        <v>0</v>
      </c>
      <c r="I1875" s="7">
        <v>1275</v>
      </c>
    </row>
    <row r="1876" spans="1:9">
      <c r="A1876">
        <v>2547180</v>
      </c>
      <c r="B1876" t="s">
        <v>667</v>
      </c>
      <c r="C1876" t="s">
        <v>2792</v>
      </c>
      <c r="D1876" s="5">
        <v>41520.333333333336</v>
      </c>
      <c r="E1876" s="10" t="s">
        <v>1185</v>
      </c>
      <c r="F1876" s="8">
        <v>1</v>
      </c>
      <c r="G1876" s="7">
        <v>0</v>
      </c>
      <c r="H1876" s="7">
        <v>0</v>
      </c>
      <c r="I1876" s="7">
        <v>1002</v>
      </c>
    </row>
    <row r="1877" spans="1:9">
      <c r="A1877">
        <v>2547190</v>
      </c>
      <c r="B1877" t="s">
        <v>667</v>
      </c>
      <c r="C1877" t="s">
        <v>2793</v>
      </c>
      <c r="D1877" s="5">
        <v>41520.333333333336</v>
      </c>
      <c r="E1877" s="10" t="s">
        <v>2794</v>
      </c>
      <c r="F1877" s="8">
        <v>1</v>
      </c>
      <c r="G1877" s="7">
        <v>0</v>
      </c>
      <c r="H1877" s="7">
        <v>0</v>
      </c>
      <c r="I1877" s="7">
        <v>297</v>
      </c>
    </row>
    <row r="1878" spans="1:9">
      <c r="A1878" t="s">
        <v>2795</v>
      </c>
      <c r="B1878" t="s">
        <v>667</v>
      </c>
      <c r="C1878" t="s">
        <v>2796</v>
      </c>
      <c r="D1878" s="5">
        <v>41520.333333333336</v>
      </c>
      <c r="E1878" s="10" t="s">
        <v>2794</v>
      </c>
      <c r="F1878" s="8">
        <v>1</v>
      </c>
      <c r="G1878" s="7">
        <v>0</v>
      </c>
      <c r="H1878" s="7">
        <v>0</v>
      </c>
      <c r="I1878" s="7">
        <v>1197</v>
      </c>
    </row>
    <row r="1879" spans="1:9">
      <c r="A1879">
        <v>2547200</v>
      </c>
      <c r="B1879" t="s">
        <v>667</v>
      </c>
      <c r="C1879" t="s">
        <v>2797</v>
      </c>
      <c r="D1879" s="5">
        <v>41520.333333333336</v>
      </c>
      <c r="E1879" s="10" t="s">
        <v>2794</v>
      </c>
      <c r="F1879" s="8">
        <v>1</v>
      </c>
      <c r="G1879" s="7">
        <v>0</v>
      </c>
      <c r="H1879" s="7">
        <v>0</v>
      </c>
      <c r="I1879" s="7">
        <v>297</v>
      </c>
    </row>
    <row r="1880" spans="1:9">
      <c r="A1880" t="s">
        <v>2798</v>
      </c>
      <c r="B1880" t="s">
        <v>667</v>
      </c>
      <c r="C1880" t="s">
        <v>2799</v>
      </c>
      <c r="D1880" s="5">
        <v>41520.333333333336</v>
      </c>
      <c r="E1880" s="10" t="s">
        <v>2794</v>
      </c>
      <c r="F1880" s="8">
        <v>1</v>
      </c>
      <c r="G1880" s="7">
        <v>0</v>
      </c>
      <c r="H1880" s="7">
        <v>0</v>
      </c>
      <c r="I1880" s="7">
        <v>1197</v>
      </c>
    </row>
    <row r="1881" spans="1:9">
      <c r="A1881">
        <v>2548020</v>
      </c>
      <c r="B1881" t="s">
        <v>667</v>
      </c>
      <c r="C1881" t="s">
        <v>2800</v>
      </c>
      <c r="D1881" s="5">
        <v>41610.333333333336</v>
      </c>
      <c r="E1881" s="10" t="s">
        <v>1153</v>
      </c>
      <c r="F1881" s="8">
        <v>1</v>
      </c>
      <c r="G1881" s="7">
        <v>0</v>
      </c>
      <c r="H1881" s="7">
        <v>0</v>
      </c>
      <c r="I1881" s="7">
        <v>766</v>
      </c>
    </row>
    <row r="1882" spans="1:9">
      <c r="A1882" t="s">
        <v>2801</v>
      </c>
      <c r="B1882" t="s">
        <v>667</v>
      </c>
      <c r="C1882" t="s">
        <v>2802</v>
      </c>
      <c r="D1882" s="5">
        <v>41610.333333333336</v>
      </c>
      <c r="E1882" s="10" t="s">
        <v>1153</v>
      </c>
      <c r="F1882" s="8">
        <v>1</v>
      </c>
      <c r="G1882" s="7">
        <v>0</v>
      </c>
      <c r="H1882" s="7">
        <v>0</v>
      </c>
      <c r="I1882" s="7">
        <v>4095</v>
      </c>
    </row>
    <row r="1883" spans="1:9">
      <c r="A1883">
        <v>2548025</v>
      </c>
      <c r="B1883" t="s">
        <v>667</v>
      </c>
      <c r="C1883" t="s">
        <v>2803</v>
      </c>
      <c r="D1883" s="5">
        <v>41520.333333333336</v>
      </c>
      <c r="E1883" s="10" t="s">
        <v>2804</v>
      </c>
      <c r="F1883" s="8">
        <v>1</v>
      </c>
      <c r="G1883" s="7">
        <v>0</v>
      </c>
      <c r="H1883" s="7">
        <v>0</v>
      </c>
      <c r="I1883" s="7">
        <v>1114</v>
      </c>
    </row>
    <row r="1884" spans="1:9">
      <c r="A1884" t="s">
        <v>2805</v>
      </c>
      <c r="B1884" t="s">
        <v>667</v>
      </c>
      <c r="C1884" t="s">
        <v>2806</v>
      </c>
      <c r="D1884" s="5">
        <v>41520.333333333336</v>
      </c>
      <c r="E1884" s="10" t="s">
        <v>1185</v>
      </c>
      <c r="F1884" s="8">
        <v>1</v>
      </c>
      <c r="G1884" s="7">
        <v>0</v>
      </c>
      <c r="H1884" s="7">
        <v>0</v>
      </c>
      <c r="I1884" s="7">
        <v>3736</v>
      </c>
    </row>
    <row r="1885" spans="1:9">
      <c r="A1885">
        <v>25511095</v>
      </c>
      <c r="B1885" t="s">
        <v>668</v>
      </c>
      <c r="C1885" t="s">
        <v>2807</v>
      </c>
      <c r="D1885" s="5">
        <v>41582.333333333336</v>
      </c>
      <c r="E1885" s="10" t="s">
        <v>1086</v>
      </c>
      <c r="F1885" s="8">
        <v>1</v>
      </c>
      <c r="G1885" s="7">
        <v>0</v>
      </c>
      <c r="H1885" s="7">
        <v>3716</v>
      </c>
      <c r="I1885" s="7">
        <v>10112</v>
      </c>
    </row>
    <row r="1886" spans="1:9">
      <c r="A1886" t="s">
        <v>2808</v>
      </c>
      <c r="B1886" t="s">
        <v>668</v>
      </c>
      <c r="C1886" t="s">
        <v>2809</v>
      </c>
      <c r="D1886" s="5">
        <v>41582.333333333336</v>
      </c>
      <c r="E1886" s="5" t="s">
        <v>1086</v>
      </c>
      <c r="F1886" s="8">
        <v>1</v>
      </c>
      <c r="G1886" s="7">
        <v>0</v>
      </c>
      <c r="H1886" s="7">
        <v>2109</v>
      </c>
      <c r="I1886" s="7">
        <v>5739</v>
      </c>
    </row>
    <row r="1887" spans="1:9">
      <c r="A1887">
        <v>25512005</v>
      </c>
      <c r="B1887" t="s">
        <v>668</v>
      </c>
      <c r="C1887" t="s">
        <v>2810</v>
      </c>
      <c r="D1887" s="5">
        <v>41520.333333333336</v>
      </c>
      <c r="E1887" s="10">
        <v>41628.414583333331</v>
      </c>
      <c r="F1887" s="8">
        <v>1</v>
      </c>
      <c r="G1887" s="7">
        <v>0</v>
      </c>
      <c r="H1887" s="7">
        <v>0</v>
      </c>
      <c r="I1887" s="7">
        <v>3223</v>
      </c>
    </row>
    <row r="1888" spans="1:9">
      <c r="A1888" t="s">
        <v>2811</v>
      </c>
      <c r="B1888" t="s">
        <v>666</v>
      </c>
      <c r="C1888" t="s">
        <v>2812</v>
      </c>
      <c r="D1888" s="5">
        <v>41520.333333333336</v>
      </c>
      <c r="E1888" s="10" t="s">
        <v>1153</v>
      </c>
      <c r="F1888" s="8">
        <v>1</v>
      </c>
      <c r="G1888" s="7">
        <v>24171</v>
      </c>
      <c r="H1888" s="7">
        <v>0</v>
      </c>
      <c r="I1888" s="7">
        <v>24171</v>
      </c>
    </row>
    <row r="1889" spans="1:9">
      <c r="A1889" t="s">
        <v>2813</v>
      </c>
      <c r="B1889" t="s">
        <v>668</v>
      </c>
      <c r="C1889" t="s">
        <v>2814</v>
      </c>
      <c r="D1889" s="5">
        <v>41520.333333333336</v>
      </c>
      <c r="E1889" s="10" t="s">
        <v>1180</v>
      </c>
      <c r="F1889" s="8">
        <v>1</v>
      </c>
      <c r="G1889" s="7">
        <v>0</v>
      </c>
      <c r="H1889" s="7">
        <v>0</v>
      </c>
      <c r="I1889" s="7">
        <v>1830</v>
      </c>
    </row>
    <row r="1890" spans="1:9">
      <c r="A1890">
        <v>25512010</v>
      </c>
      <c r="B1890" t="s">
        <v>666</v>
      </c>
      <c r="C1890" t="s">
        <v>2815</v>
      </c>
      <c r="D1890" s="5">
        <v>41520.333333333336</v>
      </c>
      <c r="E1890" s="5" t="s">
        <v>1220</v>
      </c>
      <c r="F1890" s="8">
        <v>1</v>
      </c>
      <c r="G1890" s="7">
        <v>45007</v>
      </c>
      <c r="H1890" s="7">
        <v>0</v>
      </c>
      <c r="I1890" s="7">
        <v>45007</v>
      </c>
    </row>
    <row r="1891" spans="1:9">
      <c r="A1891" t="s">
        <v>2816</v>
      </c>
      <c r="B1891" t="s">
        <v>665</v>
      </c>
      <c r="C1891" t="s">
        <v>2817</v>
      </c>
      <c r="D1891" s="5">
        <v>41520.333333333336</v>
      </c>
      <c r="E1891" s="10">
        <v>41547.460416666669</v>
      </c>
      <c r="F1891" s="8">
        <v>1</v>
      </c>
      <c r="G1891" s="7">
        <v>0</v>
      </c>
      <c r="H1891" s="7">
        <v>0</v>
      </c>
      <c r="I1891" s="7">
        <v>117</v>
      </c>
    </row>
    <row r="1892" spans="1:9">
      <c r="A1892" t="s">
        <v>2818</v>
      </c>
      <c r="B1892" t="s">
        <v>665</v>
      </c>
      <c r="C1892" t="s">
        <v>2819</v>
      </c>
      <c r="D1892" s="5">
        <v>41548.333333333336</v>
      </c>
      <c r="E1892" s="10" t="s">
        <v>2820</v>
      </c>
      <c r="F1892" s="8">
        <v>1</v>
      </c>
      <c r="G1892" s="7">
        <v>0</v>
      </c>
      <c r="H1892" s="7">
        <v>0</v>
      </c>
      <c r="I1892" s="7">
        <v>592</v>
      </c>
    </row>
    <row r="1893" spans="1:9">
      <c r="A1893" t="s">
        <v>2821</v>
      </c>
      <c r="B1893" t="s">
        <v>665</v>
      </c>
      <c r="C1893" t="s">
        <v>2822</v>
      </c>
      <c r="D1893" s="5">
        <v>41520.333333333336</v>
      </c>
      <c r="E1893" s="10" t="s">
        <v>1134</v>
      </c>
      <c r="F1893" s="8">
        <v>1</v>
      </c>
      <c r="G1893" s="7">
        <v>0</v>
      </c>
      <c r="H1893" s="7">
        <v>245</v>
      </c>
      <c r="I1893" s="7">
        <v>245</v>
      </c>
    </row>
    <row r="1894" spans="1:9">
      <c r="A1894">
        <v>25512056</v>
      </c>
      <c r="B1894" t="s">
        <v>668</v>
      </c>
      <c r="C1894" t="s">
        <v>2823</v>
      </c>
      <c r="D1894" s="5">
        <v>41520.333333333336</v>
      </c>
      <c r="E1894" s="10" t="s">
        <v>1180</v>
      </c>
      <c r="F1894" s="8">
        <v>1</v>
      </c>
      <c r="G1894" s="7">
        <v>0</v>
      </c>
      <c r="H1894" s="7">
        <v>0</v>
      </c>
      <c r="I1894" s="7">
        <v>1649</v>
      </c>
    </row>
    <row r="1895" spans="1:9">
      <c r="A1895">
        <v>25512060</v>
      </c>
      <c r="B1895" t="s">
        <v>666</v>
      </c>
      <c r="C1895" t="s">
        <v>2824</v>
      </c>
      <c r="D1895" s="5">
        <v>41582</v>
      </c>
      <c r="E1895" s="10" t="s">
        <v>1161</v>
      </c>
      <c r="F1895" s="8">
        <v>1</v>
      </c>
      <c r="G1895" s="7">
        <v>8255</v>
      </c>
      <c r="H1895" s="7">
        <v>0</v>
      </c>
      <c r="I1895" s="7">
        <v>8255</v>
      </c>
    </row>
    <row r="1896" spans="1:9">
      <c r="A1896">
        <v>25512065</v>
      </c>
      <c r="B1896" t="s">
        <v>668</v>
      </c>
      <c r="C1896" t="s">
        <v>2825</v>
      </c>
      <c r="D1896" s="5">
        <v>41548.333333333336</v>
      </c>
      <c r="E1896" s="10" t="s">
        <v>1161</v>
      </c>
      <c r="F1896" s="8">
        <v>1</v>
      </c>
      <c r="G1896" s="7">
        <v>0</v>
      </c>
      <c r="H1896" s="7">
        <v>0</v>
      </c>
      <c r="I1896" s="7">
        <v>1968</v>
      </c>
    </row>
    <row r="1897" spans="1:9">
      <c r="A1897" t="s">
        <v>2826</v>
      </c>
      <c r="B1897" t="s">
        <v>668</v>
      </c>
      <c r="C1897" t="s">
        <v>2827</v>
      </c>
      <c r="D1897" s="5">
        <v>41548.333333333336</v>
      </c>
      <c r="E1897" s="10" t="s">
        <v>1161</v>
      </c>
      <c r="F1897" s="8">
        <v>1</v>
      </c>
      <c r="G1897" s="7">
        <v>0</v>
      </c>
      <c r="H1897" s="7">
        <v>0</v>
      </c>
      <c r="I1897" s="7">
        <v>8327</v>
      </c>
    </row>
    <row r="1898" spans="1:9">
      <c r="A1898">
        <v>25512070</v>
      </c>
      <c r="B1898" t="s">
        <v>666</v>
      </c>
      <c r="C1898" t="s">
        <v>2828</v>
      </c>
      <c r="D1898" s="5">
        <v>41761.333333333336</v>
      </c>
      <c r="E1898" s="10" t="s">
        <v>1238</v>
      </c>
      <c r="F1898" s="8">
        <v>1</v>
      </c>
      <c r="G1898" s="7">
        <v>6088</v>
      </c>
      <c r="H1898" s="7">
        <v>1238</v>
      </c>
      <c r="I1898" s="7">
        <v>7326</v>
      </c>
    </row>
    <row r="1899" spans="1:9">
      <c r="A1899">
        <v>25512131</v>
      </c>
      <c r="B1899" t="s">
        <v>666</v>
      </c>
      <c r="C1899" t="s">
        <v>2829</v>
      </c>
      <c r="D1899" s="5">
        <v>41520.333333333336</v>
      </c>
      <c r="E1899" s="10" t="s">
        <v>1185</v>
      </c>
      <c r="F1899" s="8">
        <v>1</v>
      </c>
      <c r="G1899" s="7">
        <v>3500</v>
      </c>
      <c r="H1899" s="7">
        <v>0</v>
      </c>
      <c r="I1899" s="7">
        <v>3500</v>
      </c>
    </row>
    <row r="1900" spans="1:9">
      <c r="A1900">
        <v>25512136</v>
      </c>
      <c r="B1900" t="s">
        <v>666</v>
      </c>
      <c r="C1900" t="s">
        <v>2830</v>
      </c>
      <c r="D1900" s="5">
        <v>41520.333333333336</v>
      </c>
      <c r="E1900" s="10" t="s">
        <v>1086</v>
      </c>
      <c r="F1900" s="8">
        <v>1</v>
      </c>
      <c r="G1900" s="7">
        <v>3329</v>
      </c>
      <c r="H1900" s="7">
        <v>0</v>
      </c>
      <c r="I1900" s="7">
        <v>3329</v>
      </c>
    </row>
    <row r="1901" spans="1:9">
      <c r="A1901">
        <v>25512146</v>
      </c>
      <c r="B1901" t="s">
        <v>666</v>
      </c>
      <c r="C1901" t="s">
        <v>2831</v>
      </c>
      <c r="D1901" s="5">
        <v>41520.333333333336</v>
      </c>
      <c r="E1901" s="10" t="s">
        <v>1220</v>
      </c>
      <c r="F1901" s="8">
        <v>1</v>
      </c>
      <c r="G1901" s="7">
        <v>3447</v>
      </c>
      <c r="H1901" s="7">
        <v>0</v>
      </c>
      <c r="I1901" s="7">
        <v>3447</v>
      </c>
    </row>
    <row r="1902" spans="1:9">
      <c r="A1902">
        <v>25512151</v>
      </c>
      <c r="B1902" t="s">
        <v>666</v>
      </c>
      <c r="C1902" t="s">
        <v>2832</v>
      </c>
      <c r="D1902" s="5">
        <v>41520.333333333336</v>
      </c>
      <c r="E1902" s="10" t="s">
        <v>1238</v>
      </c>
      <c r="F1902" s="8">
        <v>1</v>
      </c>
      <c r="G1902" s="7">
        <v>2017</v>
      </c>
      <c r="H1902" s="7">
        <v>0</v>
      </c>
      <c r="I1902" s="7">
        <v>2017</v>
      </c>
    </row>
    <row r="1903" spans="1:9">
      <c r="A1903">
        <v>25512156</v>
      </c>
      <c r="B1903" t="s">
        <v>666</v>
      </c>
      <c r="C1903" t="s">
        <v>2833</v>
      </c>
      <c r="D1903" s="5">
        <v>41520.333333333336</v>
      </c>
      <c r="E1903" s="10" t="s">
        <v>1220</v>
      </c>
      <c r="F1903" s="8">
        <v>1</v>
      </c>
      <c r="G1903" s="7">
        <v>28938</v>
      </c>
      <c r="H1903" s="7">
        <v>0</v>
      </c>
      <c r="I1903" s="7">
        <v>28938</v>
      </c>
    </row>
    <row r="1904" spans="1:9">
      <c r="A1904">
        <v>25512161</v>
      </c>
      <c r="B1904" t="s">
        <v>666</v>
      </c>
      <c r="C1904" t="s">
        <v>2834</v>
      </c>
      <c r="D1904" s="5">
        <v>41520.333333333336</v>
      </c>
      <c r="E1904" s="10" t="s">
        <v>1220</v>
      </c>
      <c r="F1904" s="8">
        <v>1</v>
      </c>
      <c r="G1904" s="7">
        <v>3572</v>
      </c>
      <c r="H1904" s="7">
        <v>0</v>
      </c>
      <c r="I1904" s="7">
        <v>3572</v>
      </c>
    </row>
    <row r="1905" spans="1:9">
      <c r="A1905">
        <v>25512166</v>
      </c>
      <c r="B1905" t="s">
        <v>666</v>
      </c>
      <c r="C1905" t="s">
        <v>2835</v>
      </c>
      <c r="D1905" s="5">
        <v>41520.333333333336</v>
      </c>
      <c r="E1905" s="10" t="s">
        <v>1220</v>
      </c>
      <c r="F1905" s="8">
        <v>1</v>
      </c>
      <c r="G1905" s="7">
        <v>3782</v>
      </c>
      <c r="H1905" s="7">
        <v>0</v>
      </c>
      <c r="I1905" s="7">
        <v>3782</v>
      </c>
    </row>
    <row r="1906" spans="1:9">
      <c r="A1906">
        <v>25512171</v>
      </c>
      <c r="B1906" t="s">
        <v>666</v>
      </c>
      <c r="C1906" t="s">
        <v>2836</v>
      </c>
      <c r="D1906" s="5">
        <v>41520.333333333336</v>
      </c>
      <c r="E1906" s="10" t="s">
        <v>1220</v>
      </c>
      <c r="F1906" s="8">
        <v>1</v>
      </c>
      <c r="G1906" s="7">
        <v>2627</v>
      </c>
      <c r="H1906" s="7">
        <v>0</v>
      </c>
      <c r="I1906" s="7">
        <v>2627</v>
      </c>
    </row>
    <row r="1907" spans="1:9">
      <c r="A1907">
        <v>25512176</v>
      </c>
      <c r="B1907" t="s">
        <v>666</v>
      </c>
      <c r="C1907" t="s">
        <v>2837</v>
      </c>
      <c r="D1907" s="5">
        <v>41520.333333333336</v>
      </c>
      <c r="E1907" s="10" t="s">
        <v>1238</v>
      </c>
      <c r="F1907" s="8">
        <v>1</v>
      </c>
      <c r="G1907" s="7">
        <v>2627</v>
      </c>
      <c r="H1907" s="7">
        <v>0</v>
      </c>
      <c r="I1907" s="7">
        <v>2627</v>
      </c>
    </row>
    <row r="1908" spans="1:9">
      <c r="A1908">
        <v>2552001</v>
      </c>
      <c r="B1908" t="s">
        <v>668</v>
      </c>
      <c r="C1908" t="s">
        <v>2838</v>
      </c>
      <c r="D1908" s="5">
        <v>41520.333333333336</v>
      </c>
      <c r="E1908" s="10" t="s">
        <v>2839</v>
      </c>
      <c r="F1908" s="8">
        <v>1</v>
      </c>
      <c r="G1908" s="7">
        <v>0</v>
      </c>
      <c r="H1908" s="7">
        <v>0</v>
      </c>
      <c r="I1908" s="7">
        <v>977</v>
      </c>
    </row>
    <row r="1909" spans="1:9">
      <c r="A1909" t="s">
        <v>2840</v>
      </c>
      <c r="B1909" t="s">
        <v>668</v>
      </c>
      <c r="C1909" t="s">
        <v>2841</v>
      </c>
      <c r="D1909" s="5">
        <v>41520.333333333336</v>
      </c>
      <c r="E1909" s="10" t="s">
        <v>1238</v>
      </c>
      <c r="F1909" s="8">
        <v>1</v>
      </c>
      <c r="G1909" s="7">
        <v>0</v>
      </c>
      <c r="H1909" s="7">
        <v>0</v>
      </c>
      <c r="I1909" s="7">
        <v>504</v>
      </c>
    </row>
    <row r="1910" spans="1:9">
      <c r="A1910">
        <v>2552005</v>
      </c>
      <c r="B1910" t="s">
        <v>666</v>
      </c>
      <c r="C1910" t="s">
        <v>2842</v>
      </c>
      <c r="D1910" s="5">
        <v>41520.333333333336</v>
      </c>
      <c r="E1910" s="10" t="s">
        <v>1177</v>
      </c>
      <c r="F1910" s="8">
        <v>1</v>
      </c>
      <c r="G1910" s="7">
        <v>7800</v>
      </c>
      <c r="H1910" s="7">
        <v>0</v>
      </c>
      <c r="I1910" s="7">
        <v>7800</v>
      </c>
    </row>
    <row r="1911" spans="1:9">
      <c r="A1911" t="s">
        <v>2843</v>
      </c>
      <c r="B1911" t="s">
        <v>666</v>
      </c>
      <c r="C1911" t="s">
        <v>2844</v>
      </c>
      <c r="D1911" s="5">
        <v>41520.333333333336</v>
      </c>
      <c r="E1911" s="10" t="s">
        <v>1177</v>
      </c>
      <c r="F1911" s="8">
        <v>1</v>
      </c>
      <c r="G1911" s="7">
        <v>0</v>
      </c>
      <c r="H1911" s="7">
        <v>3632</v>
      </c>
      <c r="I1911" s="7">
        <v>3632</v>
      </c>
    </row>
    <row r="1912" spans="1:9">
      <c r="A1912" t="s">
        <v>2845</v>
      </c>
      <c r="B1912" t="s">
        <v>666</v>
      </c>
      <c r="C1912" t="s">
        <v>2846</v>
      </c>
      <c r="D1912" s="5">
        <v>41520.333333333336</v>
      </c>
      <c r="E1912" s="10" t="s">
        <v>1177</v>
      </c>
      <c r="F1912" s="8">
        <v>1</v>
      </c>
      <c r="G1912" s="7">
        <v>0</v>
      </c>
      <c r="H1912" s="7">
        <v>5622</v>
      </c>
      <c r="I1912" s="7">
        <v>5622</v>
      </c>
    </row>
    <row r="1913" spans="1:9">
      <c r="A1913">
        <v>2552006</v>
      </c>
      <c r="B1913" t="s">
        <v>668</v>
      </c>
      <c r="C1913" t="s">
        <v>2847</v>
      </c>
      <c r="D1913" s="5">
        <v>41764.333333333336</v>
      </c>
      <c r="E1913" s="10" t="s">
        <v>1214</v>
      </c>
      <c r="F1913" s="8">
        <v>1</v>
      </c>
      <c r="G1913" s="7">
        <v>0</v>
      </c>
      <c r="H1913" s="7">
        <v>516</v>
      </c>
      <c r="I1913" s="7">
        <v>18427</v>
      </c>
    </row>
    <row r="1914" spans="1:9">
      <c r="A1914">
        <v>2552007</v>
      </c>
      <c r="B1914" t="s">
        <v>668</v>
      </c>
      <c r="C1914" t="s">
        <v>2848</v>
      </c>
      <c r="D1914" s="5">
        <v>41708.333333333336</v>
      </c>
      <c r="E1914" s="10" t="s">
        <v>1214</v>
      </c>
      <c r="F1914" s="8">
        <v>1</v>
      </c>
      <c r="G1914" s="7">
        <v>19090</v>
      </c>
      <c r="H1914" s="7">
        <v>0</v>
      </c>
      <c r="I1914" s="7">
        <v>19090</v>
      </c>
    </row>
    <row r="1915" spans="1:9">
      <c r="A1915">
        <v>2552008</v>
      </c>
      <c r="B1915" t="s">
        <v>668</v>
      </c>
      <c r="C1915" t="s">
        <v>2849</v>
      </c>
      <c r="D1915" s="5">
        <v>41548.333333333336</v>
      </c>
      <c r="E1915" s="10" t="s">
        <v>1220</v>
      </c>
      <c r="F1915" s="8">
        <v>1</v>
      </c>
      <c r="G1915" s="7">
        <v>0</v>
      </c>
      <c r="H1915" s="7">
        <v>0</v>
      </c>
      <c r="I1915" s="7">
        <v>2247</v>
      </c>
    </row>
    <row r="1916" spans="1:9">
      <c r="A1916" t="s">
        <v>2850</v>
      </c>
      <c r="B1916" t="s">
        <v>668</v>
      </c>
      <c r="C1916" t="s">
        <v>2851</v>
      </c>
      <c r="D1916" s="5">
        <v>41548.333333333336</v>
      </c>
      <c r="E1916" s="10" t="s">
        <v>1220</v>
      </c>
      <c r="F1916" s="8">
        <v>1</v>
      </c>
      <c r="G1916" s="7">
        <v>0</v>
      </c>
      <c r="H1916" s="7">
        <v>0</v>
      </c>
      <c r="I1916" s="7">
        <v>5333</v>
      </c>
    </row>
    <row r="1917" spans="1:9">
      <c r="A1917">
        <v>2552010</v>
      </c>
      <c r="B1917" t="s">
        <v>666</v>
      </c>
      <c r="C1917" t="s">
        <v>2852</v>
      </c>
      <c r="D1917" s="5">
        <v>41520.333333333336</v>
      </c>
      <c r="E1917" s="10" t="s">
        <v>1166</v>
      </c>
      <c r="F1917" s="8">
        <v>1</v>
      </c>
      <c r="G1917" s="7">
        <v>7000</v>
      </c>
      <c r="H1917" s="7">
        <v>0</v>
      </c>
      <c r="I1917" s="7">
        <v>7000</v>
      </c>
    </row>
    <row r="1918" spans="1:9">
      <c r="A1918" t="s">
        <v>2853</v>
      </c>
      <c r="B1918" t="s">
        <v>666</v>
      </c>
      <c r="C1918" t="s">
        <v>2854</v>
      </c>
      <c r="D1918" s="5">
        <v>41520.333333333336</v>
      </c>
      <c r="E1918" s="10" t="s">
        <v>1166</v>
      </c>
      <c r="F1918" s="8">
        <v>1</v>
      </c>
      <c r="G1918" s="7">
        <v>0</v>
      </c>
      <c r="H1918" s="7">
        <v>231</v>
      </c>
      <c r="I1918" s="7">
        <v>231</v>
      </c>
    </row>
    <row r="1919" spans="1:9">
      <c r="A1919" t="s">
        <v>2855</v>
      </c>
      <c r="B1919" t="s">
        <v>666</v>
      </c>
      <c r="C1919" t="s">
        <v>2856</v>
      </c>
      <c r="D1919" s="5">
        <v>41520.333333333336</v>
      </c>
      <c r="E1919" s="10" t="s">
        <v>1166</v>
      </c>
      <c r="F1919" s="8">
        <v>1</v>
      </c>
      <c r="G1919" s="7">
        <v>0</v>
      </c>
      <c r="H1919" s="7">
        <v>536</v>
      </c>
      <c r="I1919" s="7">
        <v>536</v>
      </c>
    </row>
    <row r="1920" spans="1:9">
      <c r="A1920">
        <v>2552012</v>
      </c>
      <c r="B1920" t="s">
        <v>668</v>
      </c>
      <c r="C1920" t="s">
        <v>2857</v>
      </c>
      <c r="D1920" s="5">
        <v>41520.333333333336</v>
      </c>
      <c r="E1920" s="10" t="s">
        <v>1161</v>
      </c>
      <c r="F1920" s="8">
        <v>1</v>
      </c>
      <c r="G1920" s="7">
        <v>0</v>
      </c>
      <c r="H1920" s="7">
        <v>0</v>
      </c>
      <c r="I1920" s="7">
        <v>11179</v>
      </c>
    </row>
    <row r="1921" spans="1:9">
      <c r="A1921">
        <v>2552015</v>
      </c>
      <c r="B1921" t="s">
        <v>666</v>
      </c>
      <c r="C1921" t="s">
        <v>2858</v>
      </c>
      <c r="D1921" s="5">
        <v>41520.333333333336</v>
      </c>
      <c r="E1921" s="10" t="s">
        <v>1196</v>
      </c>
      <c r="F1921" s="8">
        <v>1</v>
      </c>
      <c r="G1921" s="7">
        <v>11509</v>
      </c>
      <c r="H1921" s="7">
        <v>0</v>
      </c>
      <c r="I1921" s="7">
        <v>11509</v>
      </c>
    </row>
    <row r="1922" spans="1:9">
      <c r="A1922" t="s">
        <v>2859</v>
      </c>
      <c r="B1922" t="s">
        <v>666</v>
      </c>
      <c r="C1922" t="s">
        <v>2860</v>
      </c>
      <c r="D1922" s="5">
        <v>41520.333333333336</v>
      </c>
      <c r="E1922" s="10" t="s">
        <v>1166</v>
      </c>
      <c r="F1922" s="8">
        <v>1</v>
      </c>
      <c r="G1922" s="7">
        <v>14888</v>
      </c>
      <c r="H1922" s="7">
        <v>0</v>
      </c>
      <c r="I1922" s="7">
        <v>14888</v>
      </c>
    </row>
    <row r="1923" spans="1:9">
      <c r="A1923" t="s">
        <v>2861</v>
      </c>
      <c r="B1923" t="s">
        <v>668</v>
      </c>
      <c r="C1923" t="s">
        <v>2862</v>
      </c>
      <c r="D1923" s="5">
        <v>41761.333333333336</v>
      </c>
      <c r="E1923" s="5" t="s">
        <v>1220</v>
      </c>
      <c r="F1923" s="8">
        <v>1</v>
      </c>
      <c r="G1923" s="7">
        <v>0</v>
      </c>
      <c r="H1923" s="7">
        <v>11213</v>
      </c>
      <c r="I1923" s="7">
        <v>25556</v>
      </c>
    </row>
    <row r="1924" spans="1:9">
      <c r="A1924" t="s">
        <v>2863</v>
      </c>
      <c r="B1924" t="s">
        <v>668</v>
      </c>
      <c r="C1924" t="s">
        <v>2864</v>
      </c>
      <c r="D1924" s="5">
        <v>41520.333333333336</v>
      </c>
      <c r="E1924" s="10">
        <v>41778.493055555555</v>
      </c>
      <c r="F1924" s="8">
        <v>1</v>
      </c>
      <c r="G1924" s="7">
        <v>0</v>
      </c>
      <c r="H1924" s="7">
        <v>231</v>
      </c>
      <c r="I1924" s="7">
        <v>896</v>
      </c>
    </row>
    <row r="1925" spans="1:9">
      <c r="A1925" t="s">
        <v>2865</v>
      </c>
      <c r="B1925" t="s">
        <v>668</v>
      </c>
      <c r="C1925" t="s">
        <v>2866</v>
      </c>
      <c r="D1925" s="5">
        <v>41520.333333333336</v>
      </c>
      <c r="E1925" s="10" t="s">
        <v>1177</v>
      </c>
      <c r="F1925" s="8">
        <v>1</v>
      </c>
      <c r="G1925" s="7">
        <v>0</v>
      </c>
      <c r="H1925" s="7">
        <v>1062</v>
      </c>
      <c r="I1925" s="7">
        <v>4112</v>
      </c>
    </row>
    <row r="1926" spans="1:9">
      <c r="A1926">
        <v>2552028</v>
      </c>
      <c r="B1926" t="s">
        <v>668</v>
      </c>
      <c r="C1926" t="s">
        <v>2867</v>
      </c>
      <c r="D1926" s="5">
        <v>41673.333333333336</v>
      </c>
      <c r="E1926" s="10" t="s">
        <v>1177</v>
      </c>
      <c r="F1926" s="8">
        <v>1</v>
      </c>
      <c r="G1926" s="7">
        <v>0</v>
      </c>
      <c r="H1926" s="7">
        <v>0</v>
      </c>
      <c r="I1926" s="7">
        <v>27237</v>
      </c>
    </row>
    <row r="1927" spans="1:9">
      <c r="A1927" t="s">
        <v>2868</v>
      </c>
      <c r="B1927" t="s">
        <v>666</v>
      </c>
      <c r="C1927" t="s">
        <v>2869</v>
      </c>
      <c r="D1927" s="5">
        <v>41701.333333333336</v>
      </c>
      <c r="E1927" s="10" t="s">
        <v>1220</v>
      </c>
      <c r="F1927" s="8">
        <v>1</v>
      </c>
      <c r="G1927" s="7">
        <v>0</v>
      </c>
      <c r="H1927" s="7">
        <v>15272</v>
      </c>
      <c r="I1927" s="7">
        <v>15272</v>
      </c>
    </row>
    <row r="1928" spans="1:9">
      <c r="A1928" t="s">
        <v>2870</v>
      </c>
      <c r="B1928" t="s">
        <v>668</v>
      </c>
      <c r="C1928" t="s">
        <v>2871</v>
      </c>
      <c r="D1928" s="5">
        <v>41736.333333333336</v>
      </c>
      <c r="E1928" s="5" t="s">
        <v>1220</v>
      </c>
      <c r="F1928" s="8">
        <v>1</v>
      </c>
      <c r="G1928" s="7">
        <v>0</v>
      </c>
      <c r="H1928" s="7">
        <v>0</v>
      </c>
      <c r="I1928" s="7">
        <v>20181</v>
      </c>
    </row>
    <row r="1929" spans="1:9">
      <c r="A1929">
        <v>2552032</v>
      </c>
      <c r="B1929" t="s">
        <v>668</v>
      </c>
      <c r="C1929" t="s">
        <v>2872</v>
      </c>
      <c r="D1929" s="5">
        <v>41520.333333333336</v>
      </c>
      <c r="E1929" s="10">
        <v>41715.006249999999</v>
      </c>
      <c r="F1929" s="8">
        <v>1</v>
      </c>
      <c r="G1929" s="7">
        <v>0</v>
      </c>
      <c r="H1929" s="7">
        <v>0</v>
      </c>
      <c r="I1929" s="7">
        <v>3776</v>
      </c>
    </row>
    <row r="1930" spans="1:9">
      <c r="A1930" t="s">
        <v>2873</v>
      </c>
      <c r="B1930" t="s">
        <v>668</v>
      </c>
      <c r="C1930" t="s">
        <v>2874</v>
      </c>
      <c r="D1930" s="5">
        <v>41520.333333333336</v>
      </c>
      <c r="E1930" s="10" t="s">
        <v>1153</v>
      </c>
      <c r="F1930" s="8">
        <v>1</v>
      </c>
      <c r="G1930" s="7">
        <v>0</v>
      </c>
      <c r="H1930" s="7">
        <v>0</v>
      </c>
      <c r="I1930" s="7">
        <v>1948</v>
      </c>
    </row>
    <row r="1931" spans="1:9">
      <c r="A1931">
        <v>2552033</v>
      </c>
      <c r="B1931" t="s">
        <v>666</v>
      </c>
      <c r="C1931" t="s">
        <v>2875</v>
      </c>
      <c r="D1931" s="5">
        <v>41520.333333333336</v>
      </c>
      <c r="E1931" s="10" t="s">
        <v>1185</v>
      </c>
      <c r="F1931" s="8">
        <v>1</v>
      </c>
      <c r="G1931" s="7">
        <v>1650</v>
      </c>
      <c r="H1931" s="7">
        <v>0</v>
      </c>
      <c r="I1931" s="7">
        <v>1650</v>
      </c>
    </row>
    <row r="1932" spans="1:9">
      <c r="A1932">
        <v>2552035</v>
      </c>
      <c r="B1932" t="s">
        <v>666</v>
      </c>
      <c r="C1932" t="s">
        <v>2876</v>
      </c>
      <c r="D1932" s="5">
        <v>41736.333333333336</v>
      </c>
      <c r="E1932" s="10" t="s">
        <v>1166</v>
      </c>
      <c r="F1932" s="8">
        <v>1</v>
      </c>
      <c r="G1932" s="7">
        <v>13002</v>
      </c>
      <c r="H1932" s="7">
        <v>3715</v>
      </c>
      <c r="I1932" s="7">
        <v>16717</v>
      </c>
    </row>
    <row r="1933" spans="1:9">
      <c r="A1933">
        <v>2552040</v>
      </c>
      <c r="B1933" t="s">
        <v>668</v>
      </c>
      <c r="C1933" t="s">
        <v>2877</v>
      </c>
      <c r="D1933" s="5">
        <v>41743.333333333336</v>
      </c>
      <c r="E1933" s="10" t="s">
        <v>1238</v>
      </c>
      <c r="F1933" s="8">
        <v>1</v>
      </c>
      <c r="G1933" s="7">
        <v>0</v>
      </c>
      <c r="H1933" s="7">
        <v>0</v>
      </c>
      <c r="I1933" s="7">
        <v>23009</v>
      </c>
    </row>
    <row r="1934" spans="1:9">
      <c r="A1934">
        <v>2553005</v>
      </c>
      <c r="B1934" t="s">
        <v>666</v>
      </c>
      <c r="C1934" t="s">
        <v>2878</v>
      </c>
      <c r="D1934" s="5">
        <v>41743.333333333336</v>
      </c>
      <c r="E1934" s="5" t="s">
        <v>1177</v>
      </c>
      <c r="F1934" s="8">
        <v>1</v>
      </c>
      <c r="G1934" s="7">
        <v>38634</v>
      </c>
      <c r="H1934" s="7">
        <v>0</v>
      </c>
      <c r="I1934" s="7">
        <v>38634</v>
      </c>
    </row>
    <row r="1935" spans="1:9">
      <c r="A1935">
        <v>2553010</v>
      </c>
      <c r="B1935" t="s">
        <v>666</v>
      </c>
      <c r="C1935" t="s">
        <v>957</v>
      </c>
      <c r="D1935" s="5">
        <v>41687.333333333336</v>
      </c>
      <c r="E1935" s="5">
        <v>42093.666666666664</v>
      </c>
      <c r="F1935" s="8">
        <v>0</v>
      </c>
      <c r="G1935" s="7">
        <v>55207</v>
      </c>
      <c r="H1935" s="7">
        <v>0</v>
      </c>
      <c r="I1935" s="7">
        <v>55207</v>
      </c>
    </row>
    <row r="1936" spans="1:9">
      <c r="A1936" t="s">
        <v>953</v>
      </c>
      <c r="B1936" t="s">
        <v>666</v>
      </c>
      <c r="C1936" t="s">
        <v>954</v>
      </c>
      <c r="D1936" s="5">
        <v>41792.333333333336</v>
      </c>
      <c r="E1936" s="10">
        <v>42093.666666666664</v>
      </c>
      <c r="F1936" s="8">
        <v>0</v>
      </c>
      <c r="G1936" s="7">
        <v>31945</v>
      </c>
      <c r="H1936" s="7">
        <v>0</v>
      </c>
      <c r="I1936" s="7">
        <v>31945</v>
      </c>
    </row>
    <row r="1937" spans="1:9">
      <c r="A1937">
        <v>2553011</v>
      </c>
      <c r="B1937" t="s">
        <v>665</v>
      </c>
      <c r="C1937" t="s">
        <v>2879</v>
      </c>
      <c r="D1937" s="5">
        <v>41520.333333333336</v>
      </c>
      <c r="E1937" s="10" t="s">
        <v>1134</v>
      </c>
      <c r="F1937" s="8">
        <v>1</v>
      </c>
      <c r="G1937" s="7">
        <v>0</v>
      </c>
      <c r="H1937" s="7">
        <v>0</v>
      </c>
      <c r="I1937" s="7">
        <v>698</v>
      </c>
    </row>
    <row r="1938" spans="1:9">
      <c r="A1938" t="s">
        <v>2880</v>
      </c>
      <c r="B1938" t="s">
        <v>665</v>
      </c>
      <c r="C1938" t="s">
        <v>2881</v>
      </c>
      <c r="D1938" s="5">
        <v>41548.333333333336</v>
      </c>
      <c r="E1938" s="10" t="s">
        <v>1194</v>
      </c>
      <c r="F1938" s="8">
        <v>1</v>
      </c>
      <c r="G1938" s="7">
        <v>0</v>
      </c>
      <c r="H1938" s="7">
        <v>0</v>
      </c>
      <c r="I1938" s="7">
        <v>8887</v>
      </c>
    </row>
    <row r="1939" spans="1:9">
      <c r="A1939">
        <v>2553016</v>
      </c>
      <c r="B1939" t="s">
        <v>666</v>
      </c>
      <c r="C1939" t="s">
        <v>2882</v>
      </c>
      <c r="D1939" s="5">
        <v>41554.333333333336</v>
      </c>
      <c r="E1939" s="10" t="s">
        <v>1161</v>
      </c>
      <c r="F1939" s="8">
        <v>1</v>
      </c>
      <c r="G1939" s="7">
        <v>24917</v>
      </c>
      <c r="H1939" s="7">
        <v>0</v>
      </c>
      <c r="I1939" s="7">
        <v>24917</v>
      </c>
    </row>
    <row r="1940" spans="1:9">
      <c r="A1940">
        <v>2553017</v>
      </c>
      <c r="B1940" t="s">
        <v>666</v>
      </c>
      <c r="C1940" t="s">
        <v>2883</v>
      </c>
      <c r="D1940" s="5">
        <v>41520.333333333336</v>
      </c>
      <c r="E1940" s="10" t="s">
        <v>1180</v>
      </c>
      <c r="F1940" s="8">
        <v>1</v>
      </c>
      <c r="G1940" s="7">
        <v>3225</v>
      </c>
      <c r="H1940" s="7">
        <v>0</v>
      </c>
      <c r="I1940" s="7">
        <v>3225</v>
      </c>
    </row>
    <row r="1941" spans="1:9">
      <c r="A1941">
        <v>2553020</v>
      </c>
      <c r="B1941" t="s">
        <v>668</v>
      </c>
      <c r="C1941" t="s">
        <v>2884</v>
      </c>
      <c r="D1941" s="5">
        <v>41549.333333333336</v>
      </c>
      <c r="E1941" s="10" t="s">
        <v>1180</v>
      </c>
      <c r="F1941" s="8">
        <v>1</v>
      </c>
      <c r="G1941" s="7">
        <v>0</v>
      </c>
      <c r="H1941" s="7">
        <v>0</v>
      </c>
      <c r="I1941" s="7">
        <v>24058</v>
      </c>
    </row>
    <row r="1942" spans="1:9">
      <c r="A1942">
        <v>2553027</v>
      </c>
      <c r="B1942" t="s">
        <v>668</v>
      </c>
      <c r="C1942" t="s">
        <v>2885</v>
      </c>
      <c r="D1942" s="5">
        <v>41680.333333333336</v>
      </c>
      <c r="E1942" s="10" t="s">
        <v>1214</v>
      </c>
      <c r="F1942" s="8">
        <v>1</v>
      </c>
      <c r="G1942" s="7">
        <v>0</v>
      </c>
      <c r="H1942" s="7">
        <v>0</v>
      </c>
      <c r="I1942" s="7">
        <v>38720</v>
      </c>
    </row>
    <row r="1943" spans="1:9">
      <c r="A1943">
        <v>2553029</v>
      </c>
      <c r="B1943" t="s">
        <v>668</v>
      </c>
      <c r="C1943" t="s">
        <v>2886</v>
      </c>
      <c r="D1943" s="5">
        <v>41708.333333333336</v>
      </c>
      <c r="E1943" s="10" t="s">
        <v>1220</v>
      </c>
      <c r="F1943" s="8">
        <v>1</v>
      </c>
      <c r="G1943" s="7">
        <v>0</v>
      </c>
      <c r="H1943" s="7">
        <v>0</v>
      </c>
      <c r="I1943" s="7">
        <v>30789</v>
      </c>
    </row>
    <row r="1944" spans="1:9">
      <c r="A1944">
        <v>2553035</v>
      </c>
      <c r="B1944" t="s">
        <v>666</v>
      </c>
      <c r="C1944" t="s">
        <v>2887</v>
      </c>
      <c r="D1944" s="5">
        <v>41520.333333333336</v>
      </c>
      <c r="E1944" s="10" t="s">
        <v>1196</v>
      </c>
      <c r="F1944" s="8">
        <v>1</v>
      </c>
      <c r="G1944" s="7">
        <v>74300</v>
      </c>
      <c r="H1944" s="7">
        <v>0</v>
      </c>
      <c r="I1944" s="7">
        <v>74300</v>
      </c>
    </row>
    <row r="1945" spans="1:9">
      <c r="A1945">
        <v>2553036</v>
      </c>
      <c r="B1945" t="s">
        <v>666</v>
      </c>
      <c r="C1945" t="s">
        <v>2888</v>
      </c>
      <c r="D1945" s="5">
        <v>41520.333333333336</v>
      </c>
      <c r="E1945" s="10" t="s">
        <v>1196</v>
      </c>
      <c r="F1945" s="8">
        <v>1</v>
      </c>
      <c r="G1945" s="7">
        <v>1360</v>
      </c>
      <c r="H1945" s="7">
        <v>0</v>
      </c>
      <c r="I1945" s="7">
        <v>1360</v>
      </c>
    </row>
    <row r="1946" spans="1:9">
      <c r="A1946">
        <v>2553041</v>
      </c>
      <c r="B1946" t="s">
        <v>666</v>
      </c>
      <c r="C1946" t="s">
        <v>2889</v>
      </c>
      <c r="D1946" s="5">
        <v>41520.333333333336</v>
      </c>
      <c r="E1946" s="10" t="s">
        <v>1196</v>
      </c>
      <c r="F1946" s="8">
        <v>1</v>
      </c>
      <c r="G1946" s="7">
        <v>620</v>
      </c>
      <c r="H1946" s="7">
        <v>0</v>
      </c>
      <c r="I1946" s="7">
        <v>620</v>
      </c>
    </row>
    <row r="1947" spans="1:9">
      <c r="A1947">
        <v>2553042</v>
      </c>
      <c r="B1947" t="s">
        <v>668</v>
      </c>
      <c r="C1947" t="s">
        <v>2890</v>
      </c>
      <c r="D1947" s="5">
        <v>41520.333333333336</v>
      </c>
      <c r="E1947" s="10" t="s">
        <v>1169</v>
      </c>
      <c r="F1947" s="8">
        <v>1</v>
      </c>
      <c r="G1947" s="7">
        <v>0</v>
      </c>
      <c r="H1947" s="7">
        <v>0</v>
      </c>
      <c r="I1947" s="7">
        <v>7619</v>
      </c>
    </row>
    <row r="1948" spans="1:9">
      <c r="A1948">
        <v>2553044</v>
      </c>
      <c r="B1948" t="s">
        <v>666</v>
      </c>
      <c r="C1948" t="s">
        <v>2891</v>
      </c>
      <c r="D1948" s="5">
        <v>41582.333333333336</v>
      </c>
      <c r="E1948" s="10" t="s">
        <v>1169</v>
      </c>
      <c r="F1948" s="8">
        <v>1</v>
      </c>
      <c r="G1948" s="7">
        <v>5758</v>
      </c>
      <c r="H1948" s="7">
        <v>0</v>
      </c>
      <c r="I1948" s="7">
        <v>5758</v>
      </c>
    </row>
    <row r="1949" spans="1:9">
      <c r="A1949">
        <v>2553050</v>
      </c>
      <c r="B1949" t="s">
        <v>666</v>
      </c>
      <c r="C1949" t="s">
        <v>2892</v>
      </c>
      <c r="D1949" s="5">
        <v>41520.333333333336</v>
      </c>
      <c r="E1949" s="10" t="s">
        <v>1196</v>
      </c>
      <c r="F1949" s="8">
        <v>1</v>
      </c>
      <c r="G1949" s="7">
        <v>13325</v>
      </c>
      <c r="H1949" s="7">
        <v>0</v>
      </c>
      <c r="I1949" s="7">
        <v>13325</v>
      </c>
    </row>
    <row r="1950" spans="1:9">
      <c r="A1950">
        <v>2553052</v>
      </c>
      <c r="B1950" t="s">
        <v>666</v>
      </c>
      <c r="C1950" t="s">
        <v>2893</v>
      </c>
      <c r="D1950" s="5">
        <v>41548.333333333336</v>
      </c>
      <c r="E1950" s="10" t="s">
        <v>1185</v>
      </c>
      <c r="F1950" s="8">
        <v>1</v>
      </c>
      <c r="G1950" s="7">
        <v>3702</v>
      </c>
      <c r="H1950" s="7">
        <v>0</v>
      </c>
      <c r="I1950" s="7">
        <v>3702</v>
      </c>
    </row>
    <row r="1951" spans="1:9">
      <c r="A1951">
        <v>2553055</v>
      </c>
      <c r="B1951" t="s">
        <v>668</v>
      </c>
      <c r="C1951" t="s">
        <v>2894</v>
      </c>
      <c r="D1951" s="5">
        <v>41526.333333333336</v>
      </c>
      <c r="E1951" s="10" t="s">
        <v>1220</v>
      </c>
      <c r="F1951" s="8">
        <v>1</v>
      </c>
      <c r="G1951" s="7">
        <v>0</v>
      </c>
      <c r="H1951" s="7">
        <v>0</v>
      </c>
      <c r="I1951" s="7">
        <v>24760</v>
      </c>
    </row>
    <row r="1952" spans="1:9">
      <c r="A1952">
        <v>2553057</v>
      </c>
      <c r="B1952" t="s">
        <v>668</v>
      </c>
      <c r="C1952" t="s">
        <v>2895</v>
      </c>
      <c r="D1952" s="5">
        <v>41673.333333333336</v>
      </c>
      <c r="E1952" s="10" t="s">
        <v>1220</v>
      </c>
      <c r="F1952" s="8">
        <v>1</v>
      </c>
      <c r="G1952" s="7">
        <v>0</v>
      </c>
      <c r="H1952" s="7">
        <v>0</v>
      </c>
      <c r="I1952" s="7">
        <v>150</v>
      </c>
    </row>
    <row r="1953" spans="1:9">
      <c r="A1953" t="s">
        <v>2896</v>
      </c>
      <c r="B1953" t="s">
        <v>668</v>
      </c>
      <c r="C1953" t="s">
        <v>2897</v>
      </c>
      <c r="D1953" s="5">
        <v>41673.333333333336</v>
      </c>
      <c r="E1953" s="10" t="s">
        <v>1220</v>
      </c>
      <c r="F1953" s="8">
        <v>1</v>
      </c>
      <c r="G1953" s="7">
        <v>0</v>
      </c>
      <c r="H1953" s="7">
        <v>0</v>
      </c>
      <c r="I1953" s="7">
        <v>23903</v>
      </c>
    </row>
    <row r="1954" spans="1:9">
      <c r="A1954">
        <v>2553062</v>
      </c>
      <c r="B1954" t="s">
        <v>666</v>
      </c>
      <c r="C1954" t="s">
        <v>2898</v>
      </c>
      <c r="D1954" s="5">
        <v>41520.333333333336</v>
      </c>
      <c r="E1954" s="10" t="s">
        <v>1153</v>
      </c>
      <c r="F1954" s="8">
        <v>1</v>
      </c>
      <c r="G1954" s="7">
        <v>6000</v>
      </c>
      <c r="H1954" s="7">
        <v>0</v>
      </c>
      <c r="I1954" s="7">
        <v>6000</v>
      </c>
    </row>
    <row r="1955" spans="1:9">
      <c r="A1955">
        <v>2553063</v>
      </c>
      <c r="B1955" t="s">
        <v>666</v>
      </c>
      <c r="C1955" t="s">
        <v>2899</v>
      </c>
      <c r="D1955" s="5">
        <v>41520.333333333336</v>
      </c>
      <c r="E1955" s="10" t="s">
        <v>1139</v>
      </c>
      <c r="F1955" s="8">
        <v>1</v>
      </c>
      <c r="G1955" s="7">
        <v>6192</v>
      </c>
      <c r="H1955" s="7">
        <v>0</v>
      </c>
      <c r="I1955" s="7">
        <v>6192</v>
      </c>
    </row>
    <row r="1956" spans="1:9">
      <c r="A1956">
        <v>2553064</v>
      </c>
      <c r="B1956" t="s">
        <v>666</v>
      </c>
      <c r="C1956" t="s">
        <v>2900</v>
      </c>
      <c r="D1956" s="5">
        <v>41520.333333333336</v>
      </c>
      <c r="E1956" s="10" t="s">
        <v>1139</v>
      </c>
      <c r="F1956" s="8">
        <v>1</v>
      </c>
      <c r="G1956" s="7">
        <v>679</v>
      </c>
      <c r="H1956" s="7">
        <v>0</v>
      </c>
      <c r="I1956" s="7">
        <v>679</v>
      </c>
    </row>
    <row r="1957" spans="1:9">
      <c r="A1957" t="s">
        <v>2901</v>
      </c>
      <c r="B1957" t="s">
        <v>668</v>
      </c>
      <c r="C1957" t="s">
        <v>2902</v>
      </c>
      <c r="D1957" s="5">
        <v>41791.333333333336</v>
      </c>
      <c r="E1957" s="10" t="s">
        <v>1965</v>
      </c>
      <c r="F1957" s="8">
        <v>1</v>
      </c>
      <c r="G1957" s="7">
        <v>0</v>
      </c>
      <c r="H1957" s="7">
        <v>0</v>
      </c>
      <c r="I1957" s="7">
        <v>2462</v>
      </c>
    </row>
    <row r="1958" spans="1:9">
      <c r="A1958" t="s">
        <v>2903</v>
      </c>
      <c r="B1958" t="s">
        <v>668</v>
      </c>
      <c r="C1958" t="s">
        <v>2904</v>
      </c>
      <c r="D1958" s="5">
        <v>41791.333333333336</v>
      </c>
      <c r="E1958" s="10" t="s">
        <v>1965</v>
      </c>
      <c r="F1958" s="8">
        <v>1</v>
      </c>
      <c r="G1958" s="7">
        <v>0</v>
      </c>
      <c r="H1958" s="7">
        <v>0</v>
      </c>
      <c r="I1958" s="7">
        <v>6479</v>
      </c>
    </row>
    <row r="1959" spans="1:9">
      <c r="A1959">
        <v>2553075</v>
      </c>
      <c r="B1959" t="s">
        <v>669</v>
      </c>
      <c r="C1959" t="s">
        <v>2905</v>
      </c>
      <c r="D1959" s="5">
        <v>41862.333333333336</v>
      </c>
      <c r="E1959" s="10" t="s">
        <v>1238</v>
      </c>
      <c r="F1959" s="8">
        <v>1</v>
      </c>
      <c r="G1959" s="7">
        <v>0</v>
      </c>
      <c r="H1959" s="7">
        <v>0</v>
      </c>
      <c r="I1959" s="7">
        <v>6642</v>
      </c>
    </row>
    <row r="1960" spans="1:9">
      <c r="A1960">
        <v>2553080</v>
      </c>
      <c r="B1960" t="s">
        <v>666</v>
      </c>
      <c r="C1960" t="s">
        <v>2906</v>
      </c>
      <c r="D1960" s="5">
        <v>41579</v>
      </c>
      <c r="E1960" s="10" t="s">
        <v>1166</v>
      </c>
      <c r="F1960" s="8">
        <v>1</v>
      </c>
      <c r="G1960" s="7">
        <v>15624</v>
      </c>
      <c r="H1960" s="7">
        <v>0</v>
      </c>
      <c r="I1960" s="7">
        <v>15624</v>
      </c>
    </row>
    <row r="1961" spans="1:9">
      <c r="A1961">
        <v>2553085</v>
      </c>
      <c r="B1961" t="s">
        <v>668</v>
      </c>
      <c r="C1961" t="s">
        <v>2907</v>
      </c>
      <c r="D1961" s="5">
        <v>41853.333333333336</v>
      </c>
      <c r="E1961" s="10" t="s">
        <v>1220</v>
      </c>
      <c r="F1961" s="8">
        <v>1</v>
      </c>
      <c r="G1961" s="7">
        <v>0</v>
      </c>
      <c r="H1961" s="7">
        <v>0</v>
      </c>
      <c r="I1961" s="7">
        <v>843</v>
      </c>
    </row>
    <row r="1962" spans="1:9">
      <c r="A1962" t="s">
        <v>2908</v>
      </c>
      <c r="B1962" t="s">
        <v>668</v>
      </c>
      <c r="C1962" t="s">
        <v>2909</v>
      </c>
      <c r="D1962" s="5">
        <v>41853.333333333336</v>
      </c>
      <c r="E1962" s="10" t="s">
        <v>1220</v>
      </c>
      <c r="F1962" s="8">
        <v>1</v>
      </c>
      <c r="G1962" s="7">
        <v>0</v>
      </c>
      <c r="H1962" s="7">
        <v>0</v>
      </c>
      <c r="I1962" s="7">
        <v>8132</v>
      </c>
    </row>
    <row r="1963" spans="1:9">
      <c r="A1963">
        <v>2553090</v>
      </c>
      <c r="B1963" t="s">
        <v>666</v>
      </c>
      <c r="C1963" t="s">
        <v>2910</v>
      </c>
      <c r="D1963" s="5">
        <v>41579</v>
      </c>
      <c r="E1963" s="5" t="s">
        <v>1220</v>
      </c>
      <c r="F1963" s="8">
        <v>1</v>
      </c>
      <c r="G1963" s="7">
        <v>18800</v>
      </c>
      <c r="H1963" s="7">
        <v>0</v>
      </c>
      <c r="I1963" s="7">
        <v>18800</v>
      </c>
    </row>
    <row r="1964" spans="1:9">
      <c r="A1964">
        <v>2553095</v>
      </c>
      <c r="B1964" t="s">
        <v>668</v>
      </c>
      <c r="C1964" t="s">
        <v>951</v>
      </c>
      <c r="D1964" s="5">
        <v>41761.333333333336</v>
      </c>
      <c r="E1964" s="5">
        <v>42093.666666666664</v>
      </c>
      <c r="F1964" s="8">
        <v>0.9</v>
      </c>
      <c r="G1964" s="7">
        <v>0</v>
      </c>
      <c r="H1964" s="7">
        <v>0</v>
      </c>
      <c r="I1964" s="7">
        <v>4618</v>
      </c>
    </row>
    <row r="1965" spans="1:9">
      <c r="A1965" t="s">
        <v>955</v>
      </c>
      <c r="B1965" t="s">
        <v>668</v>
      </c>
      <c r="C1965" t="s">
        <v>956</v>
      </c>
      <c r="D1965" s="5">
        <v>41761.333333333336</v>
      </c>
      <c r="E1965" s="10">
        <v>42093.666666666664</v>
      </c>
      <c r="F1965" s="8">
        <v>0.9</v>
      </c>
      <c r="G1965" s="7">
        <v>0</v>
      </c>
      <c r="H1965" s="7">
        <v>0</v>
      </c>
      <c r="I1965" s="7">
        <v>38832</v>
      </c>
    </row>
    <row r="1966" spans="1:9">
      <c r="A1966">
        <v>2553110</v>
      </c>
      <c r="B1966" t="s">
        <v>668</v>
      </c>
      <c r="C1966" t="s">
        <v>2911</v>
      </c>
      <c r="D1966" s="5">
        <v>41520.333333333336</v>
      </c>
      <c r="E1966" s="10" t="s">
        <v>1196</v>
      </c>
      <c r="F1966" s="8">
        <v>1</v>
      </c>
      <c r="G1966" s="7">
        <v>0</v>
      </c>
      <c r="H1966" s="7">
        <v>0</v>
      </c>
      <c r="I1966" s="7">
        <v>1646</v>
      </c>
    </row>
    <row r="1967" spans="1:9">
      <c r="A1967">
        <v>2553125</v>
      </c>
      <c r="B1967" t="s">
        <v>668</v>
      </c>
      <c r="C1967" t="s">
        <v>2912</v>
      </c>
      <c r="D1967" s="5">
        <v>41736.333333333336</v>
      </c>
      <c r="E1967" s="10" t="s">
        <v>1177</v>
      </c>
      <c r="F1967" s="8">
        <v>1</v>
      </c>
      <c r="G1967" s="7">
        <v>0</v>
      </c>
      <c r="H1967" s="7">
        <v>90</v>
      </c>
      <c r="I1967" s="7">
        <v>7115</v>
      </c>
    </row>
    <row r="1968" spans="1:9">
      <c r="A1968">
        <v>2553130</v>
      </c>
      <c r="B1968" t="s">
        <v>668</v>
      </c>
      <c r="C1968" t="s">
        <v>2913</v>
      </c>
      <c r="D1968" s="5">
        <v>41548.333333333336</v>
      </c>
      <c r="E1968" s="10" t="s">
        <v>1169</v>
      </c>
      <c r="F1968" s="8">
        <v>1</v>
      </c>
      <c r="G1968" s="7">
        <v>0</v>
      </c>
      <c r="H1968" s="7">
        <v>0</v>
      </c>
      <c r="I1968" s="7">
        <v>19032</v>
      </c>
    </row>
    <row r="1969" spans="1:9">
      <c r="A1969">
        <v>2553135</v>
      </c>
      <c r="B1969" t="s">
        <v>666</v>
      </c>
      <c r="C1969" t="s">
        <v>2914</v>
      </c>
      <c r="D1969" s="5">
        <v>41792.333333333336</v>
      </c>
      <c r="E1969" s="5" t="s">
        <v>1220</v>
      </c>
      <c r="F1969" s="8">
        <v>1</v>
      </c>
      <c r="G1969" s="7">
        <v>5779</v>
      </c>
      <c r="H1969" s="7">
        <v>0</v>
      </c>
      <c r="I1969" s="7">
        <v>5779</v>
      </c>
    </row>
    <row r="1970" spans="1:9">
      <c r="A1970">
        <v>2553140</v>
      </c>
      <c r="B1970" t="s">
        <v>668</v>
      </c>
      <c r="C1970" t="s">
        <v>2915</v>
      </c>
      <c r="D1970" s="5">
        <v>41520.333333333336</v>
      </c>
      <c r="E1970" s="10">
        <v>41568.416666666664</v>
      </c>
      <c r="F1970" s="8">
        <v>1</v>
      </c>
      <c r="G1970" s="7">
        <v>0</v>
      </c>
      <c r="H1970" s="7">
        <v>0</v>
      </c>
      <c r="I1970" s="7">
        <v>1672</v>
      </c>
    </row>
    <row r="1971" spans="1:9">
      <c r="A1971" t="s">
        <v>2916</v>
      </c>
      <c r="B1971" t="s">
        <v>668</v>
      </c>
      <c r="C1971" t="s">
        <v>2917</v>
      </c>
      <c r="D1971" s="5">
        <v>41520.333333333336</v>
      </c>
      <c r="E1971" s="10" t="s">
        <v>1185</v>
      </c>
      <c r="F1971" s="8">
        <v>1</v>
      </c>
      <c r="G1971" s="7">
        <v>0</v>
      </c>
      <c r="H1971" s="7">
        <v>0</v>
      </c>
      <c r="I1971" s="7">
        <v>2846</v>
      </c>
    </row>
    <row r="1972" spans="1:9">
      <c r="A1972">
        <v>2553145</v>
      </c>
      <c r="B1972" t="s">
        <v>666</v>
      </c>
      <c r="C1972" t="s">
        <v>2918</v>
      </c>
      <c r="D1972" s="5">
        <v>41520.333333333336</v>
      </c>
      <c r="E1972" s="10" t="s">
        <v>1196</v>
      </c>
      <c r="F1972" s="8">
        <v>1</v>
      </c>
      <c r="G1972" s="7">
        <v>15066</v>
      </c>
      <c r="H1972" s="7">
        <v>0</v>
      </c>
      <c r="I1972" s="7">
        <v>15066</v>
      </c>
    </row>
    <row r="1973" spans="1:9">
      <c r="A1973">
        <v>2553147</v>
      </c>
      <c r="B1973" t="s">
        <v>666</v>
      </c>
      <c r="C1973" t="s">
        <v>2919</v>
      </c>
      <c r="D1973" s="5">
        <v>41520.333333333336</v>
      </c>
      <c r="E1973" s="10" t="s">
        <v>1180</v>
      </c>
      <c r="F1973" s="8">
        <v>1</v>
      </c>
      <c r="G1973" s="7">
        <v>4344</v>
      </c>
      <c r="H1973" s="7">
        <v>0</v>
      </c>
      <c r="I1973" s="7">
        <v>4344</v>
      </c>
    </row>
    <row r="1974" spans="1:9">
      <c r="A1974">
        <v>2553150</v>
      </c>
      <c r="B1974" t="s">
        <v>668</v>
      </c>
      <c r="C1974" t="s">
        <v>2920</v>
      </c>
      <c r="D1974" s="5">
        <v>41673.333333333336</v>
      </c>
      <c r="E1974" s="10" t="s">
        <v>1214</v>
      </c>
      <c r="F1974" s="8">
        <v>1</v>
      </c>
      <c r="G1974" s="7">
        <v>0</v>
      </c>
      <c r="H1974" s="7">
        <v>0</v>
      </c>
      <c r="I1974" s="7">
        <v>21272</v>
      </c>
    </row>
    <row r="1975" spans="1:9">
      <c r="A1975">
        <v>2553155</v>
      </c>
      <c r="B1975" t="s">
        <v>666</v>
      </c>
      <c r="C1975" t="s">
        <v>2921</v>
      </c>
      <c r="D1975" s="5">
        <v>41792.333333333336</v>
      </c>
      <c r="E1975" s="5" t="s">
        <v>1220</v>
      </c>
      <c r="F1975" s="8">
        <v>1</v>
      </c>
      <c r="G1975" s="7">
        <v>6088</v>
      </c>
      <c r="H1975" s="7">
        <v>0</v>
      </c>
      <c r="I1975" s="7">
        <v>6088</v>
      </c>
    </row>
    <row r="1976" spans="1:9">
      <c r="A1976">
        <v>2553157</v>
      </c>
      <c r="B1976" t="s">
        <v>668</v>
      </c>
      <c r="C1976" t="s">
        <v>952</v>
      </c>
      <c r="D1976" s="5">
        <v>41862.333333333336</v>
      </c>
      <c r="E1976" s="10">
        <v>42076.666666666664</v>
      </c>
      <c r="F1976" s="8">
        <v>0.32</v>
      </c>
      <c r="G1976" s="7">
        <v>0</v>
      </c>
      <c r="H1976" s="7">
        <v>206</v>
      </c>
      <c r="I1976" s="7">
        <v>6989</v>
      </c>
    </row>
    <row r="1977" spans="1:9">
      <c r="A1977">
        <v>2553160</v>
      </c>
      <c r="B1977" t="s">
        <v>668</v>
      </c>
      <c r="C1977" t="s">
        <v>2922</v>
      </c>
      <c r="D1977" s="5">
        <v>41673.333333333336</v>
      </c>
      <c r="E1977" s="10" t="s">
        <v>1238</v>
      </c>
      <c r="F1977" s="8">
        <v>1</v>
      </c>
      <c r="G1977" s="7">
        <v>0</v>
      </c>
      <c r="H1977" s="7">
        <v>0</v>
      </c>
      <c r="I1977" s="7">
        <v>14182</v>
      </c>
    </row>
    <row r="1978" spans="1:9">
      <c r="A1978">
        <v>2553165</v>
      </c>
      <c r="B1978" t="s">
        <v>666</v>
      </c>
      <c r="C1978" t="s">
        <v>2923</v>
      </c>
      <c r="D1978" s="5">
        <v>41827.333333333336</v>
      </c>
      <c r="E1978" s="10" t="s">
        <v>1220</v>
      </c>
      <c r="F1978" s="8">
        <v>1</v>
      </c>
      <c r="G1978" s="7">
        <v>3715</v>
      </c>
      <c r="H1978" s="7">
        <v>0</v>
      </c>
      <c r="I1978" s="7">
        <v>3715</v>
      </c>
    </row>
    <row r="1979" spans="1:9">
      <c r="A1979">
        <v>2553170</v>
      </c>
      <c r="B1979" t="s">
        <v>666</v>
      </c>
      <c r="C1979" t="s">
        <v>2924</v>
      </c>
      <c r="D1979" s="5">
        <v>41520.333333333336</v>
      </c>
      <c r="E1979" s="10" t="s">
        <v>1214</v>
      </c>
      <c r="F1979" s="8">
        <v>1</v>
      </c>
      <c r="G1979" s="7">
        <v>5238</v>
      </c>
      <c r="H1979" s="7">
        <v>0</v>
      </c>
      <c r="I1979" s="7">
        <v>5238</v>
      </c>
    </row>
    <row r="1980" spans="1:9">
      <c r="A1980">
        <v>2553175</v>
      </c>
      <c r="B1980" t="s">
        <v>668</v>
      </c>
      <c r="C1980" t="s">
        <v>2925</v>
      </c>
      <c r="D1980" s="5">
        <v>41520.333333333336</v>
      </c>
      <c r="E1980" s="10" t="s">
        <v>1196</v>
      </c>
      <c r="F1980" s="8">
        <v>1</v>
      </c>
      <c r="G1980" s="7">
        <v>0</v>
      </c>
      <c r="H1980" s="7">
        <v>0</v>
      </c>
      <c r="I1980" s="7">
        <v>1651</v>
      </c>
    </row>
    <row r="1981" spans="1:9">
      <c r="A1981">
        <v>2553185</v>
      </c>
      <c r="B1981" t="s">
        <v>668</v>
      </c>
      <c r="C1981" t="s">
        <v>2926</v>
      </c>
      <c r="D1981" s="5">
        <v>41674.333333333336</v>
      </c>
      <c r="E1981" s="10" t="s">
        <v>1177</v>
      </c>
      <c r="F1981" s="8">
        <v>1</v>
      </c>
      <c r="G1981" s="7">
        <v>0</v>
      </c>
      <c r="H1981" s="7">
        <v>0</v>
      </c>
      <c r="I1981" s="7">
        <v>17168</v>
      </c>
    </row>
    <row r="1982" spans="1:9">
      <c r="A1982">
        <v>2553190</v>
      </c>
      <c r="B1982" t="s">
        <v>666</v>
      </c>
      <c r="C1982" t="s">
        <v>2927</v>
      </c>
      <c r="D1982" s="5">
        <v>41743.333333333336</v>
      </c>
      <c r="E1982" s="10" t="s">
        <v>1214</v>
      </c>
      <c r="F1982" s="8">
        <v>1</v>
      </c>
      <c r="G1982" s="7">
        <v>12589</v>
      </c>
      <c r="H1982" s="7">
        <v>0</v>
      </c>
      <c r="I1982" s="7">
        <v>12589</v>
      </c>
    </row>
    <row r="1983" spans="1:9">
      <c r="A1983">
        <v>2553195</v>
      </c>
      <c r="B1983" t="s">
        <v>668</v>
      </c>
      <c r="C1983" t="s">
        <v>2928</v>
      </c>
      <c r="D1983" s="5">
        <v>41764.333333333336</v>
      </c>
      <c r="E1983" s="10" t="s">
        <v>1214</v>
      </c>
      <c r="F1983" s="8">
        <v>1</v>
      </c>
      <c r="G1983" s="7">
        <v>0</v>
      </c>
      <c r="H1983" s="7">
        <v>103</v>
      </c>
      <c r="I1983" s="7">
        <v>10071</v>
      </c>
    </row>
    <row r="1984" spans="1:9">
      <c r="A1984">
        <v>2553200</v>
      </c>
      <c r="B1984" t="s">
        <v>668</v>
      </c>
      <c r="C1984" t="s">
        <v>2929</v>
      </c>
      <c r="D1984" s="5">
        <v>41673.333333333336</v>
      </c>
      <c r="E1984" s="10" t="s">
        <v>1177</v>
      </c>
      <c r="F1984" s="8">
        <v>1</v>
      </c>
      <c r="G1984" s="7">
        <v>0</v>
      </c>
      <c r="H1984" s="7">
        <v>0</v>
      </c>
      <c r="I1984" s="7">
        <v>19220</v>
      </c>
    </row>
    <row r="1985" spans="1:9">
      <c r="A1985">
        <v>2553205</v>
      </c>
      <c r="B1985" t="s">
        <v>669</v>
      </c>
      <c r="C1985" t="s">
        <v>2930</v>
      </c>
      <c r="D1985" s="5">
        <v>41764.333333333336</v>
      </c>
      <c r="E1985" s="10" t="s">
        <v>1177</v>
      </c>
      <c r="F1985" s="8">
        <v>1</v>
      </c>
      <c r="G1985" s="7">
        <v>6501</v>
      </c>
      <c r="H1985" s="7">
        <v>0</v>
      </c>
      <c r="I1985" s="7">
        <v>6501</v>
      </c>
    </row>
    <row r="1986" spans="1:9">
      <c r="A1986">
        <v>2553210</v>
      </c>
      <c r="B1986" t="s">
        <v>668</v>
      </c>
      <c r="C1986" t="s">
        <v>2931</v>
      </c>
      <c r="D1986" s="5">
        <v>41806.333333333336</v>
      </c>
      <c r="E1986" s="10" t="s">
        <v>1238</v>
      </c>
      <c r="F1986" s="8">
        <v>1</v>
      </c>
      <c r="G1986" s="7">
        <v>0</v>
      </c>
      <c r="H1986" s="7">
        <v>103</v>
      </c>
      <c r="I1986" s="7">
        <v>10672</v>
      </c>
    </row>
    <row r="1987" spans="1:9">
      <c r="A1987" t="s">
        <v>2932</v>
      </c>
      <c r="B1987" t="s">
        <v>1075</v>
      </c>
      <c r="C1987" t="s">
        <v>2933</v>
      </c>
      <c r="D1987" s="5">
        <v>41589.333333333336</v>
      </c>
      <c r="F1987" s="8">
        <v>1</v>
      </c>
      <c r="G1987" s="7">
        <v>0</v>
      </c>
      <c r="H1987" s="7">
        <v>0</v>
      </c>
      <c r="I1987" s="7">
        <v>0</v>
      </c>
    </row>
    <row r="1988" spans="1:9">
      <c r="A1988" t="s">
        <v>2934</v>
      </c>
      <c r="B1988" t="s">
        <v>1075</v>
      </c>
      <c r="C1988" t="s">
        <v>2935</v>
      </c>
      <c r="D1988" s="5">
        <v>41547.333333333336</v>
      </c>
      <c r="F1988" s="8">
        <v>1</v>
      </c>
      <c r="G1988" s="7">
        <v>0</v>
      </c>
      <c r="H1988" s="7">
        <v>0</v>
      </c>
      <c r="I1988" s="7">
        <v>0</v>
      </c>
    </row>
    <row r="1989" spans="1:9">
      <c r="A1989" t="s">
        <v>2936</v>
      </c>
      <c r="B1989" t="s">
        <v>1075</v>
      </c>
      <c r="C1989" t="s">
        <v>2937</v>
      </c>
      <c r="D1989" s="5">
        <v>41652.333333333336</v>
      </c>
      <c r="E1989" s="10"/>
      <c r="F1989" s="8">
        <v>1</v>
      </c>
      <c r="G1989" s="7">
        <v>0</v>
      </c>
      <c r="H1989" s="7">
        <v>0</v>
      </c>
      <c r="I1989" s="7">
        <v>0</v>
      </c>
    </row>
    <row r="1990" spans="1:9">
      <c r="A1990">
        <v>2561110</v>
      </c>
      <c r="B1990" t="s">
        <v>668</v>
      </c>
      <c r="C1990" t="s">
        <v>2938</v>
      </c>
      <c r="D1990" s="5">
        <v>41548.333333333336</v>
      </c>
      <c r="E1990" s="10" t="s">
        <v>1185</v>
      </c>
      <c r="F1990" s="8">
        <v>1</v>
      </c>
      <c r="G1990" s="7">
        <v>2741</v>
      </c>
      <c r="H1990" s="7">
        <v>0</v>
      </c>
      <c r="I1990" s="7">
        <v>14400</v>
      </c>
    </row>
    <row r="1991" spans="1:9">
      <c r="A1991">
        <v>2561140</v>
      </c>
      <c r="B1991" t="s">
        <v>669</v>
      </c>
      <c r="C1991" t="s">
        <v>2939</v>
      </c>
      <c r="D1991" s="5">
        <v>41548.333333333336</v>
      </c>
      <c r="E1991" s="5" t="s">
        <v>2940</v>
      </c>
      <c r="F1991" s="8">
        <v>1</v>
      </c>
      <c r="G1991" s="7">
        <v>0</v>
      </c>
      <c r="H1991" s="7">
        <v>0</v>
      </c>
      <c r="I1991" s="7">
        <v>3386</v>
      </c>
    </row>
    <row r="1992" spans="1:9">
      <c r="A1992">
        <v>2561145</v>
      </c>
      <c r="B1992" t="s">
        <v>668</v>
      </c>
      <c r="C1992" t="s">
        <v>2941</v>
      </c>
      <c r="D1992" s="5">
        <v>41520.333333333336</v>
      </c>
      <c r="E1992" s="10">
        <v>41568.386805555558</v>
      </c>
      <c r="F1992" s="8">
        <v>1</v>
      </c>
      <c r="G1992" s="7">
        <v>0</v>
      </c>
      <c r="H1992" s="7">
        <v>338</v>
      </c>
      <c r="I1992" s="7">
        <v>5899</v>
      </c>
    </row>
    <row r="1993" spans="1:9">
      <c r="A1993" t="s">
        <v>2942</v>
      </c>
      <c r="B1993" t="s">
        <v>668</v>
      </c>
      <c r="C1993" t="s">
        <v>2943</v>
      </c>
      <c r="D1993" s="5">
        <v>41520.333333333336</v>
      </c>
      <c r="E1993" s="10" t="s">
        <v>1185</v>
      </c>
      <c r="F1993" s="8">
        <v>1</v>
      </c>
      <c r="G1993" s="7">
        <v>0</v>
      </c>
      <c r="H1993" s="7">
        <v>271</v>
      </c>
      <c r="I1993" s="7">
        <v>4735</v>
      </c>
    </row>
    <row r="1994" spans="1:9">
      <c r="A1994">
        <v>2561160</v>
      </c>
      <c r="B1994" t="s">
        <v>669</v>
      </c>
      <c r="C1994" t="s">
        <v>2944</v>
      </c>
      <c r="D1994" s="5">
        <v>41582.333333333336</v>
      </c>
      <c r="E1994" s="10" t="s">
        <v>1086</v>
      </c>
      <c r="F1994" s="8">
        <v>1</v>
      </c>
      <c r="G1994" s="7">
        <v>0</v>
      </c>
      <c r="H1994" s="7">
        <v>0</v>
      </c>
      <c r="I1994" s="7">
        <v>3386</v>
      </c>
    </row>
    <row r="1995" spans="1:9">
      <c r="A1995">
        <v>2561165</v>
      </c>
      <c r="B1995" t="s">
        <v>668</v>
      </c>
      <c r="C1995" t="s">
        <v>2945</v>
      </c>
      <c r="D1995" s="5">
        <v>41611.333333333336</v>
      </c>
      <c r="E1995" s="10" t="s">
        <v>1153</v>
      </c>
      <c r="F1995" s="8">
        <v>1</v>
      </c>
      <c r="G1995" s="7">
        <v>11213</v>
      </c>
      <c r="H1995" s="7">
        <v>0</v>
      </c>
      <c r="I1995" s="7">
        <v>33127</v>
      </c>
    </row>
    <row r="1996" spans="1:9">
      <c r="A1996">
        <v>2562000</v>
      </c>
      <c r="B1996" t="s">
        <v>665</v>
      </c>
      <c r="C1996" t="s">
        <v>2946</v>
      </c>
      <c r="D1996" s="5">
        <v>41520.333333333336</v>
      </c>
      <c r="E1996" s="10" t="s">
        <v>1134</v>
      </c>
      <c r="F1996" s="8">
        <v>1</v>
      </c>
      <c r="G1996" s="7">
        <v>2608</v>
      </c>
      <c r="H1996" s="7">
        <v>0</v>
      </c>
      <c r="I1996" s="7">
        <v>2608</v>
      </c>
    </row>
    <row r="1997" spans="1:9">
      <c r="A1997" t="s">
        <v>2947</v>
      </c>
      <c r="B1997" t="s">
        <v>665</v>
      </c>
      <c r="C1997" t="s">
        <v>2948</v>
      </c>
      <c r="D1997" s="5">
        <v>41520.333333333336</v>
      </c>
      <c r="E1997" s="10" t="s">
        <v>1134</v>
      </c>
      <c r="F1997" s="8">
        <v>1</v>
      </c>
      <c r="G1997" s="7">
        <v>0</v>
      </c>
      <c r="H1997" s="7">
        <v>0</v>
      </c>
      <c r="I1997" s="7">
        <v>10266</v>
      </c>
    </row>
    <row r="1998" spans="1:9">
      <c r="A1998" t="s">
        <v>2949</v>
      </c>
      <c r="B1998" t="s">
        <v>665</v>
      </c>
      <c r="C1998" t="s">
        <v>2950</v>
      </c>
      <c r="D1998" s="5">
        <v>41548.333333333336</v>
      </c>
      <c r="E1998" s="10" t="s">
        <v>2951</v>
      </c>
      <c r="F1998" s="8">
        <v>1</v>
      </c>
      <c r="G1998" s="7">
        <v>0</v>
      </c>
      <c r="H1998" s="7">
        <v>0</v>
      </c>
      <c r="I1998" s="7">
        <v>131419</v>
      </c>
    </row>
    <row r="1999" spans="1:9">
      <c r="A1999" t="s">
        <v>2952</v>
      </c>
      <c r="B1999" t="s">
        <v>665</v>
      </c>
      <c r="C1999" t="s">
        <v>2953</v>
      </c>
      <c r="D1999" s="5">
        <v>41520.333333333336</v>
      </c>
      <c r="E1999" s="10" t="s">
        <v>1134</v>
      </c>
      <c r="F1999" s="8">
        <v>1</v>
      </c>
      <c r="G1999" s="7">
        <v>0</v>
      </c>
      <c r="H1999" s="7">
        <v>134</v>
      </c>
      <c r="I1999" s="7">
        <v>134</v>
      </c>
    </row>
    <row r="2000" spans="1:9">
      <c r="A2000" t="s">
        <v>2954</v>
      </c>
      <c r="B2000" t="s">
        <v>665</v>
      </c>
      <c r="C2000" t="s">
        <v>2955</v>
      </c>
      <c r="D2000" s="5">
        <v>41548.333333333336</v>
      </c>
      <c r="E2000" s="10" t="s">
        <v>1194</v>
      </c>
      <c r="F2000" s="8">
        <v>1</v>
      </c>
      <c r="G2000" s="7">
        <v>0</v>
      </c>
      <c r="H2000" s="7">
        <v>1032</v>
      </c>
      <c r="I2000" s="7">
        <v>1032</v>
      </c>
    </row>
    <row r="2001" spans="1:9">
      <c r="A2001" t="s">
        <v>2956</v>
      </c>
      <c r="B2001" t="s">
        <v>1075</v>
      </c>
      <c r="C2001" t="s">
        <v>2957</v>
      </c>
      <c r="D2001" s="5">
        <v>41730.333333333336</v>
      </c>
      <c r="E2001" s="10"/>
      <c r="F2001" s="8">
        <v>1</v>
      </c>
      <c r="G2001" s="7">
        <v>0</v>
      </c>
      <c r="H2001" s="7">
        <v>0</v>
      </c>
      <c r="I2001" s="7">
        <v>0</v>
      </c>
    </row>
    <row r="2002" spans="1:9">
      <c r="A2002">
        <v>2562045</v>
      </c>
      <c r="B2002" t="s">
        <v>668</v>
      </c>
      <c r="C2002" t="s">
        <v>2958</v>
      </c>
      <c r="D2002" s="5">
        <v>41520.333333333336</v>
      </c>
      <c r="E2002" s="10" t="s">
        <v>2959</v>
      </c>
      <c r="F2002" s="8">
        <v>1</v>
      </c>
      <c r="G2002" s="7">
        <v>0</v>
      </c>
      <c r="H2002" s="7">
        <v>2934</v>
      </c>
      <c r="I2002" s="7">
        <v>7592</v>
      </c>
    </row>
    <row r="2003" spans="1:9">
      <c r="A2003" t="s">
        <v>2960</v>
      </c>
      <c r="B2003" t="s">
        <v>668</v>
      </c>
      <c r="C2003" t="s">
        <v>2961</v>
      </c>
      <c r="D2003" s="5">
        <v>41520.333333333336</v>
      </c>
      <c r="E2003" s="5" t="s">
        <v>1180</v>
      </c>
      <c r="F2003" s="8">
        <v>1</v>
      </c>
      <c r="G2003" s="7">
        <v>0</v>
      </c>
      <c r="H2003" s="7">
        <v>1665</v>
      </c>
      <c r="I2003" s="7">
        <v>4309</v>
      </c>
    </row>
    <row r="2004" spans="1:9">
      <c r="A2004">
        <v>2562050</v>
      </c>
      <c r="B2004" t="s">
        <v>668</v>
      </c>
      <c r="C2004" t="s">
        <v>2962</v>
      </c>
      <c r="D2004" s="5">
        <v>41520.333333333336</v>
      </c>
      <c r="E2004" s="10">
        <v>41596.388888888891</v>
      </c>
      <c r="F2004" s="8">
        <v>1</v>
      </c>
      <c r="G2004" s="7">
        <v>0</v>
      </c>
      <c r="H2004" s="7">
        <v>1356</v>
      </c>
      <c r="I2004" s="7">
        <v>9965</v>
      </c>
    </row>
    <row r="2005" spans="1:9">
      <c r="A2005" t="s">
        <v>2963</v>
      </c>
      <c r="B2005" t="s">
        <v>668</v>
      </c>
      <c r="C2005" t="s">
        <v>2964</v>
      </c>
      <c r="D2005" s="5">
        <v>41520.333333333336</v>
      </c>
      <c r="E2005" s="10" t="s">
        <v>1086</v>
      </c>
      <c r="F2005" s="8">
        <v>1</v>
      </c>
      <c r="G2005" s="7">
        <v>0</v>
      </c>
      <c r="H2005" s="7">
        <v>560</v>
      </c>
      <c r="I2005" s="7">
        <v>4113</v>
      </c>
    </row>
    <row r="2006" spans="1:9">
      <c r="A2006">
        <v>2562060</v>
      </c>
      <c r="B2006" t="s">
        <v>668</v>
      </c>
      <c r="C2006" t="s">
        <v>2965</v>
      </c>
      <c r="D2006" s="5">
        <v>41708.333333333336</v>
      </c>
      <c r="E2006" s="10" t="s">
        <v>1177</v>
      </c>
      <c r="F2006" s="8">
        <v>1</v>
      </c>
      <c r="G2006" s="7">
        <v>0</v>
      </c>
      <c r="H2006" s="7">
        <v>0</v>
      </c>
      <c r="I2006" s="7">
        <v>2908</v>
      </c>
    </row>
    <row r="2007" spans="1:9">
      <c r="A2007">
        <v>2562061</v>
      </c>
      <c r="B2007" t="s">
        <v>668</v>
      </c>
      <c r="C2007" t="s">
        <v>2966</v>
      </c>
      <c r="D2007" s="5">
        <v>41533.333333333336</v>
      </c>
      <c r="E2007" s="10" t="s">
        <v>1161</v>
      </c>
      <c r="F2007" s="8">
        <v>1</v>
      </c>
      <c r="G2007" s="7">
        <v>0</v>
      </c>
      <c r="H2007" s="7">
        <v>0</v>
      </c>
      <c r="I2007" s="7">
        <v>22972</v>
      </c>
    </row>
    <row r="2008" spans="1:9">
      <c r="A2008">
        <v>2562063</v>
      </c>
      <c r="B2008" t="s">
        <v>666</v>
      </c>
      <c r="C2008" t="s">
        <v>2967</v>
      </c>
      <c r="D2008" s="5">
        <v>41520.333333333336</v>
      </c>
      <c r="E2008" s="10" t="s">
        <v>1185</v>
      </c>
      <c r="F2008" s="8">
        <v>1</v>
      </c>
      <c r="G2008" s="7">
        <v>1840</v>
      </c>
      <c r="H2008" s="7">
        <v>0</v>
      </c>
      <c r="I2008" s="7">
        <v>1840</v>
      </c>
    </row>
    <row r="2009" spans="1:9">
      <c r="A2009">
        <v>2562065</v>
      </c>
      <c r="B2009" t="s">
        <v>668</v>
      </c>
      <c r="C2009" t="s">
        <v>2968</v>
      </c>
      <c r="D2009" s="5">
        <v>41736.333333333336</v>
      </c>
      <c r="E2009" s="10" t="s">
        <v>1177</v>
      </c>
      <c r="F2009" s="8">
        <v>1</v>
      </c>
      <c r="G2009" s="7">
        <v>0</v>
      </c>
      <c r="H2009" s="7">
        <v>0</v>
      </c>
      <c r="I2009" s="7">
        <v>7225</v>
      </c>
    </row>
    <row r="2010" spans="1:9">
      <c r="A2010">
        <v>2562080</v>
      </c>
      <c r="B2010" t="s">
        <v>668</v>
      </c>
      <c r="C2010" t="s">
        <v>2969</v>
      </c>
      <c r="D2010" s="5">
        <v>41701.333333333336</v>
      </c>
      <c r="E2010" s="10" t="s">
        <v>1238</v>
      </c>
      <c r="F2010" s="8">
        <v>1</v>
      </c>
      <c r="G2010" s="7">
        <v>0</v>
      </c>
      <c r="H2010" s="7">
        <v>3405</v>
      </c>
      <c r="I2010" s="7">
        <v>28979</v>
      </c>
    </row>
    <row r="2011" spans="1:9">
      <c r="A2011">
        <v>2562085</v>
      </c>
      <c r="B2011" t="s">
        <v>668</v>
      </c>
      <c r="C2011" t="s">
        <v>2970</v>
      </c>
      <c r="D2011" s="5">
        <v>41730.333333333336</v>
      </c>
      <c r="E2011" s="10" t="s">
        <v>1169</v>
      </c>
      <c r="F2011" s="8">
        <v>1</v>
      </c>
      <c r="G2011" s="7">
        <v>0</v>
      </c>
      <c r="H2011" s="7">
        <v>21</v>
      </c>
      <c r="I2011" s="7">
        <v>400</v>
      </c>
    </row>
    <row r="2012" spans="1:9">
      <c r="A2012" t="s">
        <v>2971</v>
      </c>
      <c r="B2012" t="s">
        <v>668</v>
      </c>
      <c r="C2012" t="s">
        <v>2972</v>
      </c>
      <c r="D2012" s="5">
        <v>41730.333333333336</v>
      </c>
      <c r="E2012" s="10" t="s">
        <v>1169</v>
      </c>
      <c r="F2012" s="8">
        <v>1</v>
      </c>
      <c r="G2012" s="7">
        <v>0</v>
      </c>
      <c r="H2012" s="7">
        <v>10</v>
      </c>
      <c r="I2012" s="7">
        <v>186</v>
      </c>
    </row>
    <row r="2013" spans="1:9">
      <c r="A2013">
        <v>2562090</v>
      </c>
      <c r="B2013" t="s">
        <v>668</v>
      </c>
      <c r="C2013" t="s">
        <v>2973</v>
      </c>
      <c r="D2013" s="5">
        <v>41799.333333333336</v>
      </c>
      <c r="E2013" s="10" t="s">
        <v>1166</v>
      </c>
      <c r="F2013" s="8">
        <v>1</v>
      </c>
      <c r="G2013" s="7">
        <v>0</v>
      </c>
      <c r="H2013" s="7">
        <v>4983</v>
      </c>
      <c r="I2013" s="7">
        <v>16862</v>
      </c>
    </row>
    <row r="2014" spans="1:9">
      <c r="A2014" t="s">
        <v>2974</v>
      </c>
      <c r="B2014" t="s">
        <v>1075</v>
      </c>
      <c r="C2014" t="s">
        <v>2975</v>
      </c>
      <c r="D2014" s="5"/>
      <c r="E2014" s="10" t="s">
        <v>1214</v>
      </c>
      <c r="F2014" s="8">
        <v>1</v>
      </c>
      <c r="G2014" s="7">
        <v>0</v>
      </c>
      <c r="H2014" s="7">
        <v>0</v>
      </c>
      <c r="I2014" s="7">
        <v>0</v>
      </c>
    </row>
    <row r="2015" spans="1:9">
      <c r="A2015">
        <v>2562095</v>
      </c>
      <c r="B2015" t="s">
        <v>667</v>
      </c>
      <c r="C2015" t="s">
        <v>2976</v>
      </c>
      <c r="D2015" s="5">
        <v>41827.333333333336</v>
      </c>
      <c r="E2015" s="10" t="s">
        <v>1220</v>
      </c>
      <c r="F2015" s="8">
        <v>1</v>
      </c>
      <c r="G2015" s="7">
        <v>0</v>
      </c>
      <c r="H2015" s="7">
        <v>0</v>
      </c>
      <c r="I2015" s="7">
        <v>3759</v>
      </c>
    </row>
    <row r="2016" spans="1:9">
      <c r="A2016" t="s">
        <v>2977</v>
      </c>
      <c r="B2016" t="s">
        <v>667</v>
      </c>
      <c r="C2016" t="s">
        <v>2978</v>
      </c>
      <c r="D2016" s="5">
        <v>41834.333333333336</v>
      </c>
      <c r="E2016" s="10" t="s">
        <v>1238</v>
      </c>
      <c r="F2016" s="8">
        <v>1</v>
      </c>
      <c r="G2016" s="7">
        <v>0</v>
      </c>
      <c r="H2016" s="7">
        <v>0</v>
      </c>
      <c r="I2016" s="7">
        <v>3759</v>
      </c>
    </row>
    <row r="2017" spans="1:9">
      <c r="A2017" t="s">
        <v>2979</v>
      </c>
      <c r="B2017" t="s">
        <v>667</v>
      </c>
      <c r="C2017" t="s">
        <v>2980</v>
      </c>
      <c r="D2017" s="5">
        <v>41792.333333333336</v>
      </c>
      <c r="E2017" s="10" t="s">
        <v>1220</v>
      </c>
      <c r="F2017" s="8">
        <v>1</v>
      </c>
      <c r="G2017" s="7">
        <v>0</v>
      </c>
      <c r="H2017" s="7">
        <v>0</v>
      </c>
      <c r="I2017" s="7">
        <v>1880</v>
      </c>
    </row>
    <row r="2018" spans="1:9">
      <c r="A2018" t="s">
        <v>2981</v>
      </c>
      <c r="B2018" t="s">
        <v>667</v>
      </c>
      <c r="C2018" t="s">
        <v>2982</v>
      </c>
      <c r="D2018" s="5">
        <v>41799.333333333336</v>
      </c>
      <c r="E2018" s="10" t="s">
        <v>1220</v>
      </c>
      <c r="F2018" s="8">
        <v>1</v>
      </c>
      <c r="G2018" s="7">
        <v>0</v>
      </c>
      <c r="H2018" s="7">
        <v>0</v>
      </c>
      <c r="I2018" s="7">
        <v>4885</v>
      </c>
    </row>
    <row r="2019" spans="1:9">
      <c r="A2019">
        <v>2562098</v>
      </c>
      <c r="B2019" t="s">
        <v>668</v>
      </c>
      <c r="C2019" t="s">
        <v>2983</v>
      </c>
      <c r="D2019" s="5">
        <v>41526.333333333336</v>
      </c>
      <c r="E2019" s="10" t="s">
        <v>1169</v>
      </c>
      <c r="F2019" s="8">
        <v>1</v>
      </c>
      <c r="G2019" s="7">
        <v>0</v>
      </c>
      <c r="H2019" s="7">
        <v>0</v>
      </c>
      <c r="I2019" s="7">
        <v>10494</v>
      </c>
    </row>
    <row r="2020" spans="1:9">
      <c r="A2020">
        <v>2562099</v>
      </c>
      <c r="B2020" t="s">
        <v>667</v>
      </c>
      <c r="C2020" t="s">
        <v>2984</v>
      </c>
      <c r="D2020" s="5">
        <v>41764.333333333336</v>
      </c>
      <c r="E2020" s="10" t="s">
        <v>1177</v>
      </c>
      <c r="F2020" s="8">
        <v>1</v>
      </c>
      <c r="G2020" s="7">
        <v>0</v>
      </c>
      <c r="H2020" s="7">
        <v>0</v>
      </c>
      <c r="I2020" s="7">
        <v>3643</v>
      </c>
    </row>
    <row r="2021" spans="1:9">
      <c r="A2021" t="s">
        <v>2985</v>
      </c>
      <c r="B2021" t="s">
        <v>667</v>
      </c>
      <c r="C2021" t="s">
        <v>2986</v>
      </c>
      <c r="D2021" s="5">
        <v>41821.333333333336</v>
      </c>
      <c r="E2021" s="10" t="s">
        <v>1220</v>
      </c>
      <c r="F2021" s="8">
        <v>1</v>
      </c>
      <c r="G2021" s="7">
        <v>0</v>
      </c>
      <c r="H2021" s="7">
        <v>0</v>
      </c>
      <c r="I2021" s="7">
        <v>3759</v>
      </c>
    </row>
    <row r="2022" spans="1:9">
      <c r="A2022" t="s">
        <v>2987</v>
      </c>
      <c r="B2022" t="s">
        <v>667</v>
      </c>
      <c r="C2022" t="s">
        <v>2988</v>
      </c>
      <c r="D2022" s="5">
        <v>41771.333333333336</v>
      </c>
      <c r="E2022" s="10" t="s">
        <v>1177</v>
      </c>
      <c r="F2022" s="8">
        <v>1</v>
      </c>
      <c r="G2022" s="7">
        <v>0</v>
      </c>
      <c r="H2022" s="7">
        <v>0</v>
      </c>
      <c r="I2022" s="7">
        <v>1880</v>
      </c>
    </row>
    <row r="2023" spans="1:9">
      <c r="A2023" t="s">
        <v>2989</v>
      </c>
      <c r="B2023" t="s">
        <v>667</v>
      </c>
      <c r="C2023" t="s">
        <v>2990</v>
      </c>
      <c r="D2023" s="5">
        <v>41798.333333333336</v>
      </c>
      <c r="E2023" s="10" t="s">
        <v>1220</v>
      </c>
      <c r="F2023" s="8">
        <v>1</v>
      </c>
      <c r="G2023" s="7">
        <v>0</v>
      </c>
      <c r="H2023" s="7">
        <v>0</v>
      </c>
      <c r="I2023" s="7">
        <v>4885</v>
      </c>
    </row>
    <row r="2024" spans="1:9">
      <c r="A2024">
        <v>2562165</v>
      </c>
      <c r="B2024" t="s">
        <v>668</v>
      </c>
      <c r="C2024" t="s">
        <v>2991</v>
      </c>
      <c r="D2024" s="5">
        <v>41736.333333333336</v>
      </c>
      <c r="E2024" s="10" t="s">
        <v>1220</v>
      </c>
      <c r="F2024" s="8">
        <v>1</v>
      </c>
      <c r="G2024" s="7">
        <v>0</v>
      </c>
      <c r="H2024" s="7">
        <v>310</v>
      </c>
      <c r="I2024" s="7">
        <v>12680</v>
      </c>
    </row>
    <row r="2025" spans="1:9">
      <c r="A2025">
        <v>2562170</v>
      </c>
      <c r="B2025" t="s">
        <v>668</v>
      </c>
      <c r="C2025" t="s">
        <v>2992</v>
      </c>
      <c r="D2025" s="5">
        <v>41853.333333333336</v>
      </c>
      <c r="E2025" s="10" t="s">
        <v>1238</v>
      </c>
      <c r="F2025" s="8">
        <v>1</v>
      </c>
      <c r="G2025" s="7">
        <v>0</v>
      </c>
      <c r="H2025" s="7">
        <v>103</v>
      </c>
      <c r="I2025" s="7">
        <v>12564</v>
      </c>
    </row>
    <row r="2026" spans="1:9">
      <c r="A2026">
        <v>2562175</v>
      </c>
      <c r="B2026" t="s">
        <v>668</v>
      </c>
      <c r="C2026" t="s">
        <v>2993</v>
      </c>
      <c r="D2026" s="5">
        <v>41823.333333333336</v>
      </c>
      <c r="E2026" s="10" t="s">
        <v>1214</v>
      </c>
      <c r="F2026" s="8">
        <v>1</v>
      </c>
      <c r="G2026" s="7">
        <v>0</v>
      </c>
      <c r="H2026" s="7">
        <v>6191</v>
      </c>
      <c r="I2026" s="7">
        <v>34344</v>
      </c>
    </row>
    <row r="2027" spans="1:9">
      <c r="A2027">
        <v>2562180</v>
      </c>
      <c r="B2027" t="s">
        <v>668</v>
      </c>
      <c r="C2027" t="s">
        <v>2994</v>
      </c>
      <c r="D2027" s="5">
        <v>41579</v>
      </c>
      <c r="E2027" s="10" t="s">
        <v>1214</v>
      </c>
      <c r="F2027" s="8">
        <v>1</v>
      </c>
      <c r="G2027" s="7">
        <v>1744</v>
      </c>
      <c r="H2027" s="7">
        <v>116</v>
      </c>
      <c r="I2027" s="7">
        <v>6724</v>
      </c>
    </row>
    <row r="2028" spans="1:9">
      <c r="A2028">
        <v>2562181</v>
      </c>
      <c r="B2028" t="s">
        <v>668</v>
      </c>
      <c r="C2028" t="s">
        <v>2995</v>
      </c>
      <c r="D2028" s="5">
        <v>41579</v>
      </c>
      <c r="E2028" s="10" t="s">
        <v>1177</v>
      </c>
      <c r="F2028" s="8">
        <v>1</v>
      </c>
      <c r="G2028" s="7">
        <v>1751</v>
      </c>
      <c r="H2028" s="7">
        <v>0</v>
      </c>
      <c r="I2028" s="7">
        <v>1751</v>
      </c>
    </row>
    <row r="2029" spans="1:9">
      <c r="A2029" t="s">
        <v>2996</v>
      </c>
      <c r="B2029" t="s">
        <v>668</v>
      </c>
      <c r="C2029" t="s">
        <v>2997</v>
      </c>
      <c r="D2029" s="5">
        <v>41642.333333333336</v>
      </c>
      <c r="E2029" s="10" t="s">
        <v>1177</v>
      </c>
      <c r="F2029" s="8">
        <v>1</v>
      </c>
      <c r="G2029" s="7">
        <v>0</v>
      </c>
      <c r="H2029" s="7">
        <v>30</v>
      </c>
      <c r="I2029" s="7">
        <v>990</v>
      </c>
    </row>
    <row r="2030" spans="1:9">
      <c r="A2030" t="s">
        <v>2998</v>
      </c>
      <c r="B2030" t="s">
        <v>668</v>
      </c>
      <c r="C2030" t="s">
        <v>2999</v>
      </c>
      <c r="D2030" s="5">
        <v>41642.333333333336</v>
      </c>
      <c r="E2030" s="10" t="s">
        <v>1177</v>
      </c>
      <c r="F2030" s="8">
        <v>1</v>
      </c>
      <c r="G2030" s="7">
        <v>0</v>
      </c>
      <c r="H2030" s="7">
        <v>89</v>
      </c>
      <c r="I2030" s="7">
        <v>2911</v>
      </c>
    </row>
    <row r="2031" spans="1:9">
      <c r="A2031">
        <v>2562205</v>
      </c>
      <c r="B2031" t="s">
        <v>667</v>
      </c>
      <c r="C2031" t="s">
        <v>3000</v>
      </c>
      <c r="D2031" s="5">
        <v>41822.333333333336</v>
      </c>
      <c r="E2031" s="10" t="s">
        <v>1214</v>
      </c>
      <c r="F2031" s="8">
        <v>1</v>
      </c>
      <c r="G2031" s="7">
        <v>0</v>
      </c>
      <c r="H2031" s="7">
        <v>0</v>
      </c>
      <c r="I2031" s="7">
        <v>9774</v>
      </c>
    </row>
    <row r="2032" spans="1:9">
      <c r="A2032">
        <v>2562206</v>
      </c>
      <c r="B2032" t="s">
        <v>667</v>
      </c>
      <c r="C2032" t="s">
        <v>3001</v>
      </c>
      <c r="D2032" s="5">
        <v>41673.333333333336</v>
      </c>
      <c r="E2032" s="10" t="s">
        <v>1161</v>
      </c>
      <c r="F2032" s="8">
        <v>1</v>
      </c>
      <c r="G2032" s="7">
        <v>0</v>
      </c>
      <c r="H2032" s="7">
        <v>0</v>
      </c>
      <c r="I2032" s="7">
        <v>9774</v>
      </c>
    </row>
    <row r="2033" spans="1:9">
      <c r="A2033">
        <v>2562210</v>
      </c>
      <c r="B2033" t="s">
        <v>668</v>
      </c>
      <c r="C2033" t="s">
        <v>3002</v>
      </c>
      <c r="D2033" s="5">
        <v>41736.333333333336</v>
      </c>
      <c r="E2033" s="10" t="s">
        <v>1238</v>
      </c>
      <c r="F2033" s="8">
        <v>1</v>
      </c>
      <c r="G2033" s="7">
        <v>0</v>
      </c>
      <c r="H2033" s="7">
        <v>12458</v>
      </c>
      <c r="I2033" s="7">
        <v>12458</v>
      </c>
    </row>
    <row r="2034" spans="1:9">
      <c r="A2034">
        <v>2562214</v>
      </c>
      <c r="B2034" t="s">
        <v>666</v>
      </c>
      <c r="C2034" t="s">
        <v>3003</v>
      </c>
      <c r="D2034" s="5">
        <v>41580.333333333336</v>
      </c>
      <c r="E2034" s="10" t="s">
        <v>1139</v>
      </c>
      <c r="F2034" s="8">
        <v>1</v>
      </c>
      <c r="G2034" s="7">
        <v>6594</v>
      </c>
      <c r="H2034" s="7">
        <v>0</v>
      </c>
      <c r="I2034" s="7">
        <v>6594</v>
      </c>
    </row>
    <row r="2035" spans="1:9">
      <c r="A2035">
        <v>2562216</v>
      </c>
      <c r="B2035" t="s">
        <v>668</v>
      </c>
      <c r="C2035" t="s">
        <v>3004</v>
      </c>
      <c r="D2035" s="5">
        <v>41673.333333333336</v>
      </c>
      <c r="E2035" s="10" t="s">
        <v>1169</v>
      </c>
      <c r="F2035" s="8">
        <v>1</v>
      </c>
      <c r="G2035" s="7">
        <v>0</v>
      </c>
      <c r="H2035" s="7">
        <v>0</v>
      </c>
      <c r="I2035" s="7">
        <v>12249</v>
      </c>
    </row>
    <row r="2036" spans="1:9">
      <c r="A2036">
        <v>2562225</v>
      </c>
      <c r="B2036" t="s">
        <v>668</v>
      </c>
      <c r="C2036" t="s">
        <v>3005</v>
      </c>
      <c r="D2036" s="5">
        <v>41520.333333333336</v>
      </c>
      <c r="E2036" s="10" t="s">
        <v>1196</v>
      </c>
      <c r="F2036" s="8">
        <v>1</v>
      </c>
      <c r="G2036" s="7">
        <v>0</v>
      </c>
      <c r="H2036" s="7">
        <v>3000</v>
      </c>
      <c r="I2036" s="7">
        <v>17422</v>
      </c>
    </row>
    <row r="2037" spans="1:9">
      <c r="A2037">
        <v>2562230</v>
      </c>
      <c r="B2037" t="s">
        <v>668</v>
      </c>
      <c r="C2037" t="s">
        <v>3006</v>
      </c>
      <c r="D2037" s="5">
        <v>41520.333333333336</v>
      </c>
      <c r="E2037" s="10" t="s">
        <v>1161</v>
      </c>
      <c r="F2037" s="8">
        <v>1</v>
      </c>
      <c r="G2037" s="7">
        <v>0</v>
      </c>
      <c r="H2037" s="7">
        <v>682</v>
      </c>
      <c r="I2037" s="7">
        <v>7719</v>
      </c>
    </row>
    <row r="2038" spans="1:9">
      <c r="A2038" t="s">
        <v>3007</v>
      </c>
      <c r="B2038" t="s">
        <v>668</v>
      </c>
      <c r="C2038" t="s">
        <v>3008</v>
      </c>
      <c r="D2038" s="5">
        <v>41520.333333333336</v>
      </c>
      <c r="E2038" s="10" t="s">
        <v>1161</v>
      </c>
      <c r="F2038" s="8">
        <v>1</v>
      </c>
      <c r="G2038" s="7">
        <v>0</v>
      </c>
      <c r="H2038" s="7">
        <v>2005</v>
      </c>
      <c r="I2038" s="7">
        <v>22700</v>
      </c>
    </row>
    <row r="2039" spans="1:9">
      <c r="A2039">
        <v>2562231</v>
      </c>
      <c r="B2039" t="s">
        <v>668</v>
      </c>
      <c r="C2039" t="s">
        <v>3009</v>
      </c>
      <c r="D2039" s="5">
        <v>41548.333333333336</v>
      </c>
      <c r="E2039" s="5" t="s">
        <v>1086</v>
      </c>
      <c r="F2039" s="8">
        <v>1</v>
      </c>
      <c r="G2039" s="7">
        <v>0</v>
      </c>
      <c r="H2039" s="7">
        <v>0</v>
      </c>
      <c r="I2039" s="7">
        <v>5337</v>
      </c>
    </row>
    <row r="2040" spans="1:9">
      <c r="A2040">
        <v>2562232</v>
      </c>
      <c r="B2040" t="s">
        <v>666</v>
      </c>
      <c r="C2040" t="s">
        <v>3010</v>
      </c>
      <c r="D2040" s="5">
        <v>41579</v>
      </c>
      <c r="E2040" s="10">
        <v>41596</v>
      </c>
      <c r="F2040" s="8">
        <v>1</v>
      </c>
      <c r="G2040" s="7">
        <v>3921</v>
      </c>
      <c r="H2040" s="7">
        <v>0</v>
      </c>
      <c r="I2040" s="7">
        <v>3921</v>
      </c>
    </row>
    <row r="2041" spans="1:9">
      <c r="A2041">
        <v>2562233</v>
      </c>
      <c r="B2041" t="s">
        <v>668</v>
      </c>
      <c r="C2041" t="s">
        <v>3011</v>
      </c>
      <c r="D2041" s="5">
        <v>41548.333333333336</v>
      </c>
      <c r="E2041" s="10" t="s">
        <v>1180</v>
      </c>
      <c r="F2041" s="8">
        <v>1</v>
      </c>
      <c r="G2041" s="7">
        <v>0</v>
      </c>
      <c r="H2041" s="7">
        <v>310</v>
      </c>
      <c r="I2041" s="7">
        <v>4394</v>
      </c>
    </row>
    <row r="2042" spans="1:9">
      <c r="A2042">
        <v>2562235</v>
      </c>
      <c r="B2042" t="s">
        <v>669</v>
      </c>
      <c r="C2042" t="s">
        <v>3012</v>
      </c>
      <c r="D2042" s="5">
        <v>41645.333333333336</v>
      </c>
      <c r="E2042" s="10" t="s">
        <v>1161</v>
      </c>
      <c r="F2042" s="8">
        <v>1</v>
      </c>
      <c r="G2042" s="7">
        <v>2492</v>
      </c>
      <c r="H2042" s="7">
        <v>0</v>
      </c>
      <c r="I2042" s="7">
        <v>12074</v>
      </c>
    </row>
    <row r="2043" spans="1:9">
      <c r="A2043">
        <v>2562245</v>
      </c>
      <c r="B2043" t="s">
        <v>668</v>
      </c>
      <c r="C2043" t="s">
        <v>3013</v>
      </c>
      <c r="D2043" s="5">
        <v>41548.333333333336</v>
      </c>
      <c r="E2043" s="10" t="s">
        <v>1185</v>
      </c>
      <c r="F2043" s="8">
        <v>1</v>
      </c>
      <c r="G2043" s="7">
        <v>0</v>
      </c>
      <c r="H2043" s="7">
        <v>0</v>
      </c>
      <c r="I2043" s="7">
        <v>946</v>
      </c>
    </row>
    <row r="2044" spans="1:9">
      <c r="A2044">
        <v>2562246</v>
      </c>
      <c r="B2044" t="s">
        <v>668</v>
      </c>
      <c r="C2044" t="s">
        <v>3014</v>
      </c>
      <c r="D2044" s="5">
        <v>41568.333333333336</v>
      </c>
      <c r="E2044" s="10" t="s">
        <v>1086</v>
      </c>
      <c r="F2044" s="8">
        <v>1</v>
      </c>
      <c r="G2044" s="7">
        <v>0</v>
      </c>
      <c r="H2044" s="7">
        <v>0</v>
      </c>
      <c r="I2044" s="7">
        <v>3583</v>
      </c>
    </row>
    <row r="2045" spans="1:9">
      <c r="A2045">
        <v>2562250</v>
      </c>
      <c r="B2045" t="s">
        <v>668</v>
      </c>
      <c r="C2045" t="s">
        <v>3015</v>
      </c>
      <c r="D2045" s="5">
        <v>41548.333333333336</v>
      </c>
      <c r="E2045" s="10" t="s">
        <v>1180</v>
      </c>
      <c r="F2045" s="8">
        <v>1</v>
      </c>
      <c r="G2045" s="7">
        <v>20645</v>
      </c>
      <c r="H2045" s="7">
        <v>0</v>
      </c>
      <c r="I2045" s="7">
        <v>20645</v>
      </c>
    </row>
    <row r="2046" spans="1:9">
      <c r="A2046" t="s">
        <v>3016</v>
      </c>
      <c r="B2046" t="s">
        <v>668</v>
      </c>
      <c r="C2046" t="s">
        <v>3017</v>
      </c>
      <c r="D2046" s="5">
        <v>41548.333333333336</v>
      </c>
      <c r="E2046" s="10" t="s">
        <v>1180</v>
      </c>
      <c r="F2046" s="8">
        <v>1</v>
      </c>
      <c r="G2046" s="7">
        <v>0</v>
      </c>
      <c r="H2046" s="7">
        <v>0</v>
      </c>
      <c r="I2046" s="7">
        <v>4602</v>
      </c>
    </row>
    <row r="2047" spans="1:9">
      <c r="A2047" t="s">
        <v>3018</v>
      </c>
      <c r="B2047" t="s">
        <v>668</v>
      </c>
      <c r="C2047" t="s">
        <v>3019</v>
      </c>
      <c r="D2047" s="5">
        <v>41548.333333333336</v>
      </c>
      <c r="E2047" s="10" t="s">
        <v>1180</v>
      </c>
      <c r="F2047" s="8">
        <v>1</v>
      </c>
      <c r="G2047" s="7">
        <v>0</v>
      </c>
      <c r="H2047" s="7">
        <v>0</v>
      </c>
      <c r="I2047" s="7">
        <v>8785</v>
      </c>
    </row>
    <row r="2048" spans="1:9">
      <c r="A2048">
        <v>2562270</v>
      </c>
      <c r="B2048" t="s">
        <v>667</v>
      </c>
      <c r="C2048" t="s">
        <v>3020</v>
      </c>
      <c r="D2048" s="5">
        <v>41642.333333333336</v>
      </c>
      <c r="E2048" s="10" t="s">
        <v>1139</v>
      </c>
      <c r="F2048" s="8">
        <v>1</v>
      </c>
      <c r="G2048" s="7">
        <v>0</v>
      </c>
      <c r="H2048" s="7">
        <v>8721</v>
      </c>
      <c r="I2048" s="7">
        <v>19999</v>
      </c>
    </row>
    <row r="2049" spans="1:9">
      <c r="A2049">
        <v>2562275</v>
      </c>
      <c r="B2049" t="s">
        <v>667</v>
      </c>
      <c r="C2049" t="s">
        <v>3021</v>
      </c>
      <c r="D2049" s="5">
        <v>41548.333333333336</v>
      </c>
      <c r="E2049" s="10" t="s">
        <v>1185</v>
      </c>
      <c r="F2049" s="8">
        <v>1</v>
      </c>
      <c r="G2049" s="7">
        <v>0</v>
      </c>
      <c r="H2049" s="7">
        <v>0</v>
      </c>
      <c r="I2049" s="7">
        <v>1828</v>
      </c>
    </row>
    <row r="2050" spans="1:9">
      <c r="A2050" t="s">
        <v>3022</v>
      </c>
      <c r="B2050" t="s">
        <v>667</v>
      </c>
      <c r="C2050" t="s">
        <v>3023</v>
      </c>
      <c r="D2050" s="5">
        <v>41548.333333333336</v>
      </c>
      <c r="E2050" s="10" t="s">
        <v>1086</v>
      </c>
      <c r="F2050" s="8">
        <v>1</v>
      </c>
      <c r="G2050" s="7">
        <v>0</v>
      </c>
      <c r="H2050" s="7">
        <v>0</v>
      </c>
      <c r="I2050" s="7">
        <v>15090</v>
      </c>
    </row>
    <row r="2051" spans="1:9">
      <c r="A2051" t="s">
        <v>3024</v>
      </c>
      <c r="B2051" t="s">
        <v>667</v>
      </c>
      <c r="C2051" t="s">
        <v>3025</v>
      </c>
      <c r="D2051" s="5">
        <v>41548.333333333336</v>
      </c>
      <c r="E2051" s="10" t="s">
        <v>1086</v>
      </c>
      <c r="F2051" s="8">
        <v>1</v>
      </c>
      <c r="G2051" s="7">
        <v>0</v>
      </c>
      <c r="H2051" s="7">
        <v>0</v>
      </c>
      <c r="I2051" s="7">
        <v>5652</v>
      </c>
    </row>
    <row r="2052" spans="1:9">
      <c r="A2052" t="s">
        <v>3026</v>
      </c>
      <c r="B2052" t="s">
        <v>667</v>
      </c>
      <c r="C2052" t="s">
        <v>3027</v>
      </c>
      <c r="D2052" s="5">
        <v>41548.333333333336</v>
      </c>
      <c r="E2052" s="10" t="s">
        <v>1180</v>
      </c>
      <c r="F2052" s="8">
        <v>1</v>
      </c>
      <c r="G2052" s="7">
        <v>0</v>
      </c>
      <c r="H2052" s="7">
        <v>0</v>
      </c>
      <c r="I2052" s="7">
        <v>8644</v>
      </c>
    </row>
    <row r="2053" spans="1:9">
      <c r="A2053" t="s">
        <v>3028</v>
      </c>
      <c r="B2053" t="s">
        <v>667</v>
      </c>
      <c r="C2053" t="s">
        <v>3029</v>
      </c>
      <c r="D2053" s="5">
        <v>41548.333333333336</v>
      </c>
      <c r="E2053" s="10" t="s">
        <v>1185</v>
      </c>
      <c r="F2053" s="8">
        <v>1</v>
      </c>
      <c r="G2053" s="7">
        <v>0</v>
      </c>
      <c r="H2053" s="7">
        <v>0</v>
      </c>
      <c r="I2053" s="7">
        <v>20748</v>
      </c>
    </row>
    <row r="2054" spans="1:9">
      <c r="A2054">
        <v>2562278</v>
      </c>
      <c r="B2054" t="s">
        <v>668</v>
      </c>
      <c r="C2054" t="s">
        <v>3030</v>
      </c>
      <c r="D2054" s="5">
        <v>41673.333333333336</v>
      </c>
      <c r="E2054" s="10" t="s">
        <v>1238</v>
      </c>
      <c r="F2054" s="8">
        <v>1</v>
      </c>
      <c r="G2054" s="7">
        <v>0</v>
      </c>
      <c r="H2054" s="7">
        <v>0</v>
      </c>
      <c r="I2054" s="7">
        <v>27065</v>
      </c>
    </row>
    <row r="2055" spans="1:9">
      <c r="A2055">
        <v>2562280</v>
      </c>
      <c r="B2055" t="s">
        <v>668</v>
      </c>
      <c r="C2055" t="s">
        <v>3031</v>
      </c>
      <c r="D2055" s="5">
        <v>41673.333333333336</v>
      </c>
      <c r="E2055" s="10" t="s">
        <v>1177</v>
      </c>
      <c r="F2055" s="8">
        <v>1</v>
      </c>
      <c r="G2055" s="7">
        <v>0</v>
      </c>
      <c r="H2055" s="7">
        <v>0</v>
      </c>
      <c r="I2055" s="7">
        <v>13529</v>
      </c>
    </row>
    <row r="2056" spans="1:9">
      <c r="A2056">
        <v>2562281</v>
      </c>
      <c r="B2056" t="s">
        <v>668</v>
      </c>
      <c r="C2056" t="s">
        <v>3032</v>
      </c>
      <c r="D2056" s="5">
        <v>41701.333333333336</v>
      </c>
      <c r="E2056" s="10" t="s">
        <v>1220</v>
      </c>
      <c r="F2056" s="8">
        <v>1</v>
      </c>
      <c r="G2056" s="7">
        <v>0</v>
      </c>
      <c r="H2056" s="7">
        <v>0</v>
      </c>
      <c r="I2056" s="7">
        <v>24058</v>
      </c>
    </row>
    <row r="2057" spans="1:9">
      <c r="A2057">
        <v>2562290</v>
      </c>
      <c r="B2057" t="s">
        <v>667</v>
      </c>
      <c r="C2057" t="s">
        <v>3033</v>
      </c>
      <c r="D2057" s="5">
        <v>41729.333333333336</v>
      </c>
      <c r="E2057" s="10" t="s">
        <v>1169</v>
      </c>
      <c r="F2057" s="8">
        <v>1</v>
      </c>
      <c r="G2057" s="7">
        <v>0</v>
      </c>
      <c r="H2057" s="7">
        <v>0</v>
      </c>
      <c r="I2057" s="7">
        <v>9424</v>
      </c>
    </row>
    <row r="2058" spans="1:9">
      <c r="A2058" t="s">
        <v>3034</v>
      </c>
      <c r="B2058" t="s">
        <v>667</v>
      </c>
      <c r="C2058" t="s">
        <v>3035</v>
      </c>
      <c r="D2058" s="5">
        <v>41736.333333333336</v>
      </c>
      <c r="E2058" s="10" t="s">
        <v>1169</v>
      </c>
      <c r="F2058" s="8">
        <v>1</v>
      </c>
      <c r="G2058" s="7">
        <v>0</v>
      </c>
      <c r="H2058" s="7">
        <v>0</v>
      </c>
      <c r="I2058" s="7">
        <v>15076</v>
      </c>
    </row>
    <row r="2059" spans="1:9">
      <c r="A2059" t="s">
        <v>3036</v>
      </c>
      <c r="B2059" t="s">
        <v>667</v>
      </c>
      <c r="C2059" t="s">
        <v>3037</v>
      </c>
      <c r="D2059" s="5">
        <v>41736.333333333336</v>
      </c>
      <c r="E2059" s="10" t="s">
        <v>1169</v>
      </c>
      <c r="F2059" s="8">
        <v>1</v>
      </c>
      <c r="G2059" s="7">
        <v>0</v>
      </c>
      <c r="H2059" s="7">
        <v>0</v>
      </c>
      <c r="I2059" s="7">
        <v>3759</v>
      </c>
    </row>
    <row r="2060" spans="1:9">
      <c r="A2060" t="s">
        <v>3038</v>
      </c>
      <c r="B2060" t="s">
        <v>667</v>
      </c>
      <c r="C2060" t="s">
        <v>3039</v>
      </c>
      <c r="D2060" s="5">
        <v>41736.333333333336</v>
      </c>
      <c r="E2060" s="10" t="s">
        <v>1169</v>
      </c>
      <c r="F2060" s="8">
        <v>1</v>
      </c>
      <c r="G2060" s="7">
        <v>0</v>
      </c>
      <c r="H2060" s="7">
        <v>0</v>
      </c>
      <c r="I2060" s="7">
        <v>6764</v>
      </c>
    </row>
    <row r="2061" spans="1:9">
      <c r="A2061">
        <v>2562300</v>
      </c>
      <c r="B2061" t="s">
        <v>668</v>
      </c>
      <c r="C2061" t="s">
        <v>3040</v>
      </c>
      <c r="D2061" s="5">
        <v>41701.333333333336</v>
      </c>
      <c r="E2061" s="10" t="s">
        <v>1169</v>
      </c>
      <c r="F2061" s="8">
        <v>1</v>
      </c>
      <c r="G2061" s="7">
        <v>0</v>
      </c>
      <c r="H2061" s="7">
        <v>0</v>
      </c>
      <c r="I2061" s="7">
        <v>16552</v>
      </c>
    </row>
    <row r="2062" spans="1:9">
      <c r="A2062">
        <v>2562301</v>
      </c>
      <c r="B2062" t="s">
        <v>667</v>
      </c>
      <c r="C2062" t="s">
        <v>3041</v>
      </c>
      <c r="D2062" s="5">
        <v>41701.333333333336</v>
      </c>
      <c r="E2062" s="10" t="s">
        <v>1153</v>
      </c>
      <c r="F2062" s="8">
        <v>1</v>
      </c>
      <c r="G2062" s="7">
        <v>0</v>
      </c>
      <c r="H2062" s="7">
        <v>0</v>
      </c>
      <c r="I2062" s="7">
        <v>14653</v>
      </c>
    </row>
    <row r="2063" spans="1:9">
      <c r="A2063">
        <v>2562303</v>
      </c>
      <c r="B2063" t="s">
        <v>668</v>
      </c>
      <c r="C2063" t="s">
        <v>3042</v>
      </c>
      <c r="D2063" s="5">
        <v>41582.333333333336</v>
      </c>
      <c r="E2063" s="10" t="s">
        <v>1086</v>
      </c>
      <c r="F2063" s="8">
        <v>1</v>
      </c>
      <c r="G2063" s="7">
        <v>0</v>
      </c>
      <c r="H2063" s="7">
        <v>0</v>
      </c>
      <c r="I2063" s="7">
        <v>10558</v>
      </c>
    </row>
    <row r="2064" spans="1:9">
      <c r="A2064">
        <v>2562330</v>
      </c>
      <c r="B2064" t="s">
        <v>668</v>
      </c>
      <c r="C2064" t="s">
        <v>3043</v>
      </c>
      <c r="D2064" s="5">
        <v>41520.333333333336</v>
      </c>
      <c r="E2064" s="10" t="s">
        <v>1185</v>
      </c>
      <c r="F2064" s="8">
        <v>1</v>
      </c>
      <c r="G2064" s="7">
        <v>0</v>
      </c>
      <c r="H2064" s="7">
        <v>60</v>
      </c>
      <c r="I2064" s="7">
        <v>3994</v>
      </c>
    </row>
    <row r="2065" spans="1:9">
      <c r="A2065">
        <v>2562335</v>
      </c>
      <c r="B2065" t="s">
        <v>668</v>
      </c>
      <c r="C2065" t="s">
        <v>3044</v>
      </c>
      <c r="D2065" s="5">
        <v>41548.333333333336</v>
      </c>
      <c r="E2065" s="10" t="s">
        <v>1161</v>
      </c>
      <c r="F2065" s="8">
        <v>1</v>
      </c>
      <c r="G2065" s="7">
        <v>29338</v>
      </c>
      <c r="H2065" s="7">
        <v>0</v>
      </c>
      <c r="I2065" s="7">
        <v>29338</v>
      </c>
    </row>
    <row r="2066" spans="1:9">
      <c r="A2066" t="s">
        <v>3045</v>
      </c>
      <c r="B2066" t="s">
        <v>668</v>
      </c>
      <c r="C2066" t="s">
        <v>3046</v>
      </c>
      <c r="D2066" s="5">
        <v>41548.333333333336</v>
      </c>
      <c r="E2066" s="10" t="s">
        <v>1161</v>
      </c>
      <c r="F2066" s="8">
        <v>1</v>
      </c>
      <c r="G2066" s="7">
        <v>0</v>
      </c>
      <c r="H2066" s="7">
        <v>0</v>
      </c>
      <c r="I2066" s="7">
        <v>2052</v>
      </c>
    </row>
    <row r="2067" spans="1:9">
      <c r="A2067" t="s">
        <v>3047</v>
      </c>
      <c r="B2067" t="s">
        <v>668</v>
      </c>
      <c r="C2067" t="s">
        <v>3048</v>
      </c>
      <c r="D2067" s="5">
        <v>41548.333333333336</v>
      </c>
      <c r="E2067" s="5" t="s">
        <v>1161</v>
      </c>
      <c r="F2067" s="8">
        <v>1</v>
      </c>
      <c r="G2067" s="7">
        <v>0</v>
      </c>
      <c r="H2067" s="7">
        <v>0</v>
      </c>
      <c r="I2067" s="7">
        <v>6035</v>
      </c>
    </row>
    <row r="2068" spans="1:9">
      <c r="A2068">
        <v>2562355</v>
      </c>
      <c r="B2068" t="s">
        <v>667</v>
      </c>
      <c r="C2068" t="s">
        <v>3049</v>
      </c>
      <c r="D2068" s="5">
        <v>41579</v>
      </c>
      <c r="E2068" s="5">
        <v>41596</v>
      </c>
      <c r="F2068" s="8">
        <v>1</v>
      </c>
      <c r="G2068" s="7">
        <v>8451</v>
      </c>
      <c r="H2068" s="7">
        <v>0</v>
      </c>
      <c r="I2068" s="7">
        <v>8451</v>
      </c>
    </row>
    <row r="2069" spans="1:9">
      <c r="A2069" t="s">
        <v>3050</v>
      </c>
      <c r="B2069" t="s">
        <v>667</v>
      </c>
      <c r="C2069" t="s">
        <v>3051</v>
      </c>
      <c r="D2069" s="5">
        <v>41579</v>
      </c>
      <c r="E2069" s="5">
        <v>41596</v>
      </c>
      <c r="F2069" s="8">
        <v>1</v>
      </c>
      <c r="G2069" s="7">
        <v>0</v>
      </c>
      <c r="H2069" s="7">
        <v>0</v>
      </c>
      <c r="I2069" s="7">
        <v>4892</v>
      </c>
    </row>
    <row r="2070" spans="1:9">
      <c r="A2070" t="s">
        <v>3052</v>
      </c>
      <c r="B2070" t="s">
        <v>667</v>
      </c>
      <c r="C2070" t="s">
        <v>3053</v>
      </c>
      <c r="D2070" s="5">
        <v>41579</v>
      </c>
      <c r="E2070" s="10">
        <v>41596</v>
      </c>
      <c r="F2070" s="8">
        <v>1</v>
      </c>
      <c r="G2070" s="7">
        <v>0</v>
      </c>
      <c r="H2070" s="7">
        <v>0</v>
      </c>
      <c r="I2070" s="7">
        <v>6310</v>
      </c>
    </row>
    <row r="2071" spans="1:9">
      <c r="A2071">
        <v>2562360</v>
      </c>
      <c r="B2071" t="s">
        <v>669</v>
      </c>
      <c r="C2071" t="s">
        <v>3054</v>
      </c>
      <c r="D2071" s="5">
        <v>41548.333333333336</v>
      </c>
      <c r="E2071" s="10" t="s">
        <v>1185</v>
      </c>
      <c r="F2071" s="8">
        <v>1</v>
      </c>
      <c r="G2071" s="7">
        <v>3738</v>
      </c>
      <c r="H2071" s="7">
        <v>0</v>
      </c>
      <c r="I2071" s="7">
        <v>11208</v>
      </c>
    </row>
    <row r="2072" spans="1:9">
      <c r="A2072">
        <v>2562365</v>
      </c>
      <c r="B2072" t="s">
        <v>669</v>
      </c>
      <c r="C2072" t="s">
        <v>3055</v>
      </c>
      <c r="D2072" s="5">
        <v>41558.333333333336</v>
      </c>
      <c r="E2072" s="10" t="s">
        <v>1086</v>
      </c>
      <c r="F2072" s="8">
        <v>1</v>
      </c>
      <c r="G2072" s="7">
        <v>0</v>
      </c>
      <c r="H2072" s="7">
        <v>0</v>
      </c>
      <c r="I2072" s="7">
        <v>8665</v>
      </c>
    </row>
    <row r="2073" spans="1:9">
      <c r="A2073">
        <v>2562370</v>
      </c>
      <c r="B2073" t="s">
        <v>667</v>
      </c>
      <c r="C2073" t="s">
        <v>3056</v>
      </c>
      <c r="D2073" s="5">
        <v>41610.333333333336</v>
      </c>
      <c r="E2073" s="10" t="s">
        <v>1161</v>
      </c>
      <c r="F2073" s="8">
        <v>1</v>
      </c>
      <c r="G2073" s="7">
        <v>0</v>
      </c>
      <c r="H2073" s="7">
        <v>0</v>
      </c>
      <c r="I2073" s="7">
        <v>13210</v>
      </c>
    </row>
    <row r="2074" spans="1:9">
      <c r="A2074" t="s">
        <v>3057</v>
      </c>
      <c r="B2074" t="s">
        <v>667</v>
      </c>
      <c r="C2074" t="s">
        <v>3058</v>
      </c>
      <c r="D2074" s="5">
        <v>41610.333333333336</v>
      </c>
      <c r="E2074" s="10" t="s">
        <v>1139</v>
      </c>
      <c r="F2074" s="8">
        <v>1</v>
      </c>
      <c r="G2074" s="7">
        <v>0</v>
      </c>
      <c r="H2074" s="7">
        <v>0</v>
      </c>
      <c r="I2074" s="7">
        <v>11278</v>
      </c>
    </row>
    <row r="2075" spans="1:9">
      <c r="A2075" t="s">
        <v>3059</v>
      </c>
      <c r="B2075" t="s">
        <v>667</v>
      </c>
      <c r="C2075" t="s">
        <v>3060</v>
      </c>
      <c r="D2075" s="5">
        <v>41652.333333333336</v>
      </c>
      <c r="E2075" s="10" t="s">
        <v>1161</v>
      </c>
      <c r="F2075" s="8">
        <v>1</v>
      </c>
      <c r="G2075" s="7">
        <v>0</v>
      </c>
      <c r="H2075" s="7">
        <v>0</v>
      </c>
      <c r="I2075" s="7">
        <v>11317</v>
      </c>
    </row>
    <row r="2076" spans="1:9">
      <c r="A2076" t="s">
        <v>3061</v>
      </c>
      <c r="B2076" t="s">
        <v>667</v>
      </c>
      <c r="C2076" t="s">
        <v>3062</v>
      </c>
      <c r="D2076" s="5">
        <v>41652.333333333336</v>
      </c>
      <c r="E2076" s="10" t="s">
        <v>1161</v>
      </c>
      <c r="F2076" s="8">
        <v>1</v>
      </c>
      <c r="G2076" s="7">
        <v>0</v>
      </c>
      <c r="H2076" s="7">
        <v>0</v>
      </c>
      <c r="I2076" s="7">
        <v>6764</v>
      </c>
    </row>
    <row r="2077" spans="1:9">
      <c r="A2077">
        <v>2562380</v>
      </c>
      <c r="B2077" t="s">
        <v>668</v>
      </c>
      <c r="C2077" t="s">
        <v>3063</v>
      </c>
      <c r="D2077" s="5">
        <v>41673.333333333336</v>
      </c>
      <c r="E2077" s="10" t="s">
        <v>1153</v>
      </c>
      <c r="F2077" s="8">
        <v>1</v>
      </c>
      <c r="G2077" s="7">
        <v>12458</v>
      </c>
      <c r="H2077" s="7">
        <v>0</v>
      </c>
      <c r="I2077" s="7">
        <v>30363</v>
      </c>
    </row>
    <row r="2078" spans="1:9">
      <c r="A2078">
        <v>2562385</v>
      </c>
      <c r="B2078" t="s">
        <v>669</v>
      </c>
      <c r="C2078" t="s">
        <v>3064</v>
      </c>
      <c r="D2078" s="5">
        <v>41582.333333333336</v>
      </c>
      <c r="E2078" s="10" t="s">
        <v>1180</v>
      </c>
      <c r="F2078" s="8">
        <v>1</v>
      </c>
      <c r="G2078" s="7">
        <v>0</v>
      </c>
      <c r="H2078" s="7">
        <v>0</v>
      </c>
      <c r="I2078" s="7">
        <v>4980</v>
      </c>
    </row>
    <row r="2079" spans="1:9">
      <c r="A2079">
        <v>2562392</v>
      </c>
      <c r="B2079" t="s">
        <v>666</v>
      </c>
      <c r="C2079" t="s">
        <v>3065</v>
      </c>
      <c r="D2079" s="5">
        <v>41520.333333333336</v>
      </c>
      <c r="E2079" s="10" t="s">
        <v>1185</v>
      </c>
      <c r="F2079" s="8">
        <v>1</v>
      </c>
      <c r="G2079" s="7">
        <v>26348</v>
      </c>
      <c r="H2079" s="7">
        <v>0</v>
      </c>
      <c r="I2079" s="7">
        <v>26348</v>
      </c>
    </row>
    <row r="2080" spans="1:9">
      <c r="A2080" t="s">
        <v>3066</v>
      </c>
      <c r="B2080" t="s">
        <v>666</v>
      </c>
      <c r="C2080" t="s">
        <v>3067</v>
      </c>
      <c r="D2080" s="5">
        <v>41520.333333333336</v>
      </c>
      <c r="E2080" s="10" t="s">
        <v>1153</v>
      </c>
      <c r="F2080" s="8">
        <v>1</v>
      </c>
      <c r="G2080" s="7">
        <v>26852</v>
      </c>
      <c r="H2080" s="7">
        <v>0</v>
      </c>
      <c r="I2080" s="7">
        <v>26852</v>
      </c>
    </row>
    <row r="2081" spans="1:9">
      <c r="A2081">
        <v>2562393</v>
      </c>
      <c r="B2081" t="s">
        <v>668</v>
      </c>
      <c r="C2081" t="s">
        <v>3068</v>
      </c>
      <c r="D2081" s="5">
        <v>41533.333333333336</v>
      </c>
      <c r="E2081" s="10" t="s">
        <v>1169</v>
      </c>
      <c r="F2081" s="8">
        <v>1</v>
      </c>
      <c r="G2081" s="7">
        <v>0</v>
      </c>
      <c r="H2081" s="7">
        <v>545</v>
      </c>
      <c r="I2081" s="7">
        <v>65828</v>
      </c>
    </row>
    <row r="2082" spans="1:9">
      <c r="A2082">
        <v>2562405</v>
      </c>
      <c r="B2082" t="s">
        <v>668</v>
      </c>
      <c r="C2082" t="s">
        <v>3069</v>
      </c>
      <c r="D2082" s="5">
        <v>41548.333333333336</v>
      </c>
      <c r="E2082" s="10" t="s">
        <v>1086</v>
      </c>
      <c r="F2082" s="8">
        <v>1</v>
      </c>
      <c r="G2082" s="7">
        <v>19559</v>
      </c>
      <c r="H2082" s="7">
        <v>0</v>
      </c>
      <c r="I2082" s="7">
        <v>19559</v>
      </c>
    </row>
    <row r="2083" spans="1:9">
      <c r="A2083">
        <v>2562420</v>
      </c>
      <c r="B2083" t="s">
        <v>668</v>
      </c>
      <c r="C2083" t="s">
        <v>3070</v>
      </c>
      <c r="D2083" s="5">
        <v>41673.333333333336</v>
      </c>
      <c r="E2083" s="10" t="s">
        <v>1161</v>
      </c>
      <c r="F2083" s="8">
        <v>1</v>
      </c>
      <c r="G2083" s="7">
        <v>0</v>
      </c>
      <c r="H2083" s="7">
        <v>12458</v>
      </c>
      <c r="I2083" s="7">
        <v>23736</v>
      </c>
    </row>
    <row r="2084" spans="1:9">
      <c r="A2084">
        <v>2562435</v>
      </c>
      <c r="B2084" t="s">
        <v>665</v>
      </c>
      <c r="C2084" t="s">
        <v>3071</v>
      </c>
      <c r="D2084" s="5">
        <v>41520.333333333336</v>
      </c>
      <c r="E2084" s="10" t="s">
        <v>1134</v>
      </c>
      <c r="F2084" s="8">
        <v>1</v>
      </c>
      <c r="G2084" s="7">
        <v>0</v>
      </c>
      <c r="H2084" s="7">
        <v>0</v>
      </c>
      <c r="I2084" s="7">
        <v>3953</v>
      </c>
    </row>
    <row r="2085" spans="1:9">
      <c r="A2085">
        <v>2562440</v>
      </c>
      <c r="B2085" t="s">
        <v>665</v>
      </c>
      <c r="C2085" t="s">
        <v>3072</v>
      </c>
      <c r="D2085" s="5">
        <v>41520.333333333336</v>
      </c>
      <c r="E2085" s="10" t="s">
        <v>1134</v>
      </c>
      <c r="F2085" s="8">
        <v>1</v>
      </c>
      <c r="G2085" s="7">
        <v>0</v>
      </c>
      <c r="H2085" s="7">
        <v>0</v>
      </c>
      <c r="I2085" s="7">
        <v>1990</v>
      </c>
    </row>
    <row r="2086" spans="1:9">
      <c r="A2086">
        <v>2562445</v>
      </c>
      <c r="B2086" t="s">
        <v>665</v>
      </c>
      <c r="C2086" t="s">
        <v>3073</v>
      </c>
      <c r="D2086" s="5">
        <v>41520.333333333336</v>
      </c>
      <c r="E2086" s="10" t="s">
        <v>1134</v>
      </c>
      <c r="F2086" s="8">
        <v>1</v>
      </c>
      <c r="G2086" s="7">
        <v>0</v>
      </c>
      <c r="H2086" s="7">
        <v>0</v>
      </c>
      <c r="I2086" s="7">
        <v>8123</v>
      </c>
    </row>
    <row r="2087" spans="1:9">
      <c r="A2087" t="s">
        <v>3074</v>
      </c>
      <c r="B2087" t="s">
        <v>665</v>
      </c>
      <c r="C2087" t="s">
        <v>3075</v>
      </c>
      <c r="D2087" s="5">
        <v>41548.333333333336</v>
      </c>
      <c r="E2087" s="10" t="s">
        <v>3076</v>
      </c>
      <c r="F2087" s="8">
        <v>1</v>
      </c>
      <c r="G2087" s="7">
        <v>0</v>
      </c>
      <c r="H2087" s="7">
        <v>0</v>
      </c>
      <c r="I2087" s="7">
        <v>95563</v>
      </c>
    </row>
    <row r="2088" spans="1:9">
      <c r="A2088">
        <v>2562450</v>
      </c>
      <c r="B2088" t="s">
        <v>668</v>
      </c>
      <c r="C2088" t="s">
        <v>3077</v>
      </c>
      <c r="D2088" s="5">
        <v>41701.333333333336</v>
      </c>
      <c r="E2088" s="10" t="s">
        <v>1169</v>
      </c>
      <c r="F2088" s="8">
        <v>1</v>
      </c>
      <c r="G2088" s="7">
        <v>0</v>
      </c>
      <c r="H2088" s="7">
        <v>1238</v>
      </c>
      <c r="I2088" s="7">
        <v>13254</v>
      </c>
    </row>
    <row r="2089" spans="1:9">
      <c r="A2089">
        <v>2562455</v>
      </c>
      <c r="B2089" t="s">
        <v>667</v>
      </c>
      <c r="C2089" t="s">
        <v>3078</v>
      </c>
      <c r="D2089" s="5">
        <v>41736.333333333336</v>
      </c>
      <c r="E2089" s="10" t="s">
        <v>3079</v>
      </c>
      <c r="F2089" s="8">
        <v>1</v>
      </c>
      <c r="G2089" s="7">
        <v>0</v>
      </c>
      <c r="H2089" s="7">
        <v>0</v>
      </c>
      <c r="I2089" s="7">
        <v>7518</v>
      </c>
    </row>
    <row r="2090" spans="1:9">
      <c r="A2090" t="s">
        <v>3080</v>
      </c>
      <c r="B2090" t="s">
        <v>667</v>
      </c>
      <c r="C2090" t="s">
        <v>3081</v>
      </c>
      <c r="D2090" s="5">
        <v>41744.333333333336</v>
      </c>
      <c r="E2090" s="10" t="s">
        <v>1169</v>
      </c>
      <c r="F2090" s="8">
        <v>1</v>
      </c>
      <c r="G2090" s="7">
        <v>0</v>
      </c>
      <c r="H2090" s="7">
        <v>0</v>
      </c>
      <c r="I2090" s="7">
        <v>7518</v>
      </c>
    </row>
    <row r="2091" spans="1:9">
      <c r="A2091" t="s">
        <v>3082</v>
      </c>
      <c r="B2091" t="s">
        <v>667</v>
      </c>
      <c r="C2091" t="s">
        <v>3083</v>
      </c>
      <c r="D2091" s="5">
        <v>41736.333333333336</v>
      </c>
      <c r="E2091" s="10" t="s">
        <v>1169</v>
      </c>
      <c r="F2091" s="8">
        <v>1</v>
      </c>
      <c r="G2091" s="7">
        <v>0</v>
      </c>
      <c r="H2091" s="7">
        <v>0</v>
      </c>
      <c r="I2091" s="7">
        <v>3759</v>
      </c>
    </row>
    <row r="2092" spans="1:9">
      <c r="A2092" t="s">
        <v>3084</v>
      </c>
      <c r="B2092" t="s">
        <v>667</v>
      </c>
      <c r="C2092" t="s">
        <v>3085</v>
      </c>
      <c r="D2092" s="5">
        <v>41743.333333333336</v>
      </c>
      <c r="E2092" s="10" t="s">
        <v>1169</v>
      </c>
      <c r="F2092" s="8">
        <v>1</v>
      </c>
      <c r="G2092" s="7">
        <v>0</v>
      </c>
      <c r="H2092" s="7">
        <v>0</v>
      </c>
      <c r="I2092" s="7">
        <v>4885</v>
      </c>
    </row>
    <row r="2093" spans="1:9">
      <c r="A2093">
        <v>2562460</v>
      </c>
      <c r="B2093" t="s">
        <v>668</v>
      </c>
      <c r="C2093" t="s">
        <v>3086</v>
      </c>
      <c r="D2093" s="5">
        <v>41791.333333333336</v>
      </c>
      <c r="E2093" s="10" t="s">
        <v>1238</v>
      </c>
      <c r="F2093" s="8">
        <v>1</v>
      </c>
      <c r="G2093" s="7">
        <v>0</v>
      </c>
      <c r="H2093" s="7">
        <v>0</v>
      </c>
      <c r="I2093" s="7">
        <v>21047</v>
      </c>
    </row>
    <row r="2094" spans="1:9">
      <c r="A2094">
        <v>2562466</v>
      </c>
      <c r="B2094" t="s">
        <v>668</v>
      </c>
      <c r="C2094" t="s">
        <v>3087</v>
      </c>
      <c r="D2094" s="5">
        <v>41520.333333333336</v>
      </c>
      <c r="E2094" s="10" t="s">
        <v>1180</v>
      </c>
      <c r="F2094" s="8">
        <v>1</v>
      </c>
      <c r="G2094" s="7">
        <v>0</v>
      </c>
      <c r="H2094" s="7">
        <v>850</v>
      </c>
      <c r="I2094" s="7">
        <v>4226</v>
      </c>
    </row>
    <row r="2095" spans="1:9">
      <c r="A2095">
        <v>2562475</v>
      </c>
      <c r="B2095" t="s">
        <v>667</v>
      </c>
      <c r="C2095" t="s">
        <v>3088</v>
      </c>
      <c r="D2095" s="5">
        <v>41520.333333333336</v>
      </c>
      <c r="E2095" s="10" t="s">
        <v>1196</v>
      </c>
      <c r="F2095" s="8">
        <v>1</v>
      </c>
      <c r="G2095" s="7">
        <v>0</v>
      </c>
      <c r="H2095" s="7">
        <v>0</v>
      </c>
      <c r="I2095" s="7">
        <v>6749</v>
      </c>
    </row>
    <row r="2096" spans="1:9">
      <c r="A2096" t="s">
        <v>3089</v>
      </c>
      <c r="B2096" t="s">
        <v>667</v>
      </c>
      <c r="C2096" t="s">
        <v>3090</v>
      </c>
      <c r="D2096" s="5">
        <v>41520.333333333336</v>
      </c>
      <c r="E2096" s="10" t="s">
        <v>1196</v>
      </c>
      <c r="F2096" s="8">
        <v>1</v>
      </c>
      <c r="G2096" s="7">
        <v>0</v>
      </c>
      <c r="H2096" s="7">
        <v>0</v>
      </c>
      <c r="I2096" s="7">
        <v>1500</v>
      </c>
    </row>
    <row r="2097" spans="1:9">
      <c r="A2097" t="s">
        <v>3091</v>
      </c>
      <c r="B2097" t="s">
        <v>667</v>
      </c>
      <c r="C2097" t="s">
        <v>3092</v>
      </c>
      <c r="D2097" s="5">
        <v>41520.333333333336</v>
      </c>
      <c r="E2097" s="10" t="s">
        <v>1196</v>
      </c>
      <c r="F2097" s="8">
        <v>1</v>
      </c>
      <c r="G2097" s="7">
        <v>0</v>
      </c>
      <c r="H2097" s="7">
        <v>0</v>
      </c>
      <c r="I2097" s="7">
        <v>1470</v>
      </c>
    </row>
    <row r="2098" spans="1:9">
      <c r="A2098" t="s">
        <v>3093</v>
      </c>
      <c r="B2098" t="s">
        <v>667</v>
      </c>
      <c r="C2098" t="s">
        <v>3094</v>
      </c>
      <c r="D2098" s="5">
        <v>41520.333333333336</v>
      </c>
      <c r="E2098" s="10" t="s">
        <v>1196</v>
      </c>
      <c r="F2098" s="8">
        <v>1</v>
      </c>
      <c r="G2098" s="7">
        <v>0</v>
      </c>
      <c r="H2098" s="7">
        <v>0</v>
      </c>
      <c r="I2098" s="7">
        <v>950</v>
      </c>
    </row>
    <row r="2099" spans="1:9">
      <c r="A2099" t="s">
        <v>3095</v>
      </c>
      <c r="B2099" t="s">
        <v>667</v>
      </c>
      <c r="C2099" t="s">
        <v>3096</v>
      </c>
      <c r="D2099" s="5">
        <v>41520.333333333336</v>
      </c>
      <c r="E2099" s="10" t="s">
        <v>1196</v>
      </c>
      <c r="F2099" s="8">
        <v>1</v>
      </c>
      <c r="G2099" s="7">
        <v>0</v>
      </c>
      <c r="H2099" s="7">
        <v>0</v>
      </c>
      <c r="I2099" s="7">
        <v>1275</v>
      </c>
    </row>
    <row r="2100" spans="1:9">
      <c r="A2100" t="s">
        <v>3097</v>
      </c>
      <c r="B2100" t="s">
        <v>667</v>
      </c>
      <c r="C2100" t="s">
        <v>3098</v>
      </c>
      <c r="D2100" s="5">
        <v>41520.333333333336</v>
      </c>
      <c r="E2100" s="10" t="s">
        <v>1196</v>
      </c>
      <c r="F2100" s="8">
        <v>1</v>
      </c>
      <c r="G2100" s="7">
        <v>0</v>
      </c>
      <c r="H2100" s="7">
        <v>0</v>
      </c>
      <c r="I2100" s="7">
        <v>846</v>
      </c>
    </row>
    <row r="2101" spans="1:9">
      <c r="A2101" t="s">
        <v>3099</v>
      </c>
      <c r="B2101" t="s">
        <v>667</v>
      </c>
      <c r="C2101" t="s">
        <v>3100</v>
      </c>
      <c r="D2101" s="5">
        <v>41520.333333333336</v>
      </c>
      <c r="E2101" s="10" t="s">
        <v>1196</v>
      </c>
      <c r="F2101" s="8">
        <v>1</v>
      </c>
      <c r="G2101" s="7">
        <v>0</v>
      </c>
      <c r="H2101" s="7">
        <v>0</v>
      </c>
      <c r="I2101" s="7">
        <v>1833</v>
      </c>
    </row>
    <row r="2102" spans="1:9">
      <c r="A2102" t="s">
        <v>3101</v>
      </c>
      <c r="B2102" t="s">
        <v>667</v>
      </c>
      <c r="C2102" t="s">
        <v>3102</v>
      </c>
      <c r="D2102" s="5">
        <v>41520.333333333336</v>
      </c>
      <c r="E2102" s="10" t="s">
        <v>1196</v>
      </c>
      <c r="F2102" s="8">
        <v>1</v>
      </c>
      <c r="G2102" s="7">
        <v>0</v>
      </c>
      <c r="H2102" s="7">
        <v>0</v>
      </c>
      <c r="I2102" s="7">
        <v>2089</v>
      </c>
    </row>
    <row r="2103" spans="1:9">
      <c r="A2103">
        <v>2562478</v>
      </c>
      <c r="B2103" t="s">
        <v>668</v>
      </c>
      <c r="C2103" t="s">
        <v>3103</v>
      </c>
      <c r="D2103" s="5">
        <v>41582.333333333336</v>
      </c>
      <c r="E2103" s="10" t="s">
        <v>1238</v>
      </c>
      <c r="F2103" s="8">
        <v>1</v>
      </c>
      <c r="G2103" s="7">
        <v>0</v>
      </c>
      <c r="H2103" s="7">
        <v>0</v>
      </c>
      <c r="I2103" s="7">
        <v>4426</v>
      </c>
    </row>
    <row r="2104" spans="1:9">
      <c r="A2104" t="s">
        <v>3104</v>
      </c>
      <c r="B2104" t="s">
        <v>668</v>
      </c>
      <c r="C2104" t="s">
        <v>3105</v>
      </c>
      <c r="D2104" s="5">
        <v>41582.333333333336</v>
      </c>
      <c r="E2104" s="10" t="s">
        <v>1238</v>
      </c>
      <c r="F2104" s="8">
        <v>1</v>
      </c>
      <c r="G2104" s="7">
        <v>0</v>
      </c>
      <c r="H2104" s="7">
        <v>0</v>
      </c>
      <c r="I2104" s="7">
        <v>22149</v>
      </c>
    </row>
    <row r="2105" spans="1:9">
      <c r="A2105">
        <v>2562480</v>
      </c>
      <c r="B2105" t="s">
        <v>668</v>
      </c>
      <c r="C2105" t="s">
        <v>3106</v>
      </c>
      <c r="D2105" s="5">
        <v>41520.333333333336</v>
      </c>
      <c r="E2105" s="10" t="s">
        <v>3107</v>
      </c>
      <c r="F2105" s="8">
        <v>1</v>
      </c>
      <c r="G2105" s="7">
        <v>0</v>
      </c>
      <c r="H2105" s="7">
        <v>1372</v>
      </c>
      <c r="I2105" s="7">
        <v>2136</v>
      </c>
    </row>
    <row r="2106" spans="1:9">
      <c r="A2106" t="s">
        <v>3108</v>
      </c>
      <c r="B2106" t="s">
        <v>668</v>
      </c>
      <c r="C2106" t="s">
        <v>3109</v>
      </c>
      <c r="D2106" s="5">
        <v>41520.333333333336</v>
      </c>
      <c r="E2106" s="10" t="s">
        <v>1139</v>
      </c>
      <c r="F2106" s="8">
        <v>1</v>
      </c>
      <c r="G2106" s="7">
        <v>0</v>
      </c>
      <c r="H2106" s="7">
        <v>7716</v>
      </c>
      <c r="I2106" s="7">
        <v>12013</v>
      </c>
    </row>
    <row r="2107" spans="1:9">
      <c r="A2107">
        <v>2562482</v>
      </c>
      <c r="B2107" t="s">
        <v>668</v>
      </c>
      <c r="C2107" t="s">
        <v>3110</v>
      </c>
      <c r="D2107" s="5">
        <v>41730.333333333336</v>
      </c>
      <c r="E2107" s="10" t="s">
        <v>1214</v>
      </c>
      <c r="F2107" s="8">
        <v>1</v>
      </c>
      <c r="G2107" s="7">
        <v>0</v>
      </c>
      <c r="H2107" s="7">
        <v>0</v>
      </c>
      <c r="I2107" s="7">
        <v>2217</v>
      </c>
    </row>
    <row r="2108" spans="1:9">
      <c r="A2108" t="s">
        <v>3111</v>
      </c>
      <c r="B2108" t="s">
        <v>668</v>
      </c>
      <c r="C2108" t="s">
        <v>3112</v>
      </c>
      <c r="D2108" s="5">
        <v>41730.333333333336</v>
      </c>
      <c r="E2108" s="10" t="s">
        <v>1214</v>
      </c>
      <c r="F2108" s="8">
        <v>1</v>
      </c>
      <c r="G2108" s="7">
        <v>0</v>
      </c>
      <c r="H2108" s="7">
        <v>0</v>
      </c>
      <c r="I2108" s="7">
        <v>18763</v>
      </c>
    </row>
    <row r="2109" spans="1:9">
      <c r="A2109">
        <v>2562485</v>
      </c>
      <c r="B2109" t="s">
        <v>668</v>
      </c>
      <c r="C2109" t="s">
        <v>3113</v>
      </c>
      <c r="D2109" s="5">
        <v>41792.333333333336</v>
      </c>
      <c r="E2109" s="10" t="s">
        <v>1166</v>
      </c>
      <c r="F2109" s="8">
        <v>1</v>
      </c>
      <c r="G2109" s="7">
        <v>0</v>
      </c>
      <c r="H2109" s="7">
        <v>0</v>
      </c>
      <c r="I2109" s="7">
        <v>17846</v>
      </c>
    </row>
    <row r="2110" spans="1:9">
      <c r="A2110">
        <v>2562490</v>
      </c>
      <c r="B2110" t="s">
        <v>667</v>
      </c>
      <c r="C2110" t="s">
        <v>3114</v>
      </c>
      <c r="D2110" s="5">
        <v>41883.333333333336</v>
      </c>
      <c r="E2110" s="10" t="s">
        <v>1428</v>
      </c>
      <c r="F2110" s="8">
        <v>1</v>
      </c>
      <c r="G2110" s="7">
        <v>0</v>
      </c>
      <c r="H2110" s="7">
        <v>0</v>
      </c>
      <c r="I2110" s="7">
        <v>3759</v>
      </c>
    </row>
    <row r="2111" spans="1:9">
      <c r="A2111" t="s">
        <v>3115</v>
      </c>
      <c r="B2111" t="s">
        <v>667</v>
      </c>
      <c r="C2111" t="s">
        <v>3116</v>
      </c>
      <c r="D2111" s="5">
        <v>41890.333333333336</v>
      </c>
      <c r="E2111" s="10" t="s">
        <v>1238</v>
      </c>
      <c r="F2111" s="8">
        <v>1</v>
      </c>
      <c r="G2111" s="7">
        <v>0</v>
      </c>
      <c r="H2111" s="7">
        <v>0</v>
      </c>
      <c r="I2111" s="7">
        <v>3759</v>
      </c>
    </row>
    <row r="2112" spans="1:9">
      <c r="A2112" t="s">
        <v>3117</v>
      </c>
      <c r="B2112" t="s">
        <v>667</v>
      </c>
      <c r="C2112" t="s">
        <v>3118</v>
      </c>
      <c r="D2112" s="5">
        <v>41797.333333333336</v>
      </c>
      <c r="E2112" s="10" t="s">
        <v>1238</v>
      </c>
      <c r="F2112" s="8">
        <v>1</v>
      </c>
      <c r="G2112" s="7">
        <v>0</v>
      </c>
      <c r="H2112" s="7">
        <v>0</v>
      </c>
      <c r="I2112" s="7">
        <v>1880</v>
      </c>
    </row>
    <row r="2113" spans="1:9">
      <c r="A2113" t="s">
        <v>3119</v>
      </c>
      <c r="B2113" t="s">
        <v>667</v>
      </c>
      <c r="C2113" t="s">
        <v>3120</v>
      </c>
      <c r="D2113" s="5">
        <v>41799.333333333336</v>
      </c>
      <c r="E2113" s="10" t="s">
        <v>1238</v>
      </c>
      <c r="F2113" s="8">
        <v>1</v>
      </c>
      <c r="G2113" s="7">
        <v>0</v>
      </c>
      <c r="H2113" s="7">
        <v>0</v>
      </c>
      <c r="I2113" s="7">
        <v>4885</v>
      </c>
    </row>
    <row r="2114" spans="1:9">
      <c r="A2114">
        <v>2562495</v>
      </c>
      <c r="B2114" t="s">
        <v>669</v>
      </c>
      <c r="C2114" t="s">
        <v>3121</v>
      </c>
      <c r="D2114" s="5">
        <v>41885.333333333336</v>
      </c>
      <c r="E2114" s="10" t="s">
        <v>1238</v>
      </c>
      <c r="F2114" s="8">
        <v>1</v>
      </c>
      <c r="G2114" s="7">
        <v>0</v>
      </c>
      <c r="H2114" s="7">
        <v>0</v>
      </c>
      <c r="I2114" s="7">
        <v>9999</v>
      </c>
    </row>
    <row r="2115" spans="1:9">
      <c r="A2115">
        <v>2562505</v>
      </c>
      <c r="B2115" t="s">
        <v>668</v>
      </c>
      <c r="C2115" t="s">
        <v>3122</v>
      </c>
      <c r="D2115" s="5">
        <v>41830.333333333336</v>
      </c>
      <c r="E2115" s="10" t="s">
        <v>1214</v>
      </c>
      <c r="F2115" s="8">
        <v>1</v>
      </c>
      <c r="G2115" s="7">
        <v>0</v>
      </c>
      <c r="H2115" s="7">
        <v>0</v>
      </c>
      <c r="I2115" s="7">
        <v>9398</v>
      </c>
    </row>
    <row r="2116" spans="1:9">
      <c r="A2116">
        <v>2562510</v>
      </c>
      <c r="B2116" t="s">
        <v>668</v>
      </c>
      <c r="C2116" t="s">
        <v>3123</v>
      </c>
      <c r="D2116" s="5">
        <v>41799.333333333336</v>
      </c>
      <c r="E2116" s="10" t="s">
        <v>1238</v>
      </c>
      <c r="F2116" s="8">
        <v>1</v>
      </c>
      <c r="G2116" s="7">
        <v>0</v>
      </c>
      <c r="H2116" s="7">
        <v>0</v>
      </c>
      <c r="I2116" s="7">
        <v>7327</v>
      </c>
    </row>
    <row r="2117" spans="1:9">
      <c r="A2117">
        <v>2562515</v>
      </c>
      <c r="B2117" t="s">
        <v>667</v>
      </c>
      <c r="C2117" t="s">
        <v>3124</v>
      </c>
      <c r="D2117" s="5">
        <v>41791.333333333336</v>
      </c>
      <c r="E2117" s="10" t="s">
        <v>1238</v>
      </c>
      <c r="F2117" s="8">
        <v>1</v>
      </c>
      <c r="G2117" s="7">
        <v>0</v>
      </c>
      <c r="H2117" s="7">
        <v>0</v>
      </c>
      <c r="I2117" s="7">
        <v>3759</v>
      </c>
    </row>
    <row r="2118" spans="1:9">
      <c r="A2118">
        <v>2562520</v>
      </c>
      <c r="B2118" t="s">
        <v>667</v>
      </c>
      <c r="C2118" t="s">
        <v>3125</v>
      </c>
      <c r="D2118" s="5">
        <v>41673.333333333336</v>
      </c>
      <c r="E2118" s="10" t="s">
        <v>1166</v>
      </c>
      <c r="F2118" s="8">
        <v>1</v>
      </c>
      <c r="G2118" s="7">
        <v>0</v>
      </c>
      <c r="H2118" s="7">
        <v>0</v>
      </c>
      <c r="I2118" s="7">
        <v>3759</v>
      </c>
    </row>
    <row r="2119" spans="1:9">
      <c r="A2119">
        <v>2562525</v>
      </c>
      <c r="B2119" t="s">
        <v>667</v>
      </c>
      <c r="C2119" t="s">
        <v>3126</v>
      </c>
      <c r="D2119" s="5">
        <v>41680.333333333336</v>
      </c>
      <c r="E2119" s="10" t="s">
        <v>1166</v>
      </c>
      <c r="F2119" s="8">
        <v>1</v>
      </c>
      <c r="G2119" s="7">
        <v>0</v>
      </c>
      <c r="H2119" s="7">
        <v>0</v>
      </c>
      <c r="I2119" s="7">
        <v>3759</v>
      </c>
    </row>
    <row r="2120" spans="1:9">
      <c r="A2120">
        <v>2562530</v>
      </c>
      <c r="B2120" t="s">
        <v>667</v>
      </c>
      <c r="C2120" t="s">
        <v>3127</v>
      </c>
      <c r="D2120" s="5">
        <v>41561.333333333336</v>
      </c>
      <c r="E2120" s="10" t="s">
        <v>1153</v>
      </c>
      <c r="F2120" s="8">
        <v>1</v>
      </c>
      <c r="G2120" s="7">
        <v>0</v>
      </c>
      <c r="H2120" s="7">
        <v>0</v>
      </c>
      <c r="I2120" s="7">
        <v>7518</v>
      </c>
    </row>
    <row r="2121" spans="1:9">
      <c r="A2121">
        <v>2562535</v>
      </c>
      <c r="B2121" t="s">
        <v>667</v>
      </c>
      <c r="C2121" t="s">
        <v>3128</v>
      </c>
      <c r="D2121" s="5">
        <v>41559.333333333336</v>
      </c>
      <c r="E2121" s="10" t="s">
        <v>1139</v>
      </c>
      <c r="F2121" s="8">
        <v>1</v>
      </c>
      <c r="G2121" s="7">
        <v>0</v>
      </c>
      <c r="H2121" s="7">
        <v>0</v>
      </c>
      <c r="I2121" s="7">
        <v>15037</v>
      </c>
    </row>
    <row r="2122" spans="1:9">
      <c r="A2122">
        <v>2562540</v>
      </c>
      <c r="B2122" t="s">
        <v>667</v>
      </c>
      <c r="C2122" t="s">
        <v>3129</v>
      </c>
      <c r="D2122" s="5">
        <v>41557.333333333336</v>
      </c>
      <c r="E2122" s="10" t="s">
        <v>1086</v>
      </c>
      <c r="F2122" s="8">
        <v>1</v>
      </c>
      <c r="G2122" s="7">
        <v>0</v>
      </c>
      <c r="H2122" s="7">
        <v>0</v>
      </c>
      <c r="I2122" s="7">
        <v>15037</v>
      </c>
    </row>
    <row r="2123" spans="1:9">
      <c r="A2123">
        <v>2562545</v>
      </c>
      <c r="B2123" t="s">
        <v>667</v>
      </c>
      <c r="C2123" t="s">
        <v>3130</v>
      </c>
      <c r="D2123" s="5">
        <v>41582.333333333336</v>
      </c>
      <c r="E2123" s="10" t="s">
        <v>1169</v>
      </c>
      <c r="F2123" s="8">
        <v>1</v>
      </c>
      <c r="G2123" s="7">
        <v>0</v>
      </c>
      <c r="H2123" s="7">
        <v>0</v>
      </c>
      <c r="I2123" s="7">
        <v>3759</v>
      </c>
    </row>
    <row r="2124" spans="1:9">
      <c r="A2124" t="s">
        <v>3131</v>
      </c>
      <c r="B2124" t="s">
        <v>665</v>
      </c>
      <c r="C2124" t="s">
        <v>3132</v>
      </c>
      <c r="D2124" s="5">
        <v>41520.333333333336</v>
      </c>
      <c r="E2124" s="10" t="s">
        <v>1194</v>
      </c>
      <c r="F2124" s="8">
        <v>1</v>
      </c>
      <c r="G2124" s="7">
        <v>5800</v>
      </c>
      <c r="H2124" s="7">
        <v>0</v>
      </c>
      <c r="I2124" s="7">
        <v>5800</v>
      </c>
    </row>
    <row r="2125" spans="1:9">
      <c r="A2125" t="s">
        <v>3133</v>
      </c>
      <c r="B2125" t="s">
        <v>665</v>
      </c>
      <c r="C2125" t="s">
        <v>3134</v>
      </c>
      <c r="D2125" s="5">
        <v>41520.333333333336</v>
      </c>
      <c r="E2125" s="10" t="s">
        <v>1134</v>
      </c>
      <c r="F2125" s="8">
        <v>1</v>
      </c>
      <c r="G2125" s="7">
        <v>0</v>
      </c>
      <c r="H2125" s="7">
        <v>0</v>
      </c>
      <c r="I2125" s="7">
        <v>10332</v>
      </c>
    </row>
    <row r="2126" spans="1:9">
      <c r="A2126" t="s">
        <v>3135</v>
      </c>
      <c r="B2126" t="s">
        <v>665</v>
      </c>
      <c r="C2126" t="s">
        <v>3136</v>
      </c>
      <c r="D2126" s="5">
        <v>41548.333333333336</v>
      </c>
      <c r="E2126" s="10" t="s">
        <v>1194</v>
      </c>
      <c r="F2126" s="8">
        <v>1</v>
      </c>
      <c r="G2126" s="7">
        <v>0</v>
      </c>
      <c r="H2126" s="7">
        <v>0</v>
      </c>
      <c r="I2126" s="7">
        <v>66114</v>
      </c>
    </row>
    <row r="2127" spans="1:9">
      <c r="A2127" t="s">
        <v>3137</v>
      </c>
      <c r="B2127" t="s">
        <v>666</v>
      </c>
      <c r="C2127" t="s">
        <v>3138</v>
      </c>
      <c r="D2127" s="5">
        <v>41520.333333333336</v>
      </c>
      <c r="E2127" s="10" t="s">
        <v>1169</v>
      </c>
      <c r="F2127" s="8">
        <v>1</v>
      </c>
      <c r="G2127" s="7">
        <v>0</v>
      </c>
      <c r="H2127" s="7">
        <v>24064</v>
      </c>
      <c r="I2127" s="7">
        <v>24064</v>
      </c>
    </row>
    <row r="2128" spans="1:9">
      <c r="A2128" t="s">
        <v>3139</v>
      </c>
      <c r="B2128" t="s">
        <v>666</v>
      </c>
      <c r="C2128" t="s">
        <v>3140</v>
      </c>
      <c r="D2128" s="5">
        <v>41520.333333333336</v>
      </c>
      <c r="E2128" s="10" t="s">
        <v>1169</v>
      </c>
      <c r="F2128" s="8">
        <v>1</v>
      </c>
      <c r="G2128" s="7">
        <v>0</v>
      </c>
      <c r="H2128" s="7">
        <v>4966</v>
      </c>
      <c r="I2128" s="7">
        <v>4966</v>
      </c>
    </row>
    <row r="2129" spans="1:9">
      <c r="A2129">
        <v>2562625</v>
      </c>
      <c r="B2129" t="s">
        <v>668</v>
      </c>
      <c r="C2129" t="s">
        <v>3141</v>
      </c>
      <c r="D2129" s="5">
        <v>41610.333333333336</v>
      </c>
      <c r="E2129" s="10" t="s">
        <v>1177</v>
      </c>
      <c r="F2129" s="8">
        <v>1</v>
      </c>
      <c r="G2129" s="7">
        <v>0</v>
      </c>
      <c r="H2129" s="7">
        <v>0</v>
      </c>
      <c r="I2129" s="7">
        <v>15376</v>
      </c>
    </row>
    <row r="2130" spans="1:9">
      <c r="A2130">
        <v>2562626</v>
      </c>
      <c r="B2130" t="s">
        <v>666</v>
      </c>
      <c r="C2130" t="s">
        <v>3142</v>
      </c>
      <c r="D2130" s="5">
        <v>41520.333333333336</v>
      </c>
      <c r="E2130" s="10" t="s">
        <v>1185</v>
      </c>
      <c r="F2130" s="8">
        <v>1</v>
      </c>
      <c r="G2130" s="7">
        <v>43349</v>
      </c>
      <c r="H2130" s="7">
        <v>0</v>
      </c>
      <c r="I2130" s="7">
        <v>43349</v>
      </c>
    </row>
    <row r="2131" spans="1:9">
      <c r="A2131">
        <v>2562630</v>
      </c>
      <c r="B2131" t="s">
        <v>668</v>
      </c>
      <c r="C2131" t="s">
        <v>3143</v>
      </c>
      <c r="D2131" s="5">
        <v>41582.333333333336</v>
      </c>
      <c r="E2131" s="10" t="s">
        <v>1086</v>
      </c>
      <c r="F2131" s="8">
        <v>1</v>
      </c>
      <c r="G2131" s="7">
        <v>0</v>
      </c>
      <c r="H2131" s="7">
        <v>0</v>
      </c>
      <c r="I2131" s="7">
        <v>13685</v>
      </c>
    </row>
    <row r="2132" spans="1:9">
      <c r="A2132">
        <v>2562635</v>
      </c>
      <c r="B2132" t="s">
        <v>668</v>
      </c>
      <c r="C2132" t="s">
        <v>3144</v>
      </c>
      <c r="D2132" s="5">
        <v>41611.333333333336</v>
      </c>
      <c r="E2132" s="10" t="s">
        <v>1153</v>
      </c>
      <c r="F2132" s="8">
        <v>1</v>
      </c>
      <c r="G2132" s="7">
        <v>0</v>
      </c>
      <c r="H2132" s="7">
        <v>0</v>
      </c>
      <c r="I2132" s="7">
        <v>13984</v>
      </c>
    </row>
    <row r="2133" spans="1:9">
      <c r="A2133">
        <v>2562636</v>
      </c>
      <c r="B2133" t="s">
        <v>668</v>
      </c>
      <c r="C2133" t="s">
        <v>3145</v>
      </c>
      <c r="D2133" s="5">
        <v>41554.333333333336</v>
      </c>
      <c r="E2133" s="10" t="s">
        <v>1161</v>
      </c>
      <c r="F2133" s="8">
        <v>1</v>
      </c>
      <c r="G2133" s="7">
        <v>0</v>
      </c>
      <c r="H2133" s="7">
        <v>0</v>
      </c>
      <c r="I2133" s="7">
        <v>24259</v>
      </c>
    </row>
    <row r="2134" spans="1:9">
      <c r="A2134">
        <v>2562637</v>
      </c>
      <c r="B2134" t="s">
        <v>666</v>
      </c>
      <c r="C2134" t="s">
        <v>3146</v>
      </c>
      <c r="D2134" s="5">
        <v>41582.333333333336</v>
      </c>
      <c r="E2134" s="10" t="s">
        <v>1153</v>
      </c>
      <c r="F2134" s="8">
        <v>1</v>
      </c>
      <c r="G2134" s="7">
        <v>0</v>
      </c>
      <c r="H2134" s="7">
        <v>4747</v>
      </c>
      <c r="I2134" s="7">
        <v>4747</v>
      </c>
    </row>
    <row r="2135" spans="1:9">
      <c r="A2135">
        <v>2562640</v>
      </c>
      <c r="B2135" t="s">
        <v>668</v>
      </c>
      <c r="C2135" t="s">
        <v>3147</v>
      </c>
      <c r="D2135" s="5">
        <v>41520.333333333336</v>
      </c>
      <c r="E2135" s="10" t="s">
        <v>1185</v>
      </c>
      <c r="F2135" s="8">
        <v>1</v>
      </c>
      <c r="G2135" s="7">
        <v>1238</v>
      </c>
      <c r="H2135" s="7">
        <v>0</v>
      </c>
      <c r="I2135" s="7">
        <v>1238</v>
      </c>
    </row>
    <row r="2136" spans="1:9">
      <c r="A2136">
        <v>2562645</v>
      </c>
      <c r="B2136" t="s">
        <v>668</v>
      </c>
      <c r="C2136" t="s">
        <v>3148</v>
      </c>
      <c r="D2136" s="5">
        <v>41520.333333333336</v>
      </c>
      <c r="E2136" s="10" t="s">
        <v>1086</v>
      </c>
      <c r="F2136" s="8">
        <v>1</v>
      </c>
      <c r="G2136" s="7">
        <v>0</v>
      </c>
      <c r="H2136" s="7">
        <v>0</v>
      </c>
      <c r="I2136" s="7">
        <v>1294</v>
      </c>
    </row>
    <row r="2137" spans="1:9">
      <c r="A2137" t="s">
        <v>3149</v>
      </c>
      <c r="B2137" t="s">
        <v>668</v>
      </c>
      <c r="C2137" t="s">
        <v>3150</v>
      </c>
      <c r="D2137" s="5">
        <v>41520.333333333336</v>
      </c>
      <c r="E2137" s="10" t="s">
        <v>1086</v>
      </c>
      <c r="F2137" s="8">
        <v>1</v>
      </c>
      <c r="G2137" s="7">
        <v>0</v>
      </c>
      <c r="H2137" s="7">
        <v>0</v>
      </c>
      <c r="I2137" s="7">
        <v>2269</v>
      </c>
    </row>
    <row r="2138" spans="1:9">
      <c r="A2138">
        <v>2562685</v>
      </c>
      <c r="B2138" t="s">
        <v>668</v>
      </c>
      <c r="C2138" t="s">
        <v>3151</v>
      </c>
      <c r="D2138" s="5">
        <v>41520.333333333336</v>
      </c>
      <c r="E2138" s="10" t="s">
        <v>1196</v>
      </c>
      <c r="F2138" s="8">
        <v>1</v>
      </c>
      <c r="G2138" s="7">
        <v>0</v>
      </c>
      <c r="H2138" s="7">
        <v>449</v>
      </c>
      <c r="I2138" s="7">
        <v>2236</v>
      </c>
    </row>
    <row r="2139" spans="1:9">
      <c r="A2139">
        <v>2562690</v>
      </c>
      <c r="B2139" t="s">
        <v>668</v>
      </c>
      <c r="C2139" t="s">
        <v>3152</v>
      </c>
      <c r="D2139" s="5">
        <v>41548.333333333336</v>
      </c>
      <c r="E2139" s="10" t="s">
        <v>1139</v>
      </c>
      <c r="F2139" s="8">
        <v>1</v>
      </c>
      <c r="G2139" s="7">
        <v>0</v>
      </c>
      <c r="H2139" s="7">
        <v>0</v>
      </c>
      <c r="I2139" s="7">
        <v>731</v>
      </c>
    </row>
    <row r="2140" spans="1:9">
      <c r="A2140" t="s">
        <v>3153</v>
      </c>
      <c r="B2140" t="s">
        <v>668</v>
      </c>
      <c r="C2140" t="s">
        <v>3154</v>
      </c>
      <c r="D2140" s="5">
        <v>41548.333333333336</v>
      </c>
      <c r="E2140" s="10" t="s">
        <v>1139</v>
      </c>
      <c r="F2140" s="8">
        <v>1</v>
      </c>
      <c r="G2140" s="7">
        <v>0</v>
      </c>
      <c r="H2140" s="7">
        <v>0</v>
      </c>
      <c r="I2140" s="7">
        <v>604</v>
      </c>
    </row>
    <row r="2141" spans="1:9">
      <c r="A2141">
        <v>2562700</v>
      </c>
      <c r="B2141" t="s">
        <v>668</v>
      </c>
      <c r="C2141" t="s">
        <v>3155</v>
      </c>
      <c r="D2141" s="5">
        <v>41561.333333333336</v>
      </c>
      <c r="E2141" s="10" t="s">
        <v>1086</v>
      </c>
      <c r="F2141" s="8">
        <v>1</v>
      </c>
      <c r="G2141" s="7">
        <v>0</v>
      </c>
      <c r="H2141" s="7">
        <v>0</v>
      </c>
      <c r="I2141" s="7">
        <v>6276</v>
      </c>
    </row>
    <row r="2142" spans="1:9">
      <c r="A2142">
        <v>2562705</v>
      </c>
      <c r="B2142" t="s">
        <v>668</v>
      </c>
      <c r="C2142" t="s">
        <v>3156</v>
      </c>
      <c r="D2142" s="5">
        <v>41520.333333333336</v>
      </c>
      <c r="E2142" s="10" t="s">
        <v>1185</v>
      </c>
      <c r="F2142" s="8">
        <v>1</v>
      </c>
      <c r="G2142" s="7">
        <v>0</v>
      </c>
      <c r="H2142" s="7">
        <v>0</v>
      </c>
      <c r="I2142" s="7">
        <v>8301</v>
      </c>
    </row>
    <row r="2143" spans="1:9">
      <c r="A2143">
        <v>2562710</v>
      </c>
      <c r="B2143" t="s">
        <v>666</v>
      </c>
      <c r="C2143" t="s">
        <v>3157</v>
      </c>
      <c r="D2143" s="5">
        <v>41526.333333333336</v>
      </c>
      <c r="E2143" s="10" t="s">
        <v>1086</v>
      </c>
      <c r="F2143" s="8">
        <v>1</v>
      </c>
      <c r="G2143" s="7">
        <v>10113</v>
      </c>
      <c r="H2143" s="7">
        <v>0</v>
      </c>
      <c r="I2143" s="7">
        <v>10113</v>
      </c>
    </row>
    <row r="2144" spans="1:9">
      <c r="A2144">
        <v>2562715</v>
      </c>
      <c r="B2144" t="s">
        <v>668</v>
      </c>
      <c r="C2144" t="s">
        <v>3158</v>
      </c>
      <c r="D2144" s="5">
        <v>41526.333333333336</v>
      </c>
      <c r="E2144" s="10" t="s">
        <v>1086</v>
      </c>
      <c r="F2144" s="8">
        <v>1</v>
      </c>
      <c r="G2144" s="7">
        <v>0</v>
      </c>
      <c r="H2144" s="7">
        <v>0</v>
      </c>
      <c r="I2144" s="7">
        <v>14636</v>
      </c>
    </row>
    <row r="2145" spans="1:9">
      <c r="A2145">
        <v>2562730</v>
      </c>
      <c r="B2145" t="s">
        <v>668</v>
      </c>
      <c r="C2145" t="s">
        <v>3159</v>
      </c>
      <c r="D2145" s="5">
        <v>41520.333333333336</v>
      </c>
      <c r="E2145" s="10" t="s">
        <v>3160</v>
      </c>
      <c r="F2145" s="8">
        <v>1</v>
      </c>
      <c r="G2145" s="7">
        <v>0</v>
      </c>
      <c r="H2145" s="7">
        <v>0</v>
      </c>
      <c r="I2145" s="7">
        <v>4747</v>
      </c>
    </row>
    <row r="2146" spans="1:9">
      <c r="A2146" t="s">
        <v>3161</v>
      </c>
      <c r="B2146" t="s">
        <v>668</v>
      </c>
      <c r="C2146" t="s">
        <v>3162</v>
      </c>
      <c r="D2146" s="5">
        <v>41520.333333333336</v>
      </c>
      <c r="E2146" s="10" t="s">
        <v>1180</v>
      </c>
      <c r="F2146" s="8">
        <v>1</v>
      </c>
      <c r="G2146" s="7">
        <v>0</v>
      </c>
      <c r="H2146" s="7">
        <v>0</v>
      </c>
      <c r="I2146" s="7">
        <v>2204</v>
      </c>
    </row>
    <row r="2147" spans="1:9">
      <c r="A2147">
        <v>2562740</v>
      </c>
      <c r="B2147" t="s">
        <v>668</v>
      </c>
      <c r="C2147" t="s">
        <v>3163</v>
      </c>
      <c r="D2147" s="5">
        <v>41548.333333333336</v>
      </c>
      <c r="E2147" s="10" t="s">
        <v>1161</v>
      </c>
      <c r="F2147" s="8">
        <v>1</v>
      </c>
      <c r="G2147" s="7">
        <v>0</v>
      </c>
      <c r="H2147" s="7">
        <v>0</v>
      </c>
      <c r="I2147" s="7">
        <v>24578</v>
      </c>
    </row>
    <row r="2148" spans="1:9">
      <c r="A2148">
        <v>2562745</v>
      </c>
      <c r="B2148" t="s">
        <v>668</v>
      </c>
      <c r="C2148" t="s">
        <v>3164</v>
      </c>
      <c r="D2148" s="5">
        <v>41579.333333333336</v>
      </c>
      <c r="E2148" s="10" t="s">
        <v>1153</v>
      </c>
      <c r="F2148" s="8">
        <v>1</v>
      </c>
      <c r="G2148" s="7">
        <v>8307</v>
      </c>
      <c r="H2148" s="7">
        <v>0</v>
      </c>
      <c r="I2148" s="7">
        <v>8307</v>
      </c>
    </row>
    <row r="2149" spans="1:9">
      <c r="A2149">
        <v>2562750</v>
      </c>
      <c r="B2149" t="s">
        <v>668</v>
      </c>
      <c r="C2149" t="s">
        <v>3165</v>
      </c>
      <c r="D2149" s="5">
        <v>41613.333333333336</v>
      </c>
      <c r="E2149" s="10" t="s">
        <v>1169</v>
      </c>
      <c r="F2149" s="8">
        <v>1</v>
      </c>
      <c r="G2149" s="7">
        <v>0</v>
      </c>
      <c r="H2149" s="7">
        <v>0</v>
      </c>
      <c r="I2149" s="7">
        <v>14663</v>
      </c>
    </row>
    <row r="2150" spans="1:9">
      <c r="A2150">
        <v>2562770</v>
      </c>
      <c r="B2150" t="s">
        <v>668</v>
      </c>
      <c r="C2150" t="s">
        <v>3166</v>
      </c>
      <c r="D2150" s="5">
        <v>41652.333333333336</v>
      </c>
      <c r="E2150" s="10" t="s">
        <v>1177</v>
      </c>
      <c r="F2150" s="8">
        <v>1</v>
      </c>
      <c r="G2150" s="7">
        <v>0</v>
      </c>
      <c r="H2150" s="7">
        <v>0</v>
      </c>
      <c r="I2150" s="7">
        <v>24259</v>
      </c>
    </row>
    <row r="2151" spans="1:9">
      <c r="A2151">
        <v>2562775</v>
      </c>
      <c r="B2151" t="s">
        <v>666</v>
      </c>
      <c r="C2151" t="s">
        <v>3167</v>
      </c>
      <c r="D2151" s="5">
        <v>41771.333333333336</v>
      </c>
      <c r="E2151" s="10" t="s">
        <v>1220</v>
      </c>
      <c r="F2151" s="8">
        <v>1</v>
      </c>
      <c r="G2151" s="7">
        <v>8255</v>
      </c>
      <c r="H2151" s="7">
        <v>0</v>
      </c>
      <c r="I2151" s="7">
        <v>8255</v>
      </c>
    </row>
    <row r="2152" spans="1:9">
      <c r="A2152">
        <v>2562780</v>
      </c>
      <c r="B2152" t="s">
        <v>668</v>
      </c>
      <c r="C2152" t="s">
        <v>3168</v>
      </c>
      <c r="D2152" s="5">
        <v>41862.333333333336</v>
      </c>
      <c r="E2152" s="10" t="s">
        <v>1238</v>
      </c>
      <c r="F2152" s="8">
        <v>1</v>
      </c>
      <c r="G2152" s="7">
        <v>0</v>
      </c>
      <c r="H2152" s="7">
        <v>0</v>
      </c>
      <c r="I2152" s="7">
        <v>10183</v>
      </c>
    </row>
    <row r="2153" spans="1:9">
      <c r="A2153">
        <v>2562785</v>
      </c>
      <c r="B2153" t="s">
        <v>665</v>
      </c>
      <c r="C2153" t="s">
        <v>3169</v>
      </c>
      <c r="D2153" s="5">
        <v>41520.333333333336</v>
      </c>
      <c r="E2153" s="10" t="s">
        <v>1134</v>
      </c>
      <c r="F2153" s="8">
        <v>1</v>
      </c>
      <c r="G2153" s="7">
        <v>3757</v>
      </c>
      <c r="H2153" s="7">
        <v>0</v>
      </c>
      <c r="I2153" s="7">
        <v>3757</v>
      </c>
    </row>
    <row r="2154" spans="1:9">
      <c r="A2154">
        <v>2562790</v>
      </c>
      <c r="B2154" t="s">
        <v>665</v>
      </c>
      <c r="C2154" t="s">
        <v>3170</v>
      </c>
      <c r="D2154" s="5">
        <v>41520.333333333336</v>
      </c>
      <c r="E2154" s="5" t="s">
        <v>1134</v>
      </c>
      <c r="F2154" s="8">
        <v>1</v>
      </c>
      <c r="G2154" s="7">
        <v>2953</v>
      </c>
      <c r="H2154" s="7">
        <v>0</v>
      </c>
      <c r="I2154" s="7">
        <v>2953</v>
      </c>
    </row>
    <row r="2155" spans="1:9">
      <c r="A2155">
        <v>2562805</v>
      </c>
      <c r="B2155" t="s">
        <v>668</v>
      </c>
      <c r="C2155" t="s">
        <v>3171</v>
      </c>
      <c r="D2155" s="5">
        <v>41520.333333333336</v>
      </c>
      <c r="E2155" s="10">
        <v>41596.039583333331</v>
      </c>
      <c r="F2155" s="8">
        <v>1</v>
      </c>
      <c r="G2155" s="7">
        <v>0</v>
      </c>
      <c r="H2155" s="7">
        <v>0</v>
      </c>
      <c r="I2155" s="7">
        <v>8297</v>
      </c>
    </row>
    <row r="2156" spans="1:9">
      <c r="A2156" t="s">
        <v>3172</v>
      </c>
      <c r="B2156" t="s">
        <v>668</v>
      </c>
      <c r="C2156" t="s">
        <v>3173</v>
      </c>
      <c r="D2156" s="5">
        <v>41520.333333333336</v>
      </c>
      <c r="E2156" s="10" t="s">
        <v>1086</v>
      </c>
      <c r="F2156" s="8">
        <v>1</v>
      </c>
      <c r="G2156" s="7">
        <v>0</v>
      </c>
      <c r="H2156" s="7">
        <v>0</v>
      </c>
      <c r="I2156" s="7">
        <v>15697</v>
      </c>
    </row>
    <row r="2157" spans="1:9">
      <c r="A2157">
        <v>2562810</v>
      </c>
      <c r="B2157" t="s">
        <v>666</v>
      </c>
      <c r="C2157" t="s">
        <v>3174</v>
      </c>
      <c r="D2157" s="5">
        <v>41562.333333333336</v>
      </c>
      <c r="E2157" s="10" t="s">
        <v>1086</v>
      </c>
      <c r="F2157" s="8">
        <v>1</v>
      </c>
      <c r="G2157" s="7">
        <v>5572</v>
      </c>
      <c r="H2157" s="7">
        <v>0</v>
      </c>
      <c r="I2157" s="7">
        <v>5572</v>
      </c>
    </row>
    <row r="2158" spans="1:9">
      <c r="A2158">
        <v>2562830</v>
      </c>
      <c r="B2158" t="s">
        <v>668</v>
      </c>
      <c r="C2158" t="s">
        <v>3175</v>
      </c>
      <c r="D2158" s="5">
        <v>41520.333333333336</v>
      </c>
      <c r="E2158" s="10" t="s">
        <v>1185</v>
      </c>
      <c r="F2158" s="8">
        <v>1</v>
      </c>
      <c r="G2158" s="7">
        <v>0</v>
      </c>
      <c r="H2158" s="7">
        <v>0</v>
      </c>
      <c r="I2158" s="7">
        <v>3867</v>
      </c>
    </row>
    <row r="2159" spans="1:9">
      <c r="A2159" t="s">
        <v>3176</v>
      </c>
      <c r="B2159" t="s">
        <v>668</v>
      </c>
      <c r="C2159" t="s">
        <v>3177</v>
      </c>
      <c r="D2159" s="5">
        <v>41520.333333333336</v>
      </c>
      <c r="E2159" s="10" t="s">
        <v>1185</v>
      </c>
      <c r="F2159" s="8">
        <v>1</v>
      </c>
      <c r="G2159" s="7">
        <v>0</v>
      </c>
      <c r="H2159" s="7">
        <v>0</v>
      </c>
      <c r="I2159" s="7">
        <v>3990</v>
      </c>
    </row>
    <row r="2160" spans="1:9">
      <c r="A2160">
        <v>2562835</v>
      </c>
      <c r="B2160" t="s">
        <v>668</v>
      </c>
      <c r="C2160" t="s">
        <v>3178</v>
      </c>
      <c r="D2160" s="5">
        <v>41520.333333333336</v>
      </c>
      <c r="E2160" s="10" t="s">
        <v>1161</v>
      </c>
      <c r="F2160" s="8">
        <v>1</v>
      </c>
      <c r="G2160" s="7">
        <v>0</v>
      </c>
      <c r="H2160" s="7">
        <v>0</v>
      </c>
      <c r="I2160" s="7">
        <v>5047</v>
      </c>
    </row>
    <row r="2161" spans="1:9">
      <c r="A2161">
        <v>2562840</v>
      </c>
      <c r="B2161" t="s">
        <v>668</v>
      </c>
      <c r="C2161" t="s">
        <v>3179</v>
      </c>
      <c r="D2161" s="5">
        <v>41761.333333333336</v>
      </c>
      <c r="E2161" s="10" t="s">
        <v>1177</v>
      </c>
      <c r="F2161" s="8">
        <v>1</v>
      </c>
      <c r="G2161" s="7">
        <v>0</v>
      </c>
      <c r="H2161" s="7">
        <v>1765</v>
      </c>
      <c r="I2161" s="7">
        <v>7159</v>
      </c>
    </row>
    <row r="2162" spans="1:9">
      <c r="A2162">
        <v>2562845</v>
      </c>
      <c r="B2162" t="s">
        <v>670</v>
      </c>
      <c r="C2162" t="s">
        <v>3180</v>
      </c>
      <c r="D2162" s="5">
        <v>41761.333333333336</v>
      </c>
      <c r="E2162" s="10" t="s">
        <v>1177</v>
      </c>
      <c r="F2162" s="8">
        <v>1</v>
      </c>
      <c r="G2162" s="7">
        <v>0</v>
      </c>
      <c r="H2162" s="7">
        <v>0</v>
      </c>
      <c r="I2162" s="7">
        <v>0</v>
      </c>
    </row>
    <row r="2163" spans="1:9">
      <c r="A2163">
        <v>2562850</v>
      </c>
      <c r="B2163" t="s">
        <v>666</v>
      </c>
      <c r="C2163" t="s">
        <v>3181</v>
      </c>
      <c r="D2163" s="5">
        <v>41701.333333333336</v>
      </c>
      <c r="E2163" s="10" t="s">
        <v>1166</v>
      </c>
      <c r="F2163" s="8">
        <v>1</v>
      </c>
      <c r="G2163" s="7">
        <v>4747</v>
      </c>
      <c r="H2163" s="7">
        <v>0</v>
      </c>
      <c r="I2163" s="7">
        <v>4747</v>
      </c>
    </row>
    <row r="2164" spans="1:9">
      <c r="A2164">
        <v>2562855</v>
      </c>
      <c r="B2164" t="s">
        <v>668</v>
      </c>
      <c r="C2164" t="s">
        <v>3182</v>
      </c>
      <c r="D2164" s="5">
        <v>41799.333333333336</v>
      </c>
      <c r="E2164" s="10" t="s">
        <v>1965</v>
      </c>
      <c r="F2164" s="8">
        <v>1</v>
      </c>
      <c r="G2164" s="7">
        <v>0</v>
      </c>
      <c r="H2164" s="7">
        <v>0</v>
      </c>
      <c r="I2164" s="7">
        <v>9464</v>
      </c>
    </row>
    <row r="2165" spans="1:9">
      <c r="A2165">
        <v>2562860</v>
      </c>
      <c r="B2165" t="s">
        <v>668</v>
      </c>
      <c r="C2165" t="s">
        <v>3183</v>
      </c>
      <c r="D2165" s="5">
        <v>41673.333333333336</v>
      </c>
      <c r="E2165" s="10" t="s">
        <v>1169</v>
      </c>
      <c r="F2165" s="8">
        <v>1</v>
      </c>
      <c r="G2165" s="7">
        <v>0</v>
      </c>
      <c r="H2165" s="7">
        <v>206</v>
      </c>
      <c r="I2165" s="7">
        <v>7823</v>
      </c>
    </row>
    <row r="2166" spans="1:9">
      <c r="A2166">
        <v>2562865</v>
      </c>
      <c r="B2166" t="s">
        <v>666</v>
      </c>
      <c r="C2166" t="s">
        <v>3184</v>
      </c>
      <c r="D2166" s="5">
        <v>41548.333333333336</v>
      </c>
      <c r="E2166" s="10" t="s">
        <v>1185</v>
      </c>
      <c r="F2166" s="8">
        <v>1</v>
      </c>
      <c r="G2166" s="7">
        <v>550</v>
      </c>
      <c r="H2166" s="7">
        <v>0</v>
      </c>
      <c r="I2166" s="7">
        <v>550</v>
      </c>
    </row>
    <row r="2167" spans="1:9">
      <c r="A2167">
        <v>2562870</v>
      </c>
      <c r="B2167" t="s">
        <v>668</v>
      </c>
      <c r="C2167" t="s">
        <v>3185</v>
      </c>
      <c r="D2167" s="5">
        <v>41761.333333333336</v>
      </c>
      <c r="E2167" s="10" t="s">
        <v>1214</v>
      </c>
      <c r="F2167" s="8">
        <v>1</v>
      </c>
      <c r="G2167" s="7">
        <v>0</v>
      </c>
      <c r="H2167" s="7">
        <v>0</v>
      </c>
      <c r="I2167" s="7">
        <v>4164</v>
      </c>
    </row>
    <row r="2168" spans="1:9">
      <c r="A2168">
        <v>2562875</v>
      </c>
      <c r="B2168" t="s">
        <v>668</v>
      </c>
      <c r="C2168" t="s">
        <v>3186</v>
      </c>
      <c r="D2168" s="5">
        <v>41642.333333333336</v>
      </c>
      <c r="E2168" s="10" t="s">
        <v>1177</v>
      </c>
      <c r="F2168" s="8">
        <v>1</v>
      </c>
      <c r="G2168" s="7">
        <v>0</v>
      </c>
      <c r="H2168" s="7">
        <v>0</v>
      </c>
      <c r="I2168" s="7">
        <v>19446</v>
      </c>
    </row>
    <row r="2169" spans="1:9">
      <c r="A2169">
        <v>2562880</v>
      </c>
      <c r="B2169" t="s">
        <v>666</v>
      </c>
      <c r="C2169" t="s">
        <v>3187</v>
      </c>
      <c r="D2169" s="5">
        <v>41744.333333333336</v>
      </c>
      <c r="E2169" s="10" t="s">
        <v>1166</v>
      </c>
      <c r="F2169" s="8">
        <v>1</v>
      </c>
      <c r="G2169" s="7">
        <v>8462</v>
      </c>
      <c r="H2169" s="7">
        <v>0</v>
      </c>
      <c r="I2169" s="7">
        <v>8462</v>
      </c>
    </row>
    <row r="2170" spans="1:9">
      <c r="A2170">
        <v>2562885</v>
      </c>
      <c r="B2170" t="s">
        <v>668</v>
      </c>
      <c r="C2170" t="s">
        <v>3188</v>
      </c>
      <c r="D2170" s="5">
        <v>41764.333333333336</v>
      </c>
      <c r="E2170" s="10" t="s">
        <v>1214</v>
      </c>
      <c r="F2170" s="8">
        <v>1</v>
      </c>
      <c r="G2170" s="7">
        <v>0</v>
      </c>
      <c r="H2170" s="7">
        <v>0</v>
      </c>
      <c r="I2170" s="7">
        <v>11777</v>
      </c>
    </row>
    <row r="2171" spans="1:9">
      <c r="A2171">
        <v>2562890</v>
      </c>
      <c r="B2171" t="s">
        <v>668</v>
      </c>
      <c r="C2171" t="s">
        <v>3189</v>
      </c>
      <c r="D2171" s="5">
        <v>41548.333333333336</v>
      </c>
      <c r="E2171" s="10" t="s">
        <v>1238</v>
      </c>
      <c r="F2171" s="8">
        <v>1</v>
      </c>
      <c r="G2171" s="7">
        <v>0</v>
      </c>
      <c r="H2171" s="7">
        <v>0</v>
      </c>
      <c r="I2171" s="7">
        <v>140156</v>
      </c>
    </row>
    <row r="2172" spans="1:9">
      <c r="A2172" t="s">
        <v>3190</v>
      </c>
      <c r="B2172" t="s">
        <v>668</v>
      </c>
      <c r="C2172" t="s">
        <v>3191</v>
      </c>
      <c r="D2172" s="5">
        <v>41548.333333333336</v>
      </c>
      <c r="E2172" s="5" t="s">
        <v>1238</v>
      </c>
      <c r="F2172" s="8">
        <v>1</v>
      </c>
      <c r="G2172" s="7">
        <v>0</v>
      </c>
      <c r="H2172" s="7">
        <v>0</v>
      </c>
      <c r="I2172" s="7">
        <v>586</v>
      </c>
    </row>
    <row r="2173" spans="1:9">
      <c r="A2173">
        <v>2562895</v>
      </c>
      <c r="B2173" t="s">
        <v>668</v>
      </c>
      <c r="C2173" t="s">
        <v>3192</v>
      </c>
      <c r="D2173" s="5">
        <v>41520.333333333336</v>
      </c>
      <c r="E2173" s="10">
        <v>41778.482638888891</v>
      </c>
      <c r="F2173" s="8">
        <v>1</v>
      </c>
      <c r="G2173" s="7">
        <v>0</v>
      </c>
      <c r="H2173" s="7">
        <v>274</v>
      </c>
      <c r="I2173" s="7">
        <v>11916</v>
      </c>
    </row>
    <row r="2174" spans="1:9">
      <c r="A2174" t="s">
        <v>3193</v>
      </c>
      <c r="B2174" t="s">
        <v>668</v>
      </c>
      <c r="C2174" t="s">
        <v>3194</v>
      </c>
      <c r="D2174" s="5">
        <v>41520.333333333336</v>
      </c>
      <c r="E2174" s="10" t="s">
        <v>1177</v>
      </c>
      <c r="F2174" s="8">
        <v>1</v>
      </c>
      <c r="G2174" s="7">
        <v>0</v>
      </c>
      <c r="H2174" s="7">
        <v>2117</v>
      </c>
      <c r="I2174" s="7">
        <v>92218</v>
      </c>
    </row>
    <row r="2175" spans="1:9">
      <c r="A2175">
        <v>2562900</v>
      </c>
      <c r="B2175" t="s">
        <v>668</v>
      </c>
      <c r="C2175" t="s">
        <v>3195</v>
      </c>
      <c r="D2175" s="5">
        <v>41791.333333333336</v>
      </c>
      <c r="E2175" s="5" t="s">
        <v>1220</v>
      </c>
      <c r="F2175" s="8">
        <v>1</v>
      </c>
      <c r="G2175" s="7">
        <v>0</v>
      </c>
      <c r="H2175" s="7">
        <v>2580</v>
      </c>
      <c r="I2175" s="7">
        <v>106747</v>
      </c>
    </row>
    <row r="2176" spans="1:9">
      <c r="A2176">
        <v>26112011</v>
      </c>
      <c r="B2176" t="s">
        <v>669</v>
      </c>
      <c r="C2176" t="s">
        <v>3196</v>
      </c>
      <c r="D2176" s="5">
        <v>41821.333333333336</v>
      </c>
      <c r="E2176" s="5">
        <v>41835.333333333336</v>
      </c>
      <c r="F2176" s="8">
        <v>1</v>
      </c>
      <c r="G2176" s="7">
        <v>0</v>
      </c>
      <c r="H2176" s="7">
        <v>0</v>
      </c>
      <c r="I2176" s="7">
        <v>6164</v>
      </c>
    </row>
    <row r="2177" spans="1:9">
      <c r="A2177">
        <v>26112012</v>
      </c>
      <c r="B2177" t="s">
        <v>3197</v>
      </c>
      <c r="C2177" t="s">
        <v>907</v>
      </c>
      <c r="D2177" s="5">
        <v>41834.333333333336</v>
      </c>
      <c r="E2177" s="5">
        <v>42034.666666666664</v>
      </c>
      <c r="F2177" s="6">
        <v>0.45</v>
      </c>
      <c r="G2177" s="7">
        <v>412044</v>
      </c>
      <c r="H2177" s="7">
        <v>0</v>
      </c>
      <c r="I2177" s="7">
        <v>412044</v>
      </c>
    </row>
    <row r="2178" spans="1:9">
      <c r="A2178">
        <v>26112013</v>
      </c>
      <c r="B2178" t="s">
        <v>665</v>
      </c>
      <c r="C2178" t="s">
        <v>905</v>
      </c>
      <c r="D2178" s="5">
        <v>41852.333333333336</v>
      </c>
      <c r="E2178" s="5">
        <v>42039.666666666664</v>
      </c>
      <c r="F2178" s="8">
        <v>0.69520000000000004</v>
      </c>
      <c r="G2178" s="7">
        <v>0</v>
      </c>
      <c r="H2178" s="7">
        <v>0</v>
      </c>
      <c r="I2178" s="7">
        <v>46698</v>
      </c>
    </row>
    <row r="2179" spans="1:9">
      <c r="A2179" t="s">
        <v>3198</v>
      </c>
      <c r="B2179" t="s">
        <v>1075</v>
      </c>
      <c r="C2179" t="s">
        <v>3199</v>
      </c>
      <c r="D2179" s="5"/>
      <c r="E2179" s="5">
        <v>42039.666666666664</v>
      </c>
      <c r="F2179" s="8">
        <v>0</v>
      </c>
      <c r="G2179" s="7">
        <v>0</v>
      </c>
      <c r="H2179" s="7">
        <v>0</v>
      </c>
      <c r="I2179" s="7">
        <v>0</v>
      </c>
    </row>
    <row r="2180" spans="1:9">
      <c r="A2180" t="s">
        <v>3200</v>
      </c>
      <c r="B2180" t="s">
        <v>1075</v>
      </c>
      <c r="C2180" t="s">
        <v>3201</v>
      </c>
      <c r="D2180" s="5">
        <v>41921.333333333336</v>
      </c>
      <c r="E2180" s="5"/>
      <c r="F2180" s="8">
        <v>1</v>
      </c>
      <c r="G2180" s="7">
        <v>0</v>
      </c>
      <c r="H2180" s="7">
        <v>0</v>
      </c>
      <c r="I2180" s="7">
        <v>0</v>
      </c>
    </row>
    <row r="2181" spans="1:9">
      <c r="A2181">
        <v>26114005</v>
      </c>
      <c r="B2181" t="s">
        <v>669</v>
      </c>
      <c r="C2181" t="s">
        <v>909</v>
      </c>
      <c r="D2181" s="5">
        <v>41921.333333333336</v>
      </c>
      <c r="E2181" s="5">
        <v>42020.666666666664</v>
      </c>
      <c r="F2181" s="8">
        <v>0.5</v>
      </c>
      <c r="G2181" s="7">
        <v>0</v>
      </c>
      <c r="H2181" s="7">
        <v>0</v>
      </c>
      <c r="I2181" s="7">
        <v>6164</v>
      </c>
    </row>
    <row r="2182" spans="1:9">
      <c r="A2182">
        <v>26114010</v>
      </c>
      <c r="B2182" t="s">
        <v>3197</v>
      </c>
      <c r="C2182" t="s">
        <v>912</v>
      </c>
      <c r="D2182" s="5">
        <v>42024.333333333336</v>
      </c>
      <c r="E2182" s="5">
        <v>42209.666666666664</v>
      </c>
      <c r="F2182" s="8">
        <v>0</v>
      </c>
      <c r="G2182" s="7">
        <v>1456866</v>
      </c>
      <c r="H2182" s="7">
        <v>0</v>
      </c>
      <c r="I2182" s="7">
        <v>1456866</v>
      </c>
    </row>
    <row r="2183" spans="1:9">
      <c r="A2183">
        <v>26114015</v>
      </c>
      <c r="B2183" t="s">
        <v>669</v>
      </c>
      <c r="C2183" t="s">
        <v>913</v>
      </c>
      <c r="D2183" s="5">
        <v>42212.333333333336</v>
      </c>
      <c r="E2183" s="5">
        <v>42216.666666666664</v>
      </c>
      <c r="F2183" s="8">
        <v>0</v>
      </c>
      <c r="G2183" s="7">
        <v>15916</v>
      </c>
      <c r="H2183" s="7">
        <v>0</v>
      </c>
      <c r="I2183" s="7">
        <v>15916</v>
      </c>
    </row>
    <row r="2184" spans="1:9">
      <c r="A2184">
        <v>26114020</v>
      </c>
      <c r="B2184" t="s">
        <v>665</v>
      </c>
      <c r="C2184" t="s">
        <v>911</v>
      </c>
      <c r="D2184" s="5">
        <v>42024.333333333336</v>
      </c>
      <c r="E2184" s="5">
        <v>42222.666666666664</v>
      </c>
      <c r="F2184" s="8">
        <v>0</v>
      </c>
      <c r="G2184" s="7">
        <v>0</v>
      </c>
      <c r="H2184" s="7">
        <v>0</v>
      </c>
      <c r="I2184" s="7">
        <v>83687</v>
      </c>
    </row>
    <row r="2185" spans="1:9">
      <c r="A2185">
        <v>26114025</v>
      </c>
      <c r="B2185" t="s">
        <v>669</v>
      </c>
      <c r="C2185" t="s">
        <v>910</v>
      </c>
      <c r="D2185" s="5">
        <v>42219.333333333336</v>
      </c>
      <c r="E2185" s="5">
        <v>42223.666666666664</v>
      </c>
      <c r="F2185" s="8">
        <v>0</v>
      </c>
      <c r="G2185" s="7">
        <v>0</v>
      </c>
      <c r="H2185" s="7">
        <v>0</v>
      </c>
      <c r="I2185" s="7">
        <v>6164</v>
      </c>
    </row>
    <row r="2186" spans="1:9">
      <c r="A2186" t="s">
        <v>3202</v>
      </c>
      <c r="B2186" t="s">
        <v>1075</v>
      </c>
      <c r="C2186" t="s">
        <v>3203</v>
      </c>
      <c r="D2186" s="5"/>
      <c r="E2186" s="10">
        <v>42223.666666666664</v>
      </c>
      <c r="F2186" s="8">
        <v>0</v>
      </c>
      <c r="G2186" s="7">
        <v>0</v>
      </c>
      <c r="H2186" s="7">
        <v>0</v>
      </c>
      <c r="I2186" s="7">
        <v>0</v>
      </c>
    </row>
    <row r="2187" spans="1:9">
      <c r="A2187">
        <v>26115025</v>
      </c>
      <c r="B2187" t="s">
        <v>3197</v>
      </c>
      <c r="C2187" t="s">
        <v>3204</v>
      </c>
      <c r="D2187" s="5">
        <v>41520.333333333336</v>
      </c>
      <c r="E2187" s="5" t="s">
        <v>1457</v>
      </c>
      <c r="F2187" s="8">
        <v>1</v>
      </c>
      <c r="G2187" s="7">
        <v>52634</v>
      </c>
      <c r="H2187" s="7">
        <v>0</v>
      </c>
      <c r="I2187" s="7">
        <v>52634</v>
      </c>
    </row>
    <row r="2188" spans="1:9">
      <c r="A2188">
        <v>26115030</v>
      </c>
      <c r="B2188" t="s">
        <v>665</v>
      </c>
      <c r="C2188" t="s">
        <v>3205</v>
      </c>
      <c r="D2188" s="5">
        <v>41520.333333333336</v>
      </c>
      <c r="E2188" s="10">
        <v>41547.431250000001</v>
      </c>
      <c r="F2188" s="8">
        <v>1</v>
      </c>
      <c r="G2188" s="7">
        <v>0</v>
      </c>
      <c r="H2188" s="7">
        <v>0</v>
      </c>
      <c r="I2188" s="7">
        <v>7831</v>
      </c>
    </row>
    <row r="2189" spans="1:9">
      <c r="A2189" t="s">
        <v>3206</v>
      </c>
      <c r="B2189" t="s">
        <v>665</v>
      </c>
      <c r="C2189" t="s">
        <v>3207</v>
      </c>
      <c r="D2189" s="5">
        <v>41548.333333333336</v>
      </c>
      <c r="E2189" s="10" t="s">
        <v>3208</v>
      </c>
      <c r="F2189" s="8">
        <v>1</v>
      </c>
      <c r="G2189" s="7">
        <v>0</v>
      </c>
      <c r="H2189" s="7">
        <v>0</v>
      </c>
      <c r="I2189" s="7">
        <v>11313</v>
      </c>
    </row>
    <row r="2190" spans="1:9">
      <c r="A2190">
        <v>26115035</v>
      </c>
      <c r="B2190" t="s">
        <v>669</v>
      </c>
      <c r="C2190" t="s">
        <v>3209</v>
      </c>
      <c r="D2190" s="5">
        <v>41535.333333333336</v>
      </c>
      <c r="E2190" s="10" t="s">
        <v>3208</v>
      </c>
      <c r="F2190" s="8">
        <v>1</v>
      </c>
      <c r="G2190" s="7">
        <v>0</v>
      </c>
      <c r="H2190" s="7">
        <v>0</v>
      </c>
      <c r="I2190" s="7">
        <v>2987</v>
      </c>
    </row>
    <row r="2191" spans="1:9">
      <c r="A2191">
        <v>26115040</v>
      </c>
      <c r="B2191" t="s">
        <v>669</v>
      </c>
      <c r="C2191" t="s">
        <v>3210</v>
      </c>
      <c r="D2191" s="5">
        <v>41535.333333333336</v>
      </c>
      <c r="E2191" s="10" t="s">
        <v>1512</v>
      </c>
      <c r="F2191" s="8">
        <v>1</v>
      </c>
      <c r="G2191" s="7">
        <v>0</v>
      </c>
      <c r="H2191" s="7">
        <v>0</v>
      </c>
      <c r="I2191" s="7">
        <v>2987</v>
      </c>
    </row>
    <row r="2192" spans="1:9">
      <c r="A2192" t="s">
        <v>3211</v>
      </c>
      <c r="B2192" t="s">
        <v>1075</v>
      </c>
      <c r="C2192" t="s">
        <v>3212</v>
      </c>
      <c r="D2192" s="5"/>
      <c r="E2192" s="10" t="s">
        <v>2537</v>
      </c>
      <c r="F2192" s="8">
        <v>1</v>
      </c>
      <c r="G2192" s="7">
        <v>0</v>
      </c>
      <c r="H2192" s="7">
        <v>0</v>
      </c>
      <c r="I2192" s="7">
        <v>0</v>
      </c>
    </row>
    <row r="2193" spans="1:9">
      <c r="A2193" t="s">
        <v>3213</v>
      </c>
      <c r="B2193" t="s">
        <v>665</v>
      </c>
      <c r="C2193" t="s">
        <v>3214</v>
      </c>
      <c r="D2193" s="5">
        <v>41520.333333333336</v>
      </c>
      <c r="E2193" s="10" t="s">
        <v>1134</v>
      </c>
      <c r="F2193" s="8">
        <v>1</v>
      </c>
      <c r="G2193" s="7">
        <v>1280</v>
      </c>
      <c r="H2193" s="7">
        <v>348</v>
      </c>
      <c r="I2193" s="7">
        <v>69025</v>
      </c>
    </row>
    <row r="2194" spans="1:9">
      <c r="A2194" t="s">
        <v>3215</v>
      </c>
      <c r="B2194" t="s">
        <v>665</v>
      </c>
      <c r="C2194" t="s">
        <v>3216</v>
      </c>
      <c r="D2194" s="5">
        <v>41548.333333333336</v>
      </c>
      <c r="E2194" s="5" t="s">
        <v>1194</v>
      </c>
      <c r="F2194" s="8">
        <v>1</v>
      </c>
      <c r="G2194" s="7">
        <v>0</v>
      </c>
      <c r="H2194" s="7">
        <v>21292</v>
      </c>
      <c r="I2194" s="7">
        <v>930872</v>
      </c>
    </row>
    <row r="2195" spans="1:9">
      <c r="A2195" t="s">
        <v>1070</v>
      </c>
      <c r="B2195" t="s">
        <v>665</v>
      </c>
      <c r="C2195" t="s">
        <v>1071</v>
      </c>
      <c r="D2195" s="5">
        <v>41913.333333333336</v>
      </c>
      <c r="E2195" s="5">
        <v>42277.666666666664</v>
      </c>
      <c r="F2195" s="8">
        <v>9.35E-2</v>
      </c>
      <c r="G2195" s="7">
        <v>0</v>
      </c>
      <c r="H2195" s="7">
        <v>10351</v>
      </c>
      <c r="I2195" s="7">
        <v>446422</v>
      </c>
    </row>
    <row r="2196" spans="1:9">
      <c r="A2196" t="s">
        <v>1072</v>
      </c>
      <c r="B2196" t="s">
        <v>665</v>
      </c>
      <c r="C2196" t="s">
        <v>1073</v>
      </c>
      <c r="D2196" s="5">
        <v>42278.333333333336</v>
      </c>
      <c r="E2196" s="10">
        <v>42551.666666666664</v>
      </c>
      <c r="F2196" s="8">
        <v>0</v>
      </c>
      <c r="G2196" s="7">
        <v>0</v>
      </c>
      <c r="H2196" s="7">
        <v>6636</v>
      </c>
      <c r="I2196" s="7">
        <v>216250</v>
      </c>
    </row>
    <row r="2197" spans="1:9">
      <c r="A2197">
        <v>28000</v>
      </c>
      <c r="B2197" t="s">
        <v>670</v>
      </c>
      <c r="C2197" t="s">
        <v>3217</v>
      </c>
      <c r="D2197" s="5">
        <v>41855.333333333336</v>
      </c>
      <c r="E2197" s="10" t="s">
        <v>3218</v>
      </c>
      <c r="F2197" s="8">
        <v>1</v>
      </c>
      <c r="G2197" s="7">
        <v>0</v>
      </c>
      <c r="H2197" s="7">
        <v>0</v>
      </c>
      <c r="I2197" s="7">
        <v>0</v>
      </c>
    </row>
    <row r="2198" spans="1:9">
      <c r="A2198">
        <v>28005</v>
      </c>
      <c r="B2198" t="s">
        <v>670</v>
      </c>
      <c r="C2198" t="s">
        <v>3219</v>
      </c>
      <c r="D2198" s="5">
        <v>41760.333333333336</v>
      </c>
      <c r="E2198" s="5" t="s">
        <v>2002</v>
      </c>
      <c r="F2198" s="8">
        <v>1</v>
      </c>
      <c r="G2198" s="7">
        <v>0</v>
      </c>
      <c r="H2198" s="7">
        <v>0</v>
      </c>
      <c r="I2198" s="7">
        <v>0</v>
      </c>
    </row>
    <row r="2199" spans="1:9">
      <c r="A2199">
        <v>28010</v>
      </c>
      <c r="B2199" t="s">
        <v>670</v>
      </c>
      <c r="C2199" t="s">
        <v>3220</v>
      </c>
      <c r="D2199" s="5">
        <v>42094.333333333336</v>
      </c>
      <c r="E2199" s="5">
        <v>42454.666666666664</v>
      </c>
      <c r="F2199" s="8">
        <v>0</v>
      </c>
      <c r="G2199" s="7">
        <v>0</v>
      </c>
      <c r="H2199" s="7">
        <v>0</v>
      </c>
      <c r="I2199" s="7">
        <v>0</v>
      </c>
    </row>
    <row r="2200" spans="1:9">
      <c r="A2200">
        <v>28015</v>
      </c>
      <c r="B2200" t="s">
        <v>670</v>
      </c>
      <c r="C2200" t="s">
        <v>3221</v>
      </c>
      <c r="D2200" s="5">
        <v>42641.333333333336</v>
      </c>
      <c r="E2200" s="5">
        <v>43193.666666666664</v>
      </c>
      <c r="F2200" s="8">
        <v>0</v>
      </c>
      <c r="G2200" s="7">
        <v>0</v>
      </c>
      <c r="H2200" s="7">
        <v>0</v>
      </c>
      <c r="I2200" s="7">
        <v>0</v>
      </c>
    </row>
    <row r="2201" spans="1:9">
      <c r="A2201">
        <v>28020</v>
      </c>
      <c r="B2201" t="s">
        <v>670</v>
      </c>
      <c r="C2201" t="s">
        <v>3222</v>
      </c>
      <c r="D2201" s="5">
        <v>42571.333333333336</v>
      </c>
      <c r="E2201" s="5">
        <v>43119.666666666664</v>
      </c>
      <c r="F2201" s="8">
        <v>0</v>
      </c>
      <c r="G2201" s="7">
        <v>0</v>
      </c>
      <c r="H2201" s="7">
        <v>0</v>
      </c>
      <c r="I2201" s="7">
        <v>0</v>
      </c>
    </row>
    <row r="2202" spans="1:9">
      <c r="A2202">
        <v>28025</v>
      </c>
      <c r="B2202" t="s">
        <v>670</v>
      </c>
      <c r="C2202" t="s">
        <v>3223</v>
      </c>
      <c r="D2202" s="5">
        <v>42226.333333333336</v>
      </c>
      <c r="E2202" s="10">
        <v>42585.666666666664</v>
      </c>
      <c r="F2202" s="8">
        <v>0</v>
      </c>
      <c r="G2202" s="7">
        <v>0</v>
      </c>
      <c r="H2202" s="7">
        <v>0</v>
      </c>
      <c r="I2202" s="7">
        <v>0</v>
      </c>
    </row>
    <row r="2203" spans="1:9">
      <c r="A2203">
        <v>2811000</v>
      </c>
      <c r="B2203" t="s">
        <v>668</v>
      </c>
      <c r="C2203" t="s">
        <v>3224</v>
      </c>
      <c r="D2203" s="5">
        <v>41562.333333333336</v>
      </c>
      <c r="E2203" s="10" t="s">
        <v>3079</v>
      </c>
      <c r="F2203" s="8">
        <v>1</v>
      </c>
      <c r="G2203" s="7">
        <v>0</v>
      </c>
      <c r="H2203" s="7">
        <v>0</v>
      </c>
      <c r="I2203" s="7">
        <v>169657</v>
      </c>
    </row>
    <row r="2204" spans="1:9">
      <c r="A2204">
        <v>2811001</v>
      </c>
      <c r="B2204" t="s">
        <v>670</v>
      </c>
      <c r="C2204" t="s">
        <v>3225</v>
      </c>
      <c r="D2204" s="5">
        <v>41520.333333333336</v>
      </c>
      <c r="E2204" s="10" t="s">
        <v>2537</v>
      </c>
      <c r="F2204" s="8">
        <v>1</v>
      </c>
      <c r="G2204" s="7">
        <v>0</v>
      </c>
      <c r="H2204" s="7">
        <v>0</v>
      </c>
      <c r="I2204" s="7">
        <v>0</v>
      </c>
    </row>
    <row r="2205" spans="1:9">
      <c r="A2205">
        <v>2811005</v>
      </c>
      <c r="B2205" t="s">
        <v>668</v>
      </c>
      <c r="C2205" t="s">
        <v>3226</v>
      </c>
      <c r="D2205" s="5">
        <v>41610.333333333336</v>
      </c>
      <c r="E2205" s="10" t="s">
        <v>1161</v>
      </c>
      <c r="F2205" s="8">
        <v>1</v>
      </c>
      <c r="G2205" s="7">
        <v>0</v>
      </c>
      <c r="H2205" s="7">
        <v>0</v>
      </c>
      <c r="I2205" s="7">
        <v>435041</v>
      </c>
    </row>
    <row r="2206" spans="1:9">
      <c r="A2206">
        <v>2811019</v>
      </c>
      <c r="B2206" t="s">
        <v>670</v>
      </c>
      <c r="C2206" t="s">
        <v>3227</v>
      </c>
      <c r="D2206" s="5">
        <v>41701.333333333336</v>
      </c>
      <c r="E2206" s="10" t="s">
        <v>3228</v>
      </c>
      <c r="F2206" s="8">
        <v>1</v>
      </c>
      <c r="G2206" s="7">
        <v>0</v>
      </c>
      <c r="H2206" s="7">
        <v>0</v>
      </c>
      <c r="I2206" s="7">
        <v>0</v>
      </c>
    </row>
    <row r="2207" spans="1:9">
      <c r="A2207">
        <v>2811020</v>
      </c>
      <c r="B2207" t="s">
        <v>668</v>
      </c>
      <c r="C2207" t="s">
        <v>3229</v>
      </c>
      <c r="D2207" s="5">
        <v>41729.333333333336</v>
      </c>
      <c r="E2207" s="5" t="s">
        <v>1089</v>
      </c>
      <c r="F2207" s="8">
        <v>1</v>
      </c>
      <c r="G2207" s="7">
        <v>0</v>
      </c>
      <c r="H2207" s="7">
        <v>0</v>
      </c>
      <c r="I2207" s="7">
        <v>27795</v>
      </c>
    </row>
    <row r="2208" spans="1:9">
      <c r="A2208">
        <v>2811034</v>
      </c>
      <c r="B2208" t="s">
        <v>670</v>
      </c>
      <c r="C2208" t="s">
        <v>3230</v>
      </c>
      <c r="D2208" s="5">
        <v>42569.333333333336</v>
      </c>
      <c r="E2208" s="5">
        <v>42626.666666666664</v>
      </c>
      <c r="F2208" s="8">
        <v>0</v>
      </c>
      <c r="G2208" s="7">
        <v>0</v>
      </c>
      <c r="H2208" s="7">
        <v>0</v>
      </c>
      <c r="I2208" s="7">
        <v>0</v>
      </c>
    </row>
    <row r="2209" spans="1:9">
      <c r="A2209">
        <v>2811035</v>
      </c>
      <c r="B2209" t="s">
        <v>668</v>
      </c>
      <c r="C2209" t="s">
        <v>948</v>
      </c>
      <c r="D2209" s="5">
        <v>42627.333333333336</v>
      </c>
      <c r="E2209" s="5">
        <v>42640.666666666664</v>
      </c>
      <c r="F2209" s="8">
        <v>0</v>
      </c>
      <c r="G2209" s="7">
        <v>0</v>
      </c>
      <c r="H2209" s="7">
        <v>0</v>
      </c>
      <c r="I2209" s="7">
        <v>114729</v>
      </c>
    </row>
    <row r="2210" spans="1:9">
      <c r="A2210">
        <v>2811049</v>
      </c>
      <c r="B2210" t="s">
        <v>670</v>
      </c>
      <c r="C2210" t="s">
        <v>3231</v>
      </c>
      <c r="D2210" s="5">
        <v>42506.333333333336</v>
      </c>
      <c r="E2210" s="5">
        <v>42563.666666666664</v>
      </c>
      <c r="F2210" s="8">
        <v>0</v>
      </c>
      <c r="G2210" s="7">
        <v>0</v>
      </c>
      <c r="H2210" s="7">
        <v>0</v>
      </c>
      <c r="I2210" s="7">
        <v>0</v>
      </c>
    </row>
    <row r="2211" spans="1:9">
      <c r="A2211">
        <v>2811050</v>
      </c>
      <c r="B2211" t="s">
        <v>668</v>
      </c>
      <c r="C2211" t="s">
        <v>949</v>
      </c>
      <c r="D2211" s="5">
        <v>42564.333333333336</v>
      </c>
      <c r="E2211" s="10">
        <v>42570.666666666664</v>
      </c>
      <c r="F2211" s="8">
        <v>0</v>
      </c>
      <c r="G2211" s="7">
        <v>0</v>
      </c>
      <c r="H2211" s="7">
        <v>0</v>
      </c>
      <c r="I2211" s="7">
        <v>57365</v>
      </c>
    </row>
    <row r="2212" spans="1:9">
      <c r="A2212">
        <v>2811064</v>
      </c>
      <c r="B2212" t="s">
        <v>670</v>
      </c>
      <c r="C2212" t="s">
        <v>3232</v>
      </c>
      <c r="D2212" s="5">
        <v>41853.333333333336</v>
      </c>
      <c r="E2212" s="5" t="s">
        <v>3233</v>
      </c>
      <c r="F2212" s="8">
        <v>1</v>
      </c>
      <c r="G2212" s="7">
        <v>0</v>
      </c>
      <c r="H2212" s="7">
        <v>0</v>
      </c>
      <c r="I2212" s="7">
        <v>0</v>
      </c>
    </row>
    <row r="2213" spans="1:9">
      <c r="A2213">
        <v>2811065</v>
      </c>
      <c r="B2213" t="s">
        <v>668</v>
      </c>
      <c r="C2213" t="s">
        <v>946</v>
      </c>
      <c r="D2213" s="5">
        <v>41925.333333333336</v>
      </c>
      <c r="E2213" s="10">
        <v>41964.666666666664</v>
      </c>
      <c r="F2213" s="8">
        <v>0</v>
      </c>
      <c r="G2213" s="7">
        <v>0</v>
      </c>
      <c r="H2213" s="7">
        <v>0</v>
      </c>
      <c r="I2213" s="7">
        <v>172094</v>
      </c>
    </row>
    <row r="2214" spans="1:9">
      <c r="A2214">
        <v>2812000</v>
      </c>
      <c r="B2214" t="s">
        <v>668</v>
      </c>
      <c r="C2214" t="s">
        <v>3234</v>
      </c>
      <c r="D2214" s="5">
        <v>41562.333333333336</v>
      </c>
      <c r="E2214" s="10" t="s">
        <v>3079</v>
      </c>
      <c r="F2214" s="8">
        <v>1</v>
      </c>
      <c r="G2214" s="7">
        <v>198125</v>
      </c>
      <c r="H2214" s="7">
        <v>0</v>
      </c>
      <c r="I2214" s="7">
        <v>235442</v>
      </c>
    </row>
    <row r="2215" spans="1:9">
      <c r="A2215">
        <v>2812005</v>
      </c>
      <c r="B2215" t="s">
        <v>668</v>
      </c>
      <c r="C2215" t="s">
        <v>3235</v>
      </c>
      <c r="D2215" s="5">
        <v>41610.333333333336</v>
      </c>
      <c r="E2215" s="5" t="s">
        <v>1161</v>
      </c>
      <c r="F2215" s="8">
        <v>1</v>
      </c>
      <c r="G2215" s="7">
        <v>609853</v>
      </c>
      <c r="H2215" s="7">
        <v>0</v>
      </c>
      <c r="I2215" s="7">
        <v>703439</v>
      </c>
    </row>
    <row r="2216" spans="1:9">
      <c r="A2216">
        <v>2812020</v>
      </c>
      <c r="B2216" t="s">
        <v>668</v>
      </c>
      <c r="C2216" t="s">
        <v>944</v>
      </c>
      <c r="D2216" s="5">
        <v>42627.333333333336</v>
      </c>
      <c r="E2216" s="5">
        <v>42640.666666666664</v>
      </c>
      <c r="F2216" s="8">
        <v>0</v>
      </c>
      <c r="G2216" s="7">
        <v>380140</v>
      </c>
      <c r="H2216" s="7">
        <v>0</v>
      </c>
      <c r="I2216" s="7">
        <v>411124</v>
      </c>
    </row>
    <row r="2217" spans="1:9">
      <c r="A2217">
        <v>2812035</v>
      </c>
      <c r="B2217" t="s">
        <v>668</v>
      </c>
      <c r="C2217" t="s">
        <v>942</v>
      </c>
      <c r="D2217" s="5">
        <v>42564.333333333336</v>
      </c>
      <c r="E2217" s="5">
        <v>42570.666666666664</v>
      </c>
      <c r="F2217" s="8">
        <v>0</v>
      </c>
      <c r="G2217" s="7">
        <v>269399</v>
      </c>
      <c r="H2217" s="7">
        <v>0</v>
      </c>
      <c r="I2217" s="7">
        <v>285269</v>
      </c>
    </row>
    <row r="2218" spans="1:9">
      <c r="A2218">
        <v>2812050</v>
      </c>
      <c r="B2218" t="s">
        <v>668</v>
      </c>
      <c r="C2218" t="s">
        <v>943</v>
      </c>
      <c r="D2218" s="5">
        <v>41925.333333333336</v>
      </c>
      <c r="E2218" s="10">
        <v>41964.666666666664</v>
      </c>
      <c r="F2218" s="8">
        <v>0</v>
      </c>
      <c r="G2218" s="7">
        <v>571807</v>
      </c>
      <c r="H2218" s="7">
        <v>0</v>
      </c>
      <c r="I2218" s="7">
        <v>618409</v>
      </c>
    </row>
    <row r="2219" spans="1:9">
      <c r="A2219">
        <v>2812065</v>
      </c>
      <c r="B2219" t="s">
        <v>668</v>
      </c>
      <c r="C2219" t="s">
        <v>3236</v>
      </c>
      <c r="D2219" s="5">
        <v>41729.333333333336</v>
      </c>
      <c r="E2219" s="10" t="s">
        <v>1089</v>
      </c>
      <c r="F2219" s="8">
        <v>1</v>
      </c>
      <c r="G2219" s="7">
        <v>115573</v>
      </c>
      <c r="H2219" s="7">
        <v>0</v>
      </c>
      <c r="I2219" s="7">
        <v>123140</v>
      </c>
    </row>
    <row r="2220" spans="1:9">
      <c r="A2220">
        <v>281315015</v>
      </c>
      <c r="B2220" t="s">
        <v>668</v>
      </c>
      <c r="C2220" t="s">
        <v>3237</v>
      </c>
      <c r="D2220" s="5">
        <v>41548.333333333336</v>
      </c>
      <c r="E2220" s="10" t="s">
        <v>3238</v>
      </c>
      <c r="F2220" s="8">
        <v>1</v>
      </c>
      <c r="G2220" s="7">
        <v>0</v>
      </c>
      <c r="H2220" s="7">
        <v>3846</v>
      </c>
      <c r="I2220" s="7">
        <v>24873</v>
      </c>
    </row>
    <row r="2221" spans="1:9">
      <c r="A2221">
        <v>281315025</v>
      </c>
      <c r="B2221" t="s">
        <v>668</v>
      </c>
      <c r="C2221" t="s">
        <v>3239</v>
      </c>
      <c r="D2221" s="5">
        <v>41520.333333333336</v>
      </c>
      <c r="E2221" s="10" t="s">
        <v>1196</v>
      </c>
      <c r="F2221" s="8">
        <v>1</v>
      </c>
      <c r="G2221" s="7">
        <v>0</v>
      </c>
      <c r="H2221" s="7">
        <v>1326</v>
      </c>
      <c r="I2221" s="7">
        <v>8577</v>
      </c>
    </row>
    <row r="2222" spans="1:9">
      <c r="A2222" t="s">
        <v>3240</v>
      </c>
      <c r="B2222" t="s">
        <v>668</v>
      </c>
      <c r="C2222" t="s">
        <v>3241</v>
      </c>
      <c r="D2222" s="5">
        <v>41520.333333333336</v>
      </c>
      <c r="E2222" s="5" t="s">
        <v>1196</v>
      </c>
      <c r="F2222" s="8">
        <v>1</v>
      </c>
      <c r="G2222" s="7">
        <v>0</v>
      </c>
      <c r="H2222" s="7">
        <v>616</v>
      </c>
      <c r="I2222" s="7">
        <v>3982</v>
      </c>
    </row>
    <row r="2223" spans="1:9">
      <c r="A2223">
        <v>281315030</v>
      </c>
      <c r="B2223" t="s">
        <v>668</v>
      </c>
      <c r="C2223" t="s">
        <v>3242</v>
      </c>
      <c r="D2223" s="5">
        <v>41520.333333333336</v>
      </c>
      <c r="E2223" s="5">
        <v>41660.439583333333</v>
      </c>
      <c r="F2223" s="8">
        <v>1</v>
      </c>
      <c r="G2223" s="7">
        <v>0</v>
      </c>
      <c r="H2223" s="7">
        <v>326</v>
      </c>
      <c r="I2223" s="7">
        <v>2940</v>
      </c>
    </row>
    <row r="2224" spans="1:9">
      <c r="A2224" t="s">
        <v>3243</v>
      </c>
      <c r="B2224" t="s">
        <v>668</v>
      </c>
      <c r="C2224" t="s">
        <v>3244</v>
      </c>
      <c r="D2224" s="5">
        <v>41520.333333333336</v>
      </c>
      <c r="E2224" s="10">
        <v>41659.439583333333</v>
      </c>
      <c r="F2224" s="8">
        <v>1</v>
      </c>
      <c r="G2224" s="7">
        <v>0</v>
      </c>
      <c r="H2224" s="7">
        <v>1648</v>
      </c>
      <c r="I2224" s="7">
        <v>14865</v>
      </c>
    </row>
    <row r="2225" spans="1:9">
      <c r="A2225">
        <v>281321025</v>
      </c>
      <c r="B2225" t="s">
        <v>669</v>
      </c>
      <c r="C2225" t="s">
        <v>3245</v>
      </c>
      <c r="D2225" s="5">
        <v>41520.333333333336</v>
      </c>
      <c r="E2225" s="10" t="s">
        <v>2498</v>
      </c>
      <c r="F2225" s="8">
        <v>1</v>
      </c>
      <c r="G2225" s="7">
        <v>0</v>
      </c>
      <c r="H2225" s="7">
        <v>156</v>
      </c>
      <c r="I2225" s="7">
        <v>6130</v>
      </c>
    </row>
    <row r="2226" spans="1:9">
      <c r="A2226">
        <v>281321050</v>
      </c>
      <c r="B2226" t="s">
        <v>669</v>
      </c>
      <c r="C2226" t="s">
        <v>3246</v>
      </c>
      <c r="D2226" s="5">
        <v>41520.333333333336</v>
      </c>
      <c r="E2226" s="10" t="s">
        <v>3247</v>
      </c>
      <c r="F2226" s="8">
        <v>1</v>
      </c>
      <c r="G2226" s="7">
        <v>0</v>
      </c>
      <c r="H2226" s="7">
        <v>181</v>
      </c>
      <c r="I2226" s="7">
        <v>8264</v>
      </c>
    </row>
    <row r="2227" spans="1:9">
      <c r="A2227">
        <v>281321055</v>
      </c>
      <c r="B2227" t="s">
        <v>668</v>
      </c>
      <c r="C2227" t="s">
        <v>3248</v>
      </c>
      <c r="D2227" s="5">
        <v>41642.333333333336</v>
      </c>
      <c r="E2227" s="10" t="s">
        <v>3249</v>
      </c>
      <c r="F2227" s="8">
        <v>1</v>
      </c>
      <c r="G2227" s="7">
        <v>0</v>
      </c>
      <c r="H2227" s="7">
        <v>267</v>
      </c>
      <c r="I2227" s="7">
        <v>12181</v>
      </c>
    </row>
    <row r="2228" spans="1:9">
      <c r="A2228">
        <v>2813221000</v>
      </c>
      <c r="B2228" t="s">
        <v>667</v>
      </c>
      <c r="C2228" t="s">
        <v>3250</v>
      </c>
      <c r="D2228" s="5">
        <v>41548.333333333336</v>
      </c>
      <c r="E2228" s="10" t="s">
        <v>1166</v>
      </c>
      <c r="F2228" s="8">
        <v>1</v>
      </c>
      <c r="G2228" s="7">
        <v>0</v>
      </c>
      <c r="H2228" s="7">
        <v>0</v>
      </c>
      <c r="I2228" s="7">
        <v>11285</v>
      </c>
    </row>
    <row r="2229" spans="1:9">
      <c r="A2229" t="s">
        <v>3251</v>
      </c>
      <c r="B2229" t="s">
        <v>667</v>
      </c>
      <c r="C2229" t="s">
        <v>3252</v>
      </c>
      <c r="D2229" s="5">
        <v>41548.333333333336</v>
      </c>
      <c r="E2229" s="10" t="s">
        <v>1166</v>
      </c>
      <c r="F2229" s="8">
        <v>1</v>
      </c>
      <c r="G2229" s="7">
        <v>0</v>
      </c>
      <c r="H2229" s="7">
        <v>0</v>
      </c>
      <c r="I2229" s="7">
        <v>131005</v>
      </c>
    </row>
    <row r="2230" spans="1:9">
      <c r="A2230">
        <v>2813221005</v>
      </c>
      <c r="B2230" t="s">
        <v>667</v>
      </c>
      <c r="C2230" t="s">
        <v>3253</v>
      </c>
      <c r="D2230" s="5">
        <v>41526.333333333336</v>
      </c>
      <c r="E2230" s="10" t="s">
        <v>3254</v>
      </c>
      <c r="F2230" s="8">
        <v>1</v>
      </c>
      <c r="G2230" s="7">
        <v>0</v>
      </c>
      <c r="H2230" s="7">
        <v>0</v>
      </c>
      <c r="I2230" s="7">
        <v>3916</v>
      </c>
    </row>
    <row r="2231" spans="1:9">
      <c r="A2231" t="s">
        <v>3255</v>
      </c>
      <c r="B2231" t="s">
        <v>667</v>
      </c>
      <c r="C2231" t="s">
        <v>3256</v>
      </c>
      <c r="D2231" s="5">
        <v>41526.333333333336</v>
      </c>
      <c r="E2231" s="10" t="s">
        <v>1180</v>
      </c>
      <c r="F2231" s="8">
        <v>1</v>
      </c>
      <c r="G2231" s="7">
        <v>0</v>
      </c>
      <c r="H2231" s="7">
        <v>0</v>
      </c>
      <c r="I2231" s="7">
        <v>11617</v>
      </c>
    </row>
    <row r="2232" spans="1:9">
      <c r="A2232">
        <v>2813224000</v>
      </c>
      <c r="B2232" t="s">
        <v>667</v>
      </c>
      <c r="C2232" t="s">
        <v>3257</v>
      </c>
      <c r="D2232" s="5">
        <v>41548.333333333336</v>
      </c>
      <c r="E2232" s="10" t="s">
        <v>1166</v>
      </c>
      <c r="F2232" s="8">
        <v>1</v>
      </c>
      <c r="G2232" s="7">
        <v>0</v>
      </c>
      <c r="H2232" s="7">
        <v>114</v>
      </c>
      <c r="I2232" s="7">
        <v>1809</v>
      </c>
    </row>
    <row r="2233" spans="1:9">
      <c r="A2233" t="s">
        <v>3258</v>
      </c>
      <c r="B2233" t="s">
        <v>667</v>
      </c>
      <c r="C2233" t="s">
        <v>3259</v>
      </c>
      <c r="D2233" s="5">
        <v>41548.333333333336</v>
      </c>
      <c r="E2233" s="10" t="s">
        <v>1166</v>
      </c>
      <c r="F2233" s="8">
        <v>1</v>
      </c>
      <c r="G2233" s="7">
        <v>0</v>
      </c>
      <c r="H2233" s="7">
        <v>2374</v>
      </c>
      <c r="I2233" s="7">
        <v>37796</v>
      </c>
    </row>
    <row r="2234" spans="1:9">
      <c r="A2234">
        <v>2813224005</v>
      </c>
      <c r="B2234" t="s">
        <v>667</v>
      </c>
      <c r="C2234" t="s">
        <v>3260</v>
      </c>
      <c r="D2234" s="5">
        <v>41547.333333333336</v>
      </c>
      <c r="E2234" s="10" t="s">
        <v>1177</v>
      </c>
      <c r="F2234" s="8">
        <v>1</v>
      </c>
      <c r="G2234" s="7">
        <v>0</v>
      </c>
      <c r="H2234" s="7">
        <v>1333</v>
      </c>
      <c r="I2234" s="7">
        <v>32136</v>
      </c>
    </row>
    <row r="2235" spans="1:9">
      <c r="A2235">
        <v>281341000</v>
      </c>
      <c r="B2235" t="s">
        <v>668</v>
      </c>
      <c r="C2235" t="s">
        <v>3261</v>
      </c>
      <c r="D2235" s="5">
        <v>41579</v>
      </c>
      <c r="E2235" s="10" t="s">
        <v>1180</v>
      </c>
      <c r="F2235" s="8">
        <v>1</v>
      </c>
      <c r="G2235" s="7">
        <v>0</v>
      </c>
      <c r="H2235" s="7">
        <v>4000</v>
      </c>
      <c r="I2235" s="7">
        <v>21626</v>
      </c>
    </row>
    <row r="2236" spans="1:9">
      <c r="A2236">
        <v>281341005</v>
      </c>
      <c r="B2236" t="s">
        <v>668</v>
      </c>
      <c r="C2236" t="s">
        <v>3262</v>
      </c>
      <c r="D2236" s="5">
        <v>41579</v>
      </c>
      <c r="E2236" s="5" t="s">
        <v>1180</v>
      </c>
      <c r="F2236" s="8">
        <v>1</v>
      </c>
      <c r="G2236" s="7">
        <v>0</v>
      </c>
      <c r="H2236" s="7">
        <v>0</v>
      </c>
      <c r="I2236" s="7">
        <v>17626</v>
      </c>
    </row>
    <row r="2237" spans="1:9">
      <c r="A2237">
        <v>281341010</v>
      </c>
      <c r="B2237" t="s">
        <v>668</v>
      </c>
      <c r="C2237" t="s">
        <v>3263</v>
      </c>
      <c r="D2237" s="5">
        <v>41579</v>
      </c>
      <c r="E2237" s="10">
        <v>41715</v>
      </c>
      <c r="F2237" s="8">
        <v>1</v>
      </c>
      <c r="G2237" s="7">
        <v>0</v>
      </c>
      <c r="H2237" s="7">
        <v>3000</v>
      </c>
      <c r="I2237" s="7">
        <v>22897</v>
      </c>
    </row>
    <row r="2238" spans="1:9">
      <c r="A2238">
        <v>281341015</v>
      </c>
      <c r="B2238" t="s">
        <v>668</v>
      </c>
      <c r="C2238" t="s">
        <v>3264</v>
      </c>
      <c r="D2238" s="5">
        <v>41673.333333333336</v>
      </c>
      <c r="E2238" s="10" t="s">
        <v>1161</v>
      </c>
      <c r="F2238" s="8">
        <v>1</v>
      </c>
      <c r="G2238" s="7">
        <v>0</v>
      </c>
      <c r="H2238" s="7">
        <v>0</v>
      </c>
      <c r="I2238" s="7">
        <v>63468</v>
      </c>
    </row>
    <row r="2239" spans="1:9">
      <c r="A2239" t="s">
        <v>3265</v>
      </c>
      <c r="B2239" t="s">
        <v>665</v>
      </c>
      <c r="C2239" t="s">
        <v>3266</v>
      </c>
      <c r="D2239" s="5">
        <v>41589.333333333336</v>
      </c>
      <c r="E2239" s="10" t="s">
        <v>3267</v>
      </c>
      <c r="F2239" s="8">
        <v>1</v>
      </c>
      <c r="G2239" s="7">
        <v>0</v>
      </c>
      <c r="H2239" s="7">
        <v>0</v>
      </c>
      <c r="I2239" s="7">
        <v>32102</v>
      </c>
    </row>
    <row r="2240" spans="1:9">
      <c r="A2240" t="s">
        <v>3268</v>
      </c>
      <c r="B2240" t="s">
        <v>668</v>
      </c>
      <c r="C2240" t="s">
        <v>3269</v>
      </c>
      <c r="D2240" s="5">
        <v>41760.333333333336</v>
      </c>
      <c r="E2240" s="5" t="s">
        <v>2002</v>
      </c>
      <c r="F2240" s="8">
        <v>1</v>
      </c>
      <c r="G2240" s="7">
        <v>0</v>
      </c>
      <c r="H2240" s="7">
        <v>0</v>
      </c>
      <c r="I2240" s="7">
        <v>12240</v>
      </c>
    </row>
    <row r="2241" spans="1:9">
      <c r="A2241">
        <v>28223000</v>
      </c>
      <c r="B2241" t="s">
        <v>667</v>
      </c>
      <c r="C2241" t="s">
        <v>637</v>
      </c>
      <c r="D2241" s="5">
        <v>42123.333333333336</v>
      </c>
      <c r="E2241" s="10">
        <v>42215.666666666664</v>
      </c>
      <c r="F2241" s="8">
        <v>0</v>
      </c>
      <c r="G2241" s="7">
        <v>0</v>
      </c>
      <c r="H2241" s="7">
        <v>0</v>
      </c>
      <c r="I2241" s="7">
        <v>49635</v>
      </c>
    </row>
    <row r="2242" spans="1:9">
      <c r="A2242">
        <v>28223010</v>
      </c>
      <c r="B2242" t="s">
        <v>667</v>
      </c>
      <c r="C2242" t="s">
        <v>3270</v>
      </c>
      <c r="D2242" s="5">
        <v>41701.333333333336</v>
      </c>
      <c r="E2242" s="5" t="s">
        <v>1153</v>
      </c>
      <c r="F2242" s="8">
        <v>1</v>
      </c>
      <c r="G2242" s="7">
        <v>0</v>
      </c>
      <c r="H2242" s="7">
        <v>0</v>
      </c>
      <c r="I2242" s="7">
        <v>12025</v>
      </c>
    </row>
    <row r="2243" spans="1:9">
      <c r="A2243">
        <v>28223025</v>
      </c>
      <c r="B2243" t="s">
        <v>668</v>
      </c>
      <c r="C2243" t="s">
        <v>933</v>
      </c>
      <c r="D2243" s="5">
        <v>41946.333333333336</v>
      </c>
      <c r="E2243" s="5">
        <v>41974.666666666664</v>
      </c>
      <c r="F2243" s="8">
        <v>0</v>
      </c>
      <c r="G2243" s="7">
        <v>0</v>
      </c>
      <c r="H2243" s="7">
        <v>0</v>
      </c>
      <c r="I2243" s="7">
        <v>2568</v>
      </c>
    </row>
    <row r="2244" spans="1:9">
      <c r="A2244" t="s">
        <v>1061</v>
      </c>
      <c r="B2244" t="s">
        <v>668</v>
      </c>
      <c r="C2244" t="s">
        <v>1062</v>
      </c>
      <c r="D2244" s="5">
        <v>41975.333333333336</v>
      </c>
      <c r="E2244" s="5">
        <v>42339.666666666664</v>
      </c>
      <c r="F2244" s="8">
        <v>0</v>
      </c>
      <c r="G2244" s="7">
        <v>0</v>
      </c>
      <c r="H2244" s="7">
        <v>0</v>
      </c>
      <c r="I2244" s="7">
        <v>34309</v>
      </c>
    </row>
    <row r="2245" spans="1:9">
      <c r="A2245" t="s">
        <v>1063</v>
      </c>
      <c r="B2245" t="s">
        <v>668</v>
      </c>
      <c r="C2245" t="s">
        <v>1064</v>
      </c>
      <c r="D2245" s="5">
        <v>42340.333333333336</v>
      </c>
      <c r="E2245" s="5">
        <v>42341.666666666664</v>
      </c>
      <c r="F2245" s="8">
        <v>0</v>
      </c>
      <c r="G2245" s="7">
        <v>0</v>
      </c>
      <c r="H2245" s="7">
        <v>0</v>
      </c>
      <c r="I2245" s="7">
        <v>279</v>
      </c>
    </row>
    <row r="2246" spans="1:9">
      <c r="A2246">
        <v>28223030</v>
      </c>
      <c r="B2246" t="s">
        <v>668</v>
      </c>
      <c r="C2246" t="s">
        <v>932</v>
      </c>
      <c r="D2246" s="5">
        <v>41946.333333333336</v>
      </c>
      <c r="E2246" s="5">
        <v>41974.666666666664</v>
      </c>
      <c r="F2246" s="8">
        <v>0</v>
      </c>
      <c r="G2246" s="7">
        <v>0</v>
      </c>
      <c r="H2246" s="7">
        <v>0</v>
      </c>
      <c r="I2246" s="7">
        <v>3822</v>
      </c>
    </row>
    <row r="2247" spans="1:9">
      <c r="A2247" t="s">
        <v>1065</v>
      </c>
      <c r="B2247" t="s">
        <v>668</v>
      </c>
      <c r="C2247" t="s">
        <v>1066</v>
      </c>
      <c r="D2247" s="5">
        <v>41975.333333333336</v>
      </c>
      <c r="E2247" s="5">
        <v>42339.666666666664</v>
      </c>
      <c r="F2247" s="8">
        <v>0</v>
      </c>
      <c r="G2247" s="7">
        <v>0</v>
      </c>
      <c r="H2247" s="7">
        <v>0</v>
      </c>
      <c r="I2247" s="7">
        <v>51070</v>
      </c>
    </row>
    <row r="2248" spans="1:9">
      <c r="A2248" t="s">
        <v>1067</v>
      </c>
      <c r="B2248" t="s">
        <v>668</v>
      </c>
      <c r="C2248" t="s">
        <v>1068</v>
      </c>
      <c r="D2248" s="5">
        <v>42340.333333333336</v>
      </c>
      <c r="E2248" s="5">
        <v>42341.666666666664</v>
      </c>
      <c r="F2248" s="8">
        <v>0</v>
      </c>
      <c r="G2248" s="7">
        <v>0</v>
      </c>
      <c r="H2248" s="7">
        <v>0</v>
      </c>
      <c r="I2248" s="7">
        <v>415</v>
      </c>
    </row>
    <row r="2249" spans="1:9">
      <c r="A2249">
        <v>28223040</v>
      </c>
      <c r="B2249" t="s">
        <v>668</v>
      </c>
      <c r="C2249" t="s">
        <v>638</v>
      </c>
      <c r="D2249" s="5">
        <v>42216.333333333336</v>
      </c>
      <c r="E2249" s="5">
        <v>42300.666666666664</v>
      </c>
      <c r="F2249" s="8">
        <v>0</v>
      </c>
      <c r="G2249" s="7">
        <v>0</v>
      </c>
      <c r="H2249" s="7">
        <v>84334</v>
      </c>
      <c r="I2249" s="7">
        <v>133985</v>
      </c>
    </row>
    <row r="2250" spans="1:9">
      <c r="A2250">
        <v>28226000</v>
      </c>
      <c r="B2250" t="s">
        <v>668</v>
      </c>
      <c r="C2250" t="s">
        <v>640</v>
      </c>
      <c r="D2250" s="5">
        <v>42475.333333333336</v>
      </c>
      <c r="E2250" s="5">
        <v>42488.666666666664</v>
      </c>
      <c r="F2250" s="8">
        <v>0</v>
      </c>
      <c r="G2250" s="7">
        <v>0</v>
      </c>
      <c r="H2250" s="7">
        <v>0</v>
      </c>
      <c r="I2250" s="7">
        <v>13950</v>
      </c>
    </row>
    <row r="2251" spans="1:9">
      <c r="A2251">
        <v>28226005</v>
      </c>
      <c r="B2251" t="s">
        <v>668</v>
      </c>
      <c r="C2251" t="s">
        <v>641</v>
      </c>
      <c r="D2251" s="5">
        <v>42489.333333333336</v>
      </c>
      <c r="E2251" s="5">
        <v>42509.666666666664</v>
      </c>
      <c r="F2251" s="8">
        <v>0</v>
      </c>
      <c r="G2251" s="7">
        <v>0</v>
      </c>
      <c r="H2251" s="7">
        <v>0</v>
      </c>
      <c r="I2251" s="7">
        <v>75358</v>
      </c>
    </row>
    <row r="2252" spans="1:9">
      <c r="A2252">
        <v>28226010</v>
      </c>
      <c r="B2252" t="s">
        <v>668</v>
      </c>
      <c r="C2252" t="s">
        <v>642</v>
      </c>
      <c r="D2252" s="5">
        <v>42510.333333333336</v>
      </c>
      <c r="E2252" s="5">
        <v>42524.666666666664</v>
      </c>
      <c r="F2252" s="8">
        <v>0</v>
      </c>
      <c r="G2252" s="7">
        <v>0</v>
      </c>
      <c r="H2252" s="7">
        <v>0</v>
      </c>
      <c r="I2252" s="7">
        <v>36569</v>
      </c>
    </row>
    <row r="2253" spans="1:9">
      <c r="A2253">
        <v>28226015</v>
      </c>
      <c r="B2253" t="s">
        <v>668</v>
      </c>
      <c r="C2253" t="s">
        <v>643</v>
      </c>
      <c r="D2253" s="5">
        <v>42527.333333333336</v>
      </c>
      <c r="E2253" s="5">
        <v>42548.666666666664</v>
      </c>
      <c r="F2253" s="8">
        <v>0</v>
      </c>
      <c r="G2253" s="7">
        <v>0</v>
      </c>
      <c r="H2253" s="7">
        <v>0</v>
      </c>
      <c r="I2253" s="7">
        <v>20226</v>
      </c>
    </row>
    <row r="2254" spans="1:9">
      <c r="A2254">
        <v>28226020</v>
      </c>
      <c r="B2254" t="s">
        <v>669</v>
      </c>
      <c r="C2254" t="s">
        <v>644</v>
      </c>
      <c r="D2254" s="5">
        <v>42523.333333333336</v>
      </c>
      <c r="E2254" s="5">
        <v>42548.666666666664</v>
      </c>
      <c r="F2254" s="8">
        <v>0</v>
      </c>
      <c r="G2254" s="7">
        <v>0</v>
      </c>
      <c r="H2254" s="7">
        <v>0</v>
      </c>
      <c r="I2254" s="7">
        <v>9063</v>
      </c>
    </row>
    <row r="2255" spans="1:9">
      <c r="A2255">
        <v>28226025</v>
      </c>
      <c r="B2255" t="s">
        <v>669</v>
      </c>
      <c r="C2255" t="s">
        <v>645</v>
      </c>
      <c r="D2255" s="5">
        <v>42549.333333333336</v>
      </c>
      <c r="E2255" s="5">
        <v>42570.666666666664</v>
      </c>
      <c r="F2255" s="8">
        <v>0</v>
      </c>
      <c r="G2255" s="7">
        <v>0</v>
      </c>
      <c r="H2255" s="7">
        <v>0</v>
      </c>
      <c r="I2255" s="7">
        <v>6042</v>
      </c>
    </row>
    <row r="2256" spans="1:9">
      <c r="A2256" t="s">
        <v>647</v>
      </c>
      <c r="B2256" t="s">
        <v>668</v>
      </c>
      <c r="C2256" t="s">
        <v>648</v>
      </c>
      <c r="D2256" s="5">
        <v>42627.333333333336</v>
      </c>
      <c r="E2256" s="5">
        <v>42640.666666666664</v>
      </c>
      <c r="F2256" s="8">
        <v>0</v>
      </c>
      <c r="G2256" s="7">
        <v>0</v>
      </c>
      <c r="H2256" s="7">
        <v>0</v>
      </c>
      <c r="I2256" s="7">
        <v>105062</v>
      </c>
    </row>
    <row r="2257" spans="1:9">
      <c r="A2257">
        <v>28231000</v>
      </c>
      <c r="B2257" t="s">
        <v>668</v>
      </c>
      <c r="C2257" t="s">
        <v>915</v>
      </c>
      <c r="D2257" s="5">
        <v>42150.333333333336</v>
      </c>
      <c r="E2257" s="5">
        <v>42220.666666666664</v>
      </c>
      <c r="F2257" s="8">
        <v>0</v>
      </c>
      <c r="G2257" s="7">
        <v>0</v>
      </c>
      <c r="H2257" s="7">
        <v>0</v>
      </c>
      <c r="I2257" s="7">
        <v>25356</v>
      </c>
    </row>
    <row r="2258" spans="1:9">
      <c r="A2258">
        <v>28231005</v>
      </c>
      <c r="B2258" t="s">
        <v>668</v>
      </c>
      <c r="C2258" t="s">
        <v>917</v>
      </c>
      <c r="D2258" s="5">
        <v>42034.333333333336</v>
      </c>
      <c r="E2258" s="5">
        <v>42075.666666666664</v>
      </c>
      <c r="F2258" s="8">
        <v>0</v>
      </c>
      <c r="G2258" s="7">
        <v>0</v>
      </c>
      <c r="H2258" s="7">
        <v>0</v>
      </c>
      <c r="I2258" s="7">
        <v>25356</v>
      </c>
    </row>
    <row r="2259" spans="1:9">
      <c r="A2259">
        <v>28231010</v>
      </c>
      <c r="B2259" t="s">
        <v>669</v>
      </c>
      <c r="C2259" t="s">
        <v>916</v>
      </c>
      <c r="D2259" s="5">
        <v>42076.333333333336</v>
      </c>
      <c r="E2259" s="5">
        <v>42082.666666666664</v>
      </c>
      <c r="F2259" s="8">
        <v>0</v>
      </c>
      <c r="G2259" s="7">
        <v>0</v>
      </c>
      <c r="H2259" s="7">
        <v>0</v>
      </c>
      <c r="I2259" s="7">
        <v>3933</v>
      </c>
    </row>
    <row r="2260" spans="1:9">
      <c r="A2260">
        <v>28236000</v>
      </c>
      <c r="B2260" t="s">
        <v>668</v>
      </c>
      <c r="C2260" t="s">
        <v>919</v>
      </c>
      <c r="D2260" s="5">
        <v>42359.333333333336</v>
      </c>
      <c r="E2260" s="5">
        <v>42403.666666666664</v>
      </c>
      <c r="F2260" s="8">
        <v>0</v>
      </c>
      <c r="G2260" s="7">
        <v>0</v>
      </c>
      <c r="H2260" s="7">
        <v>0</v>
      </c>
      <c r="I2260" s="7">
        <v>13259</v>
      </c>
    </row>
    <row r="2261" spans="1:9">
      <c r="A2261">
        <v>28236005</v>
      </c>
      <c r="B2261" t="s">
        <v>669</v>
      </c>
      <c r="C2261" t="s">
        <v>920</v>
      </c>
      <c r="D2261" s="5">
        <v>42404.333333333336</v>
      </c>
      <c r="E2261" s="5">
        <v>42429.666666666664</v>
      </c>
      <c r="F2261" s="8">
        <v>0</v>
      </c>
      <c r="G2261" s="7">
        <v>0</v>
      </c>
      <c r="H2261" s="7">
        <v>0</v>
      </c>
      <c r="I2261" s="7">
        <v>10070</v>
      </c>
    </row>
    <row r="2262" spans="1:9">
      <c r="A2262">
        <v>28236010</v>
      </c>
      <c r="B2262" t="s">
        <v>668</v>
      </c>
      <c r="C2262" t="s">
        <v>924</v>
      </c>
      <c r="D2262" s="5">
        <v>42404.333333333336</v>
      </c>
      <c r="E2262" s="5">
        <v>42445.666666666664</v>
      </c>
      <c r="F2262" s="8">
        <v>0</v>
      </c>
      <c r="G2262" s="7">
        <v>0</v>
      </c>
      <c r="H2262" s="7">
        <v>0</v>
      </c>
      <c r="I2262" s="7">
        <v>26165</v>
      </c>
    </row>
    <row r="2263" spans="1:9">
      <c r="A2263">
        <v>28236015</v>
      </c>
      <c r="B2263" t="s">
        <v>669</v>
      </c>
      <c r="C2263" t="s">
        <v>922</v>
      </c>
      <c r="D2263" s="5">
        <v>42439.333333333336</v>
      </c>
      <c r="E2263" s="5">
        <v>42445.666666666664</v>
      </c>
      <c r="F2263" s="8">
        <v>0</v>
      </c>
      <c r="G2263" s="7">
        <v>0</v>
      </c>
      <c r="H2263" s="7">
        <v>0</v>
      </c>
      <c r="I2263" s="7">
        <v>8898</v>
      </c>
    </row>
    <row r="2264" spans="1:9">
      <c r="A2264">
        <v>28236020</v>
      </c>
      <c r="B2264" t="s">
        <v>668</v>
      </c>
      <c r="C2264" t="s">
        <v>925</v>
      </c>
      <c r="D2264" s="5">
        <v>42453.333333333336</v>
      </c>
      <c r="E2264" s="5">
        <v>42503.666666666664</v>
      </c>
      <c r="F2264" s="8">
        <v>0</v>
      </c>
      <c r="G2264" s="7">
        <v>0</v>
      </c>
      <c r="H2264" s="7">
        <v>0</v>
      </c>
      <c r="I2264" s="7">
        <v>26165</v>
      </c>
    </row>
    <row r="2265" spans="1:9">
      <c r="A2265">
        <v>28236025</v>
      </c>
      <c r="B2265" t="s">
        <v>669</v>
      </c>
      <c r="C2265" t="s">
        <v>923</v>
      </c>
      <c r="D2265" s="5">
        <v>42499.333333333336</v>
      </c>
      <c r="E2265" s="5">
        <v>42503.666666666664</v>
      </c>
      <c r="F2265" s="8">
        <v>0</v>
      </c>
      <c r="G2265" s="7">
        <v>0</v>
      </c>
      <c r="H2265" s="7">
        <v>0</v>
      </c>
      <c r="I2265" s="7">
        <v>8898</v>
      </c>
    </row>
    <row r="2266" spans="1:9">
      <c r="A2266">
        <v>28236030</v>
      </c>
      <c r="B2266" t="s">
        <v>668</v>
      </c>
      <c r="C2266" t="s">
        <v>921</v>
      </c>
      <c r="D2266" s="5">
        <v>42506.333333333336</v>
      </c>
      <c r="E2266" s="5">
        <v>42534.666666666664</v>
      </c>
      <c r="F2266" s="8">
        <v>0</v>
      </c>
      <c r="G2266" s="7">
        <v>0</v>
      </c>
      <c r="H2266" s="7">
        <v>0</v>
      </c>
      <c r="I2266" s="7">
        <v>24086</v>
      </c>
    </row>
    <row r="2267" spans="1:9">
      <c r="A2267" t="s">
        <v>927</v>
      </c>
      <c r="B2267" t="s">
        <v>668</v>
      </c>
      <c r="C2267" t="s">
        <v>928</v>
      </c>
      <c r="D2267" s="5">
        <v>42564.333333333336</v>
      </c>
      <c r="E2267" s="10">
        <v>42570.666666666664</v>
      </c>
      <c r="F2267" s="8">
        <v>0</v>
      </c>
      <c r="G2267" s="7">
        <v>0</v>
      </c>
      <c r="H2267" s="7">
        <v>0</v>
      </c>
      <c r="I2267" s="7">
        <v>45391</v>
      </c>
    </row>
    <row r="2268" spans="1:9">
      <c r="A2268">
        <v>28241000</v>
      </c>
      <c r="B2268" t="s">
        <v>665</v>
      </c>
      <c r="C2268" t="s">
        <v>3271</v>
      </c>
      <c r="D2268" s="5">
        <v>41579.333333333336</v>
      </c>
      <c r="E2268" s="5" t="s">
        <v>3272</v>
      </c>
      <c r="F2268" s="8">
        <v>1</v>
      </c>
      <c r="G2268" s="7">
        <v>0</v>
      </c>
      <c r="H2268" s="7">
        <v>1196</v>
      </c>
      <c r="I2268" s="7">
        <v>3539</v>
      </c>
    </row>
    <row r="2269" spans="1:9">
      <c r="A2269" t="s">
        <v>3273</v>
      </c>
      <c r="B2269" t="s">
        <v>665</v>
      </c>
      <c r="C2269" t="s">
        <v>3274</v>
      </c>
      <c r="D2269" s="5">
        <v>41579.333333333336</v>
      </c>
      <c r="E2269" s="10">
        <v>41912.420138888891</v>
      </c>
      <c r="F2269" s="8">
        <v>1</v>
      </c>
      <c r="G2269" s="7">
        <v>0</v>
      </c>
      <c r="H2269" s="7">
        <v>15236</v>
      </c>
      <c r="I2269" s="7">
        <v>45102</v>
      </c>
    </row>
    <row r="2270" spans="1:9">
      <c r="A2270" t="s">
        <v>3275</v>
      </c>
      <c r="B2270" t="s">
        <v>665</v>
      </c>
      <c r="C2270" t="s">
        <v>3276</v>
      </c>
      <c r="D2270" s="5">
        <v>41883.333333333336</v>
      </c>
      <c r="E2270" s="10" t="s">
        <v>1238</v>
      </c>
      <c r="F2270" s="8">
        <v>1</v>
      </c>
      <c r="G2270" s="7">
        <v>0</v>
      </c>
      <c r="H2270" s="7">
        <v>255</v>
      </c>
      <c r="I2270" s="7">
        <v>754</v>
      </c>
    </row>
    <row r="2271" spans="1:9">
      <c r="A2271">
        <v>282432005</v>
      </c>
      <c r="B2271" t="s">
        <v>668</v>
      </c>
      <c r="C2271" t="s">
        <v>3277</v>
      </c>
      <c r="D2271" s="5">
        <v>41760.333333333336</v>
      </c>
      <c r="E2271" s="10" t="s">
        <v>1238</v>
      </c>
      <c r="F2271" s="8">
        <v>1</v>
      </c>
      <c r="G2271" s="7">
        <v>0</v>
      </c>
      <c r="H2271" s="7">
        <v>0</v>
      </c>
      <c r="I2271" s="7">
        <v>7662</v>
      </c>
    </row>
    <row r="2272" spans="1:9">
      <c r="A2272">
        <v>282432010</v>
      </c>
      <c r="B2272" t="s">
        <v>668</v>
      </c>
      <c r="C2272" t="s">
        <v>3278</v>
      </c>
      <c r="D2272" s="5">
        <v>41834.333333333336</v>
      </c>
      <c r="E2272" s="10" t="s">
        <v>1238</v>
      </c>
      <c r="F2272" s="8">
        <v>1</v>
      </c>
      <c r="G2272" s="7">
        <v>0</v>
      </c>
      <c r="H2272" s="7">
        <v>0</v>
      </c>
      <c r="I2272" s="7">
        <v>4654</v>
      </c>
    </row>
    <row r="2273" spans="1:9">
      <c r="A2273">
        <v>282432015</v>
      </c>
      <c r="B2273" t="s">
        <v>668</v>
      </c>
      <c r="C2273" t="s">
        <v>3279</v>
      </c>
      <c r="D2273" s="5">
        <v>41821.333333333336</v>
      </c>
      <c r="E2273" s="10" t="s">
        <v>1238</v>
      </c>
      <c r="F2273" s="8">
        <v>1</v>
      </c>
      <c r="G2273" s="7">
        <v>0</v>
      </c>
      <c r="H2273" s="7">
        <v>0</v>
      </c>
      <c r="I2273" s="7">
        <v>7662</v>
      </c>
    </row>
    <row r="2274" spans="1:9">
      <c r="A2274">
        <v>282432025</v>
      </c>
      <c r="B2274" t="s">
        <v>668</v>
      </c>
      <c r="C2274" t="s">
        <v>3280</v>
      </c>
      <c r="D2274" s="5">
        <v>41821.333333333336</v>
      </c>
      <c r="E2274" s="10" t="s">
        <v>1238</v>
      </c>
      <c r="F2274" s="8">
        <v>1</v>
      </c>
      <c r="G2274" s="7">
        <v>0</v>
      </c>
      <c r="H2274" s="7">
        <v>0</v>
      </c>
      <c r="I2274" s="7">
        <v>12633</v>
      </c>
    </row>
    <row r="2275" spans="1:9">
      <c r="A2275">
        <v>282443010</v>
      </c>
      <c r="B2275" t="s">
        <v>667</v>
      </c>
      <c r="C2275" t="s">
        <v>3281</v>
      </c>
      <c r="D2275" s="5">
        <v>41520.333333333336</v>
      </c>
      <c r="E2275" s="10" t="s">
        <v>3282</v>
      </c>
      <c r="F2275" s="8">
        <v>1</v>
      </c>
      <c r="G2275" s="7">
        <v>0</v>
      </c>
      <c r="H2275" s="7">
        <v>0</v>
      </c>
      <c r="I2275" s="7">
        <v>13294</v>
      </c>
    </row>
    <row r="2276" spans="1:9">
      <c r="A2276" t="s">
        <v>3283</v>
      </c>
      <c r="B2276" t="s">
        <v>667</v>
      </c>
      <c r="C2276" t="s">
        <v>3284</v>
      </c>
      <c r="D2276" s="5">
        <v>41520.333333333336</v>
      </c>
      <c r="E2276" s="10" t="s">
        <v>1139</v>
      </c>
      <c r="F2276" s="8">
        <v>1</v>
      </c>
      <c r="G2276" s="7">
        <v>0</v>
      </c>
      <c r="H2276" s="7">
        <v>0</v>
      </c>
      <c r="I2276" s="7">
        <v>9602</v>
      </c>
    </row>
    <row r="2277" spans="1:9">
      <c r="A2277">
        <v>282443020</v>
      </c>
      <c r="B2277" t="s">
        <v>667</v>
      </c>
      <c r="C2277" t="s">
        <v>3285</v>
      </c>
      <c r="D2277" s="5">
        <v>41520.333333333336</v>
      </c>
      <c r="E2277" s="10" t="s">
        <v>1196</v>
      </c>
      <c r="F2277" s="8">
        <v>1</v>
      </c>
      <c r="G2277" s="7">
        <v>0</v>
      </c>
      <c r="H2277" s="7">
        <v>0</v>
      </c>
      <c r="I2277" s="7">
        <v>7154</v>
      </c>
    </row>
    <row r="2278" spans="1:9">
      <c r="A2278" t="s">
        <v>3286</v>
      </c>
      <c r="B2278" t="s">
        <v>667</v>
      </c>
      <c r="C2278" t="s">
        <v>3287</v>
      </c>
      <c r="D2278" s="5">
        <v>41520.333333333336</v>
      </c>
      <c r="E2278" s="10" t="s">
        <v>1196</v>
      </c>
      <c r="F2278" s="8">
        <v>1</v>
      </c>
      <c r="G2278" s="7">
        <v>0</v>
      </c>
      <c r="H2278" s="7">
        <v>0</v>
      </c>
      <c r="I2278" s="7">
        <v>13655</v>
      </c>
    </row>
    <row r="2279" spans="1:9">
      <c r="A2279" t="s">
        <v>3288</v>
      </c>
      <c r="B2279" t="s">
        <v>668</v>
      </c>
      <c r="C2279" t="s">
        <v>3289</v>
      </c>
      <c r="D2279" s="5">
        <v>41730.333333333336</v>
      </c>
      <c r="E2279" s="10" t="s">
        <v>1238</v>
      </c>
      <c r="F2279" s="8">
        <v>1</v>
      </c>
      <c r="G2279" s="7">
        <v>0</v>
      </c>
      <c r="H2279" s="7">
        <v>0</v>
      </c>
      <c r="I2279" s="7">
        <v>21050</v>
      </c>
    </row>
    <row r="2280" spans="1:9">
      <c r="A2280" t="s">
        <v>3290</v>
      </c>
      <c r="B2280" t="s">
        <v>667</v>
      </c>
      <c r="C2280" t="s">
        <v>3291</v>
      </c>
      <c r="D2280" s="5">
        <v>41548.333333333336</v>
      </c>
      <c r="E2280" s="10" t="s">
        <v>1185</v>
      </c>
      <c r="F2280" s="8">
        <v>1</v>
      </c>
      <c r="G2280" s="7">
        <v>0</v>
      </c>
      <c r="H2280" s="7">
        <v>0</v>
      </c>
      <c r="I2280" s="7">
        <v>3328</v>
      </c>
    </row>
    <row r="2281" spans="1:9">
      <c r="A2281" t="s">
        <v>3292</v>
      </c>
      <c r="B2281" t="s">
        <v>667</v>
      </c>
      <c r="C2281" t="s">
        <v>3293</v>
      </c>
      <c r="D2281" s="5">
        <v>41548.333333333336</v>
      </c>
      <c r="E2281" s="10" t="s">
        <v>1185</v>
      </c>
      <c r="F2281" s="8">
        <v>1</v>
      </c>
      <c r="G2281" s="7">
        <v>0</v>
      </c>
      <c r="H2281" s="7">
        <v>0</v>
      </c>
      <c r="I2281" s="7">
        <v>2576</v>
      </c>
    </row>
    <row r="2282" spans="1:9">
      <c r="A2282">
        <v>282446000</v>
      </c>
      <c r="B2282" t="s">
        <v>667</v>
      </c>
      <c r="C2282" t="s">
        <v>3294</v>
      </c>
      <c r="D2282" s="5">
        <v>41548.333333333336</v>
      </c>
      <c r="E2282" s="10" t="s">
        <v>1180</v>
      </c>
      <c r="F2282" s="8">
        <v>1</v>
      </c>
      <c r="G2282" s="7">
        <v>0</v>
      </c>
      <c r="H2282" s="7">
        <v>0</v>
      </c>
      <c r="I2282" s="7">
        <v>2098</v>
      </c>
    </row>
    <row r="2283" spans="1:9">
      <c r="A2283" t="s">
        <v>3295</v>
      </c>
      <c r="B2283" t="s">
        <v>667</v>
      </c>
      <c r="C2283" t="s">
        <v>3296</v>
      </c>
      <c r="D2283" s="5">
        <v>41548.333333333336</v>
      </c>
      <c r="E2283" s="10" t="s">
        <v>1180</v>
      </c>
      <c r="F2283" s="8">
        <v>1</v>
      </c>
      <c r="G2283" s="7">
        <v>0</v>
      </c>
      <c r="H2283" s="7">
        <v>0</v>
      </c>
      <c r="I2283" s="7">
        <v>4600</v>
      </c>
    </row>
    <row r="2284" spans="1:9">
      <c r="A2284">
        <v>282446010</v>
      </c>
      <c r="B2284" t="s">
        <v>667</v>
      </c>
      <c r="C2284" t="s">
        <v>3297</v>
      </c>
      <c r="D2284" s="5">
        <v>41548.333333333336</v>
      </c>
      <c r="E2284" s="10" t="s">
        <v>1180</v>
      </c>
      <c r="F2284" s="8">
        <v>1</v>
      </c>
      <c r="G2284" s="7">
        <v>0</v>
      </c>
      <c r="H2284" s="7">
        <v>0</v>
      </c>
      <c r="I2284" s="7">
        <v>6764</v>
      </c>
    </row>
    <row r="2285" spans="1:9">
      <c r="A2285" t="s">
        <v>3298</v>
      </c>
      <c r="B2285" t="s">
        <v>667</v>
      </c>
      <c r="C2285" t="s">
        <v>3299</v>
      </c>
      <c r="D2285" s="5">
        <v>41548.333333333336</v>
      </c>
      <c r="E2285" s="10" t="s">
        <v>1180</v>
      </c>
      <c r="F2285" s="8">
        <v>1</v>
      </c>
      <c r="G2285" s="7">
        <v>0</v>
      </c>
      <c r="H2285" s="7">
        <v>0</v>
      </c>
      <c r="I2285" s="7">
        <v>1880</v>
      </c>
    </row>
    <row r="2286" spans="1:9">
      <c r="A2286">
        <v>282446020</v>
      </c>
      <c r="B2286" t="s">
        <v>667</v>
      </c>
      <c r="C2286" t="s">
        <v>3300</v>
      </c>
      <c r="D2286" s="5">
        <v>41548.333333333336</v>
      </c>
      <c r="E2286" s="10" t="s">
        <v>1180</v>
      </c>
      <c r="F2286" s="8">
        <v>1</v>
      </c>
      <c r="G2286" s="7">
        <v>0</v>
      </c>
      <c r="H2286" s="7">
        <v>0</v>
      </c>
      <c r="I2286" s="7">
        <v>1880</v>
      </c>
    </row>
    <row r="2287" spans="1:9">
      <c r="A2287">
        <v>282446025</v>
      </c>
      <c r="B2287" t="s">
        <v>667</v>
      </c>
      <c r="C2287" t="s">
        <v>3301</v>
      </c>
      <c r="D2287" s="5">
        <v>41548.333333333336</v>
      </c>
      <c r="E2287" s="10" t="s">
        <v>1180</v>
      </c>
      <c r="F2287" s="8">
        <v>1</v>
      </c>
      <c r="G2287" s="7">
        <v>0</v>
      </c>
      <c r="H2287" s="7">
        <v>0</v>
      </c>
      <c r="I2287" s="7">
        <v>6764</v>
      </c>
    </row>
    <row r="2288" spans="1:9">
      <c r="A2288">
        <v>282446030</v>
      </c>
      <c r="B2288" t="s">
        <v>667</v>
      </c>
      <c r="C2288" t="s">
        <v>3302</v>
      </c>
      <c r="D2288" s="5">
        <v>41548.333333333336</v>
      </c>
      <c r="E2288" s="10" t="s">
        <v>1177</v>
      </c>
      <c r="F2288" s="8">
        <v>1</v>
      </c>
      <c r="G2288" s="7">
        <v>0</v>
      </c>
      <c r="H2288" s="7">
        <v>0</v>
      </c>
      <c r="I2288" s="7">
        <v>1943</v>
      </c>
    </row>
    <row r="2289" spans="1:9">
      <c r="A2289" t="s">
        <v>3303</v>
      </c>
      <c r="B2289" t="s">
        <v>667</v>
      </c>
      <c r="C2289" t="s">
        <v>3304</v>
      </c>
      <c r="D2289" s="5">
        <v>41548.333333333336</v>
      </c>
      <c r="E2289" s="10" t="s">
        <v>1177</v>
      </c>
      <c r="F2289" s="8">
        <v>1</v>
      </c>
      <c r="G2289" s="7">
        <v>0</v>
      </c>
      <c r="H2289" s="7">
        <v>0</v>
      </c>
      <c r="I2289" s="7">
        <v>4760</v>
      </c>
    </row>
    <row r="2290" spans="1:9">
      <c r="A2290">
        <v>282446035</v>
      </c>
      <c r="B2290" t="s">
        <v>667</v>
      </c>
      <c r="C2290" t="s">
        <v>3305</v>
      </c>
      <c r="D2290" s="5">
        <v>41548.333333333336</v>
      </c>
      <c r="E2290" s="10" t="s">
        <v>1177</v>
      </c>
      <c r="F2290" s="8">
        <v>1</v>
      </c>
      <c r="G2290" s="7">
        <v>0</v>
      </c>
      <c r="H2290" s="7">
        <v>0</v>
      </c>
      <c r="I2290" s="7">
        <v>991</v>
      </c>
    </row>
    <row r="2291" spans="1:9">
      <c r="A2291" t="s">
        <v>3306</v>
      </c>
      <c r="B2291" t="s">
        <v>667</v>
      </c>
      <c r="C2291" t="s">
        <v>3307</v>
      </c>
      <c r="D2291" s="5">
        <v>41548.333333333336</v>
      </c>
      <c r="E2291" s="10" t="s">
        <v>1177</v>
      </c>
      <c r="F2291" s="8">
        <v>1</v>
      </c>
      <c r="G2291" s="7">
        <v>0</v>
      </c>
      <c r="H2291" s="7">
        <v>0</v>
      </c>
      <c r="I2291" s="7">
        <v>575</v>
      </c>
    </row>
    <row r="2292" spans="1:9">
      <c r="A2292">
        <v>282446040</v>
      </c>
      <c r="B2292" t="s">
        <v>667</v>
      </c>
      <c r="C2292" t="s">
        <v>3308</v>
      </c>
      <c r="D2292" s="5">
        <v>41548.333333333336</v>
      </c>
      <c r="E2292" s="10" t="s">
        <v>1169</v>
      </c>
      <c r="F2292" s="8">
        <v>1</v>
      </c>
      <c r="G2292" s="7">
        <v>0</v>
      </c>
      <c r="H2292" s="7">
        <v>0</v>
      </c>
      <c r="I2292" s="7">
        <v>619</v>
      </c>
    </row>
    <row r="2293" spans="1:9">
      <c r="A2293" t="s">
        <v>3309</v>
      </c>
      <c r="B2293" t="s">
        <v>667</v>
      </c>
      <c r="C2293" t="s">
        <v>3310</v>
      </c>
      <c r="D2293" s="5">
        <v>41548.333333333336</v>
      </c>
      <c r="E2293" s="10" t="s">
        <v>1169</v>
      </c>
      <c r="F2293" s="8">
        <v>1</v>
      </c>
      <c r="G2293" s="7">
        <v>0</v>
      </c>
      <c r="H2293" s="7">
        <v>0</v>
      </c>
      <c r="I2293" s="7">
        <v>959</v>
      </c>
    </row>
    <row r="2294" spans="1:9">
      <c r="A2294">
        <v>282453000</v>
      </c>
      <c r="B2294" t="s">
        <v>668</v>
      </c>
      <c r="C2294" t="s">
        <v>3311</v>
      </c>
      <c r="D2294" s="5">
        <v>41821.333333333336</v>
      </c>
      <c r="E2294" s="10" t="s">
        <v>1214</v>
      </c>
      <c r="F2294" s="8">
        <v>1</v>
      </c>
      <c r="G2294" s="7">
        <v>0</v>
      </c>
      <c r="H2294" s="7">
        <v>0</v>
      </c>
      <c r="I2294" s="7">
        <v>24058</v>
      </c>
    </row>
    <row r="2295" spans="1:9">
      <c r="A2295">
        <v>282453010</v>
      </c>
      <c r="B2295" t="s">
        <v>667</v>
      </c>
      <c r="C2295" t="s">
        <v>3312</v>
      </c>
      <c r="D2295" s="5">
        <v>41579.333333333336</v>
      </c>
      <c r="E2295" s="10" t="s">
        <v>1238</v>
      </c>
      <c r="F2295" s="8">
        <v>1</v>
      </c>
      <c r="G2295" s="7">
        <v>0</v>
      </c>
      <c r="H2295" s="7">
        <v>0</v>
      </c>
      <c r="I2295" s="7">
        <v>6126</v>
      </c>
    </row>
    <row r="2296" spans="1:9">
      <c r="A2296" t="s">
        <v>3313</v>
      </c>
      <c r="B2296" t="s">
        <v>667</v>
      </c>
      <c r="C2296" t="s">
        <v>3314</v>
      </c>
      <c r="D2296" s="5">
        <v>41579.333333333336</v>
      </c>
      <c r="E2296" s="10" t="s">
        <v>1238</v>
      </c>
      <c r="F2296" s="8">
        <v>1</v>
      </c>
      <c r="G2296" s="7">
        <v>0</v>
      </c>
      <c r="H2296" s="7">
        <v>0</v>
      </c>
      <c r="I2296" s="7">
        <v>7585</v>
      </c>
    </row>
    <row r="2297" spans="1:9">
      <c r="A2297">
        <v>282462000</v>
      </c>
      <c r="B2297" t="s">
        <v>668</v>
      </c>
      <c r="C2297" t="s">
        <v>3315</v>
      </c>
      <c r="D2297" s="5">
        <v>41761.333333333336</v>
      </c>
      <c r="E2297" s="10" t="s">
        <v>1214</v>
      </c>
      <c r="F2297" s="8">
        <v>1</v>
      </c>
      <c r="G2297" s="7">
        <v>0</v>
      </c>
      <c r="H2297" s="7">
        <v>0</v>
      </c>
      <c r="I2297" s="7">
        <v>32696</v>
      </c>
    </row>
    <row r="2298" spans="1:9">
      <c r="A2298">
        <v>282462005</v>
      </c>
      <c r="B2298" t="s">
        <v>668</v>
      </c>
      <c r="C2298" t="s">
        <v>3316</v>
      </c>
      <c r="D2298" s="5">
        <v>41652.333333333336</v>
      </c>
      <c r="E2298" s="10" t="s">
        <v>1169</v>
      </c>
      <c r="F2298" s="8">
        <v>1</v>
      </c>
      <c r="G2298" s="7">
        <v>0</v>
      </c>
      <c r="H2298" s="7">
        <v>0</v>
      </c>
      <c r="I2298" s="7">
        <v>33547</v>
      </c>
    </row>
    <row r="2299" spans="1:9">
      <c r="A2299">
        <v>282462010</v>
      </c>
      <c r="B2299" t="s">
        <v>668</v>
      </c>
      <c r="C2299" t="s">
        <v>3317</v>
      </c>
      <c r="D2299" s="5">
        <v>41730.333333333336</v>
      </c>
      <c r="E2299" s="10" t="s">
        <v>1214</v>
      </c>
      <c r="F2299" s="8">
        <v>1</v>
      </c>
      <c r="G2299" s="7">
        <v>0</v>
      </c>
      <c r="H2299" s="7">
        <v>0</v>
      </c>
      <c r="I2299" s="7">
        <v>60536</v>
      </c>
    </row>
    <row r="2300" spans="1:9">
      <c r="A2300">
        <v>282462015</v>
      </c>
      <c r="B2300" t="s">
        <v>668</v>
      </c>
      <c r="C2300" t="s">
        <v>3318</v>
      </c>
      <c r="D2300" s="5">
        <v>41860.333333333336</v>
      </c>
      <c r="E2300" s="10" t="s">
        <v>3319</v>
      </c>
      <c r="F2300" s="8">
        <v>1</v>
      </c>
      <c r="G2300" s="7">
        <v>0</v>
      </c>
      <c r="H2300" s="7">
        <v>0</v>
      </c>
      <c r="I2300" s="7">
        <v>6764</v>
      </c>
    </row>
    <row r="2301" spans="1:9">
      <c r="A2301">
        <v>282462020</v>
      </c>
      <c r="B2301" t="s">
        <v>668</v>
      </c>
      <c r="C2301" t="s">
        <v>3320</v>
      </c>
      <c r="D2301" s="5">
        <v>41799.333333333336</v>
      </c>
      <c r="E2301" s="10" t="s">
        <v>3321</v>
      </c>
      <c r="F2301" s="8">
        <v>1</v>
      </c>
      <c r="G2301" s="7">
        <v>0</v>
      </c>
      <c r="H2301" s="7">
        <v>0</v>
      </c>
      <c r="I2301" s="7">
        <v>6764</v>
      </c>
    </row>
    <row r="2302" spans="1:9">
      <c r="A2302">
        <v>282462025</v>
      </c>
      <c r="B2302" t="s">
        <v>668</v>
      </c>
      <c r="C2302" t="s">
        <v>3322</v>
      </c>
      <c r="D2302" s="5">
        <v>41791.333333333336</v>
      </c>
      <c r="E2302" s="10" t="s">
        <v>1238</v>
      </c>
      <c r="F2302" s="8">
        <v>1</v>
      </c>
      <c r="G2302" s="7">
        <v>0</v>
      </c>
      <c r="H2302" s="7">
        <v>0</v>
      </c>
      <c r="I2302" s="7">
        <v>6764</v>
      </c>
    </row>
    <row r="2303" spans="1:9">
      <c r="A2303">
        <v>282462030</v>
      </c>
      <c r="B2303" t="s">
        <v>668</v>
      </c>
      <c r="C2303" t="s">
        <v>3323</v>
      </c>
      <c r="D2303" s="5">
        <v>41701.333333333336</v>
      </c>
      <c r="E2303" s="10" t="s">
        <v>1153</v>
      </c>
      <c r="F2303" s="8">
        <v>1</v>
      </c>
      <c r="G2303" s="7">
        <v>0</v>
      </c>
      <c r="H2303" s="7">
        <v>0</v>
      </c>
      <c r="I2303" s="7">
        <v>13529</v>
      </c>
    </row>
    <row r="2304" spans="1:9">
      <c r="A2304">
        <v>282462035</v>
      </c>
      <c r="B2304" t="s">
        <v>668</v>
      </c>
      <c r="C2304" t="s">
        <v>3324</v>
      </c>
      <c r="D2304" s="5">
        <v>41701.333333333336</v>
      </c>
      <c r="E2304" s="10" t="s">
        <v>1169</v>
      </c>
      <c r="F2304" s="8">
        <v>1</v>
      </c>
      <c r="G2304" s="7">
        <v>0</v>
      </c>
      <c r="H2304" s="7">
        <v>0</v>
      </c>
      <c r="I2304" s="7">
        <v>20293</v>
      </c>
    </row>
    <row r="2305" spans="1:9">
      <c r="A2305">
        <v>282462040</v>
      </c>
      <c r="B2305" t="s">
        <v>668</v>
      </c>
      <c r="C2305" t="s">
        <v>3325</v>
      </c>
      <c r="D2305" s="5">
        <v>41701.333333333336</v>
      </c>
      <c r="E2305" s="10" t="s">
        <v>1169</v>
      </c>
      <c r="F2305" s="8">
        <v>1</v>
      </c>
      <c r="G2305" s="7">
        <v>0</v>
      </c>
      <c r="H2305" s="7">
        <v>0</v>
      </c>
      <c r="I2305" s="7">
        <v>20293</v>
      </c>
    </row>
    <row r="2306" spans="1:9">
      <c r="A2306">
        <v>282462045</v>
      </c>
      <c r="B2306" t="s">
        <v>668</v>
      </c>
      <c r="C2306" t="s">
        <v>3326</v>
      </c>
      <c r="D2306" s="5">
        <v>41732.333333333336</v>
      </c>
      <c r="E2306" s="10" t="s">
        <v>1169</v>
      </c>
      <c r="F2306" s="8">
        <v>1</v>
      </c>
      <c r="G2306" s="7">
        <v>0</v>
      </c>
      <c r="H2306" s="7">
        <v>0</v>
      </c>
      <c r="I2306" s="7">
        <v>6764</v>
      </c>
    </row>
    <row r="2307" spans="1:9">
      <c r="A2307">
        <v>282462050</v>
      </c>
      <c r="B2307" t="s">
        <v>668</v>
      </c>
      <c r="C2307" t="s">
        <v>3327</v>
      </c>
      <c r="D2307" s="5">
        <v>41582.333333333336</v>
      </c>
      <c r="E2307" s="5" t="s">
        <v>1086</v>
      </c>
      <c r="F2307" s="8">
        <v>1</v>
      </c>
      <c r="G2307" s="7">
        <v>0</v>
      </c>
      <c r="H2307" s="7">
        <v>0</v>
      </c>
      <c r="I2307" s="7">
        <v>20293</v>
      </c>
    </row>
    <row r="2308" spans="1:9">
      <c r="A2308" t="s">
        <v>930</v>
      </c>
      <c r="B2308" t="s">
        <v>668</v>
      </c>
      <c r="C2308" t="s">
        <v>931</v>
      </c>
      <c r="D2308" s="5">
        <v>41913.333333333336</v>
      </c>
      <c r="E2308" s="10">
        <v>41964.666666666664</v>
      </c>
      <c r="F2308" s="8">
        <v>0.45</v>
      </c>
      <c r="G2308" s="7">
        <v>0</v>
      </c>
      <c r="H2308" s="7">
        <v>0</v>
      </c>
      <c r="I2308" s="7">
        <v>160732</v>
      </c>
    </row>
    <row r="2309" spans="1:9">
      <c r="A2309" t="s">
        <v>3328</v>
      </c>
      <c r="B2309" t="s">
        <v>665</v>
      </c>
      <c r="C2309" t="s">
        <v>3329</v>
      </c>
      <c r="D2309" s="5">
        <v>41520.333333333336</v>
      </c>
      <c r="E2309" s="10" t="s">
        <v>1134</v>
      </c>
      <c r="F2309" s="8">
        <v>1</v>
      </c>
      <c r="G2309" s="7">
        <v>0</v>
      </c>
      <c r="H2309" s="7">
        <v>1628</v>
      </c>
      <c r="I2309" s="7">
        <v>69026</v>
      </c>
    </row>
    <row r="2310" spans="1:9">
      <c r="A2310" t="s">
        <v>3330</v>
      </c>
      <c r="B2310" t="s">
        <v>665</v>
      </c>
      <c r="C2310" t="s">
        <v>3331</v>
      </c>
      <c r="D2310" s="5">
        <v>41548.333333333336</v>
      </c>
      <c r="E2310" s="5" t="s">
        <v>1194</v>
      </c>
      <c r="F2310" s="8">
        <v>1</v>
      </c>
      <c r="G2310" s="7">
        <v>0</v>
      </c>
      <c r="H2310" s="7">
        <v>21292</v>
      </c>
      <c r="I2310" s="7">
        <v>930872</v>
      </c>
    </row>
    <row r="2311" spans="1:9">
      <c r="A2311" t="s">
        <v>935</v>
      </c>
      <c r="B2311" t="s">
        <v>665</v>
      </c>
      <c r="C2311" t="s">
        <v>936</v>
      </c>
      <c r="D2311" s="5">
        <v>41913.333333333336</v>
      </c>
      <c r="E2311" s="5">
        <v>42277.666666666664</v>
      </c>
      <c r="F2311" s="8">
        <v>9.7199999999999995E-2</v>
      </c>
      <c r="G2311" s="7">
        <v>0</v>
      </c>
      <c r="H2311" s="7">
        <v>32241</v>
      </c>
      <c r="I2311" s="7">
        <v>1390533</v>
      </c>
    </row>
    <row r="2312" spans="1:9">
      <c r="A2312" t="s">
        <v>939</v>
      </c>
      <c r="B2312" t="s">
        <v>665</v>
      </c>
      <c r="C2312" t="s">
        <v>940</v>
      </c>
      <c r="D2312" s="5">
        <v>42278.333333333336</v>
      </c>
      <c r="E2312" s="10">
        <v>42550.666666666664</v>
      </c>
      <c r="F2312" s="8">
        <v>0</v>
      </c>
      <c r="G2312" s="7">
        <v>0</v>
      </c>
      <c r="H2312" s="7">
        <v>35957</v>
      </c>
      <c r="I2312" s="7">
        <v>1172114</v>
      </c>
    </row>
    <row r="2313" spans="1:9">
      <c r="A2313">
        <v>295212255</v>
      </c>
      <c r="B2313" t="s">
        <v>666</v>
      </c>
      <c r="C2313" t="s">
        <v>3332</v>
      </c>
      <c r="D2313" s="5">
        <v>41520.333333333336</v>
      </c>
      <c r="E2313" s="10" t="s">
        <v>1166</v>
      </c>
      <c r="F2313" s="8">
        <v>1</v>
      </c>
      <c r="G2313" s="7">
        <v>56782</v>
      </c>
      <c r="H2313" s="7">
        <v>0</v>
      </c>
      <c r="I2313" s="7">
        <v>56782</v>
      </c>
    </row>
    <row r="2314" spans="1:9">
      <c r="A2314">
        <v>295212260</v>
      </c>
      <c r="B2314" t="s">
        <v>666</v>
      </c>
      <c r="C2314" t="s">
        <v>3333</v>
      </c>
      <c r="D2314" s="5">
        <v>41520.333333333336</v>
      </c>
      <c r="E2314" s="10" t="s">
        <v>1185</v>
      </c>
      <c r="F2314" s="8">
        <v>1</v>
      </c>
      <c r="G2314" s="7">
        <v>5000</v>
      </c>
      <c r="H2314" s="7">
        <v>0</v>
      </c>
      <c r="I2314" s="7">
        <v>5000</v>
      </c>
    </row>
    <row r="2315" spans="1:9">
      <c r="A2315">
        <v>295222000</v>
      </c>
      <c r="B2315" t="s">
        <v>666</v>
      </c>
      <c r="C2315" t="s">
        <v>3334</v>
      </c>
      <c r="D2315" s="5">
        <v>41520.333333333336</v>
      </c>
      <c r="E2315" s="10" t="s">
        <v>1196</v>
      </c>
      <c r="F2315" s="8">
        <v>1</v>
      </c>
      <c r="G2315" s="7">
        <v>8558</v>
      </c>
      <c r="H2315" s="7">
        <v>0</v>
      </c>
      <c r="I2315" s="7">
        <v>8558</v>
      </c>
    </row>
    <row r="2316" spans="1:9">
      <c r="A2316">
        <v>2971000</v>
      </c>
      <c r="B2316" t="s">
        <v>666</v>
      </c>
      <c r="C2316" t="s">
        <v>3335</v>
      </c>
      <c r="D2316" s="5">
        <v>41520.333333333336</v>
      </c>
      <c r="E2316" s="10" t="s">
        <v>1185</v>
      </c>
      <c r="F2316" s="8">
        <v>1</v>
      </c>
      <c r="G2316" s="7">
        <v>29010</v>
      </c>
      <c r="H2316" s="7">
        <v>0</v>
      </c>
      <c r="I2316" s="7">
        <v>29010</v>
      </c>
    </row>
    <row r="2317" spans="1:9">
      <c r="A2317" t="s">
        <v>3336</v>
      </c>
      <c r="B2317" t="s">
        <v>1075</v>
      </c>
      <c r="C2317" t="s">
        <v>3337</v>
      </c>
      <c r="D2317" s="5">
        <v>41610.333333333336</v>
      </c>
      <c r="E2317" s="5"/>
      <c r="F2317" s="8">
        <v>1</v>
      </c>
      <c r="G2317" s="7">
        <v>0</v>
      </c>
      <c r="H2317" s="7">
        <v>0</v>
      </c>
      <c r="I2317" s="7">
        <v>0</v>
      </c>
    </row>
    <row r="2318" spans="1:9">
      <c r="A2318" t="s">
        <v>3338</v>
      </c>
      <c r="B2318" t="s">
        <v>1075</v>
      </c>
      <c r="C2318" t="s">
        <v>3339</v>
      </c>
      <c r="E2318" s="5">
        <v>41761.333333333336</v>
      </c>
      <c r="F2318" s="8">
        <v>1</v>
      </c>
      <c r="G2318" s="7">
        <v>0</v>
      </c>
      <c r="H2318" s="7">
        <v>0</v>
      </c>
      <c r="I2318" s="7">
        <v>0</v>
      </c>
    </row>
    <row r="2319" spans="1:9">
      <c r="A2319" t="s">
        <v>3340</v>
      </c>
      <c r="B2319" t="s">
        <v>1075</v>
      </c>
      <c r="C2319" t="s">
        <v>3341</v>
      </c>
      <c r="E2319" s="5">
        <v>41673.333333333336</v>
      </c>
      <c r="F2319" s="8">
        <v>1</v>
      </c>
      <c r="G2319" s="7">
        <v>0</v>
      </c>
      <c r="H2319" s="7">
        <v>0</v>
      </c>
      <c r="I2319" s="7">
        <v>0</v>
      </c>
    </row>
    <row r="2320" spans="1:9">
      <c r="A2320" t="s">
        <v>3342</v>
      </c>
      <c r="B2320" t="s">
        <v>1075</v>
      </c>
      <c r="C2320" t="s">
        <v>3343</v>
      </c>
      <c r="E2320" s="5">
        <v>41715.333333333336</v>
      </c>
      <c r="F2320" s="8">
        <v>1</v>
      </c>
      <c r="G2320" s="7">
        <v>0</v>
      </c>
      <c r="H2320" s="7">
        <v>0</v>
      </c>
      <c r="I2320" s="7">
        <v>0</v>
      </c>
    </row>
    <row r="2321" spans="1:9">
      <c r="A2321" t="s">
        <v>3344</v>
      </c>
      <c r="B2321" t="s">
        <v>1075</v>
      </c>
      <c r="C2321" t="s">
        <v>3345</v>
      </c>
      <c r="E2321" s="5">
        <v>41687.333333333336</v>
      </c>
      <c r="F2321" s="8">
        <v>1</v>
      </c>
      <c r="G2321" s="7">
        <v>0</v>
      </c>
      <c r="H2321" s="7">
        <v>0</v>
      </c>
      <c r="I2321" s="7">
        <v>0</v>
      </c>
    </row>
    <row r="2322" spans="1:9">
      <c r="A2322" t="s">
        <v>3346</v>
      </c>
      <c r="B2322" t="s">
        <v>1075</v>
      </c>
      <c r="C2322" t="s">
        <v>3347</v>
      </c>
      <c r="E2322" s="5">
        <v>41624.333333333336</v>
      </c>
      <c r="F2322" s="8">
        <v>1</v>
      </c>
      <c r="G2322" s="7">
        <v>0</v>
      </c>
      <c r="H2322" s="7">
        <v>0</v>
      </c>
      <c r="I2322" s="7">
        <v>0</v>
      </c>
    </row>
    <row r="2323" spans="1:9">
      <c r="A2323" t="s">
        <v>3348</v>
      </c>
      <c r="B2323" t="s">
        <v>1075</v>
      </c>
      <c r="C2323" t="s">
        <v>3349</v>
      </c>
      <c r="E2323" s="5">
        <v>41865.333333333336</v>
      </c>
      <c r="F2323" s="8">
        <v>1</v>
      </c>
      <c r="G2323" s="7">
        <v>0</v>
      </c>
      <c r="H2323" s="7">
        <v>0</v>
      </c>
      <c r="I2323" s="7">
        <v>0</v>
      </c>
    </row>
    <row r="2324" spans="1:9">
      <c r="A2324" t="s">
        <v>3350</v>
      </c>
      <c r="B2324" t="s">
        <v>1075</v>
      </c>
      <c r="C2324" t="s">
        <v>3351</v>
      </c>
      <c r="E2324" s="10">
        <v>41750.333333333336</v>
      </c>
      <c r="F2324" s="8">
        <v>1</v>
      </c>
      <c r="G2324" s="7">
        <v>0</v>
      </c>
      <c r="H2324" s="7">
        <v>0</v>
      </c>
      <c r="I2324" s="7">
        <v>0</v>
      </c>
    </row>
    <row r="2325" spans="1:9">
      <c r="A2325" t="s">
        <v>3352</v>
      </c>
      <c r="B2325" t="s">
        <v>1075</v>
      </c>
      <c r="C2325" t="s">
        <v>3353</v>
      </c>
      <c r="E2325" s="10" t="s">
        <v>3354</v>
      </c>
      <c r="F2325" s="8">
        <v>1</v>
      </c>
      <c r="G2325" s="7">
        <v>0</v>
      </c>
      <c r="H2325" s="7">
        <v>0</v>
      </c>
      <c r="I2325" s="7">
        <v>0</v>
      </c>
    </row>
    <row r="2326" spans="1:9">
      <c r="A2326" t="s">
        <v>3355</v>
      </c>
      <c r="B2326" t="s">
        <v>1075</v>
      </c>
      <c r="C2326" t="s">
        <v>3356</v>
      </c>
      <c r="E2326" s="5" t="s">
        <v>1139</v>
      </c>
      <c r="F2326" s="8">
        <v>1</v>
      </c>
      <c r="G2326" s="7">
        <v>0</v>
      </c>
      <c r="H2326" s="7">
        <v>0</v>
      </c>
      <c r="I2326" s="7">
        <v>0</v>
      </c>
    </row>
    <row r="2327" spans="1:9">
      <c r="A2327" t="s">
        <v>3357</v>
      </c>
      <c r="B2327" t="s">
        <v>1075</v>
      </c>
      <c r="C2327" t="s">
        <v>3358</v>
      </c>
      <c r="D2327" s="5"/>
      <c r="E2327" s="5">
        <v>41548.333333333336</v>
      </c>
      <c r="F2327" s="8">
        <v>1</v>
      </c>
      <c r="G2327" s="7">
        <v>0</v>
      </c>
      <c r="H2327" s="7">
        <v>0</v>
      </c>
      <c r="I2327" s="7">
        <v>0</v>
      </c>
    </row>
    <row r="2328" spans="1:9">
      <c r="A2328" t="s">
        <v>3359</v>
      </c>
      <c r="B2328" t="s">
        <v>1075</v>
      </c>
      <c r="C2328" t="s">
        <v>3360</v>
      </c>
      <c r="D2328" s="5">
        <v>41722.333333333336</v>
      </c>
      <c r="F2328" s="8">
        <v>1</v>
      </c>
      <c r="G2328" s="7">
        <v>0</v>
      </c>
      <c r="H2328" s="7">
        <v>0</v>
      </c>
      <c r="I2328" s="7">
        <v>0</v>
      </c>
    </row>
    <row r="2329" spans="1:9">
      <c r="A2329" t="s">
        <v>3361</v>
      </c>
      <c r="B2329" t="s">
        <v>1075</v>
      </c>
      <c r="C2329" t="s">
        <v>3362</v>
      </c>
      <c r="D2329" s="5">
        <v>41925.333333333336</v>
      </c>
      <c r="F2329" s="8">
        <v>1</v>
      </c>
      <c r="G2329" s="7">
        <v>0</v>
      </c>
      <c r="H2329" s="7">
        <v>0</v>
      </c>
      <c r="I2329" s="7">
        <v>0</v>
      </c>
    </row>
    <row r="2330" spans="1:9">
      <c r="A2330" t="s">
        <v>3363</v>
      </c>
      <c r="B2330" t="s">
        <v>1075</v>
      </c>
      <c r="C2330" t="s">
        <v>3364</v>
      </c>
      <c r="D2330" s="5">
        <v>42564.333333333336</v>
      </c>
      <c r="F2330" s="8">
        <v>0</v>
      </c>
      <c r="G2330" s="7">
        <v>0</v>
      </c>
      <c r="H2330" s="7">
        <v>0</v>
      </c>
      <c r="I2330" s="7">
        <v>0</v>
      </c>
    </row>
    <row r="2331" spans="1:9">
      <c r="A2331" t="s">
        <v>3365</v>
      </c>
      <c r="B2331" t="s">
        <v>1075</v>
      </c>
      <c r="C2331" t="s">
        <v>3366</v>
      </c>
      <c r="D2331" s="5">
        <v>42627.333333333336</v>
      </c>
      <c r="E2331" s="5"/>
      <c r="F2331" s="8">
        <v>0</v>
      </c>
      <c r="G2331" s="7">
        <v>0</v>
      </c>
      <c r="H2331" s="7">
        <v>0</v>
      </c>
      <c r="I2331" s="7">
        <v>0</v>
      </c>
    </row>
    <row r="2332" spans="1:9">
      <c r="A2332" t="s">
        <v>3367</v>
      </c>
      <c r="B2332" t="s">
        <v>1075</v>
      </c>
      <c r="C2332" t="s">
        <v>3368</v>
      </c>
      <c r="E2332" s="5">
        <v>42640.666666666664</v>
      </c>
      <c r="F2332" s="8">
        <v>0</v>
      </c>
      <c r="G2332" s="7">
        <v>0</v>
      </c>
      <c r="H2332" s="7">
        <v>0</v>
      </c>
      <c r="I2332" s="7">
        <v>0</v>
      </c>
    </row>
    <row r="2333" spans="1:9">
      <c r="A2333" t="s">
        <v>3369</v>
      </c>
      <c r="B2333" t="s">
        <v>1075</v>
      </c>
      <c r="C2333" t="s">
        <v>3370</v>
      </c>
      <c r="E2333" s="10">
        <v>42570.666666666664</v>
      </c>
      <c r="F2333" s="8">
        <v>0</v>
      </c>
      <c r="G2333" s="7">
        <v>0</v>
      </c>
      <c r="H2333" s="7">
        <v>0</v>
      </c>
      <c r="I2333" s="7">
        <v>0</v>
      </c>
    </row>
    <row r="2334" spans="1:9">
      <c r="A2334" t="s">
        <v>3371</v>
      </c>
      <c r="B2334" t="s">
        <v>1075</v>
      </c>
      <c r="C2334" t="s">
        <v>3372</v>
      </c>
      <c r="D2334" s="5"/>
      <c r="E2334" s="10" t="s">
        <v>3354</v>
      </c>
      <c r="F2334" s="8">
        <v>1</v>
      </c>
      <c r="G2334" s="7">
        <v>0</v>
      </c>
      <c r="H2334" s="7">
        <v>0</v>
      </c>
      <c r="I2334" s="7">
        <v>0</v>
      </c>
    </row>
    <row r="2335" spans="1:9">
      <c r="A2335" t="s">
        <v>3373</v>
      </c>
      <c r="B2335" t="s">
        <v>1075</v>
      </c>
      <c r="C2335" t="s">
        <v>1984</v>
      </c>
      <c r="D2335" s="5">
        <v>42549.333333333336</v>
      </c>
      <c r="E2335" s="5"/>
      <c r="F2335" s="8">
        <v>0</v>
      </c>
      <c r="G2335" s="7">
        <v>0</v>
      </c>
      <c r="H2335" s="7">
        <v>0</v>
      </c>
      <c r="I2335" s="7">
        <v>0</v>
      </c>
    </row>
    <row r="2336" spans="1:9">
      <c r="A2336" t="s">
        <v>3374</v>
      </c>
      <c r="B2336" t="s">
        <v>1075</v>
      </c>
      <c r="C2336" t="s">
        <v>3375</v>
      </c>
      <c r="E2336" s="5">
        <v>41897.333333333336</v>
      </c>
      <c r="F2336" s="8">
        <v>1</v>
      </c>
      <c r="G2336" s="7">
        <v>0</v>
      </c>
      <c r="H2336" s="7">
        <v>0</v>
      </c>
      <c r="I2336" s="7">
        <v>0</v>
      </c>
    </row>
    <row r="2337" spans="1:9">
      <c r="A2337" t="s">
        <v>3376</v>
      </c>
      <c r="B2337" t="s">
        <v>1075</v>
      </c>
      <c r="C2337" t="s">
        <v>3377</v>
      </c>
      <c r="E2337" s="5">
        <v>41617.333333333336</v>
      </c>
      <c r="F2337" s="8">
        <v>1</v>
      </c>
      <c r="G2337" s="7">
        <v>0</v>
      </c>
      <c r="H2337" s="7">
        <v>0</v>
      </c>
      <c r="I2337" s="7">
        <v>0</v>
      </c>
    </row>
    <row r="2338" spans="1:9">
      <c r="A2338" t="s">
        <v>3378</v>
      </c>
      <c r="B2338" t="s">
        <v>1075</v>
      </c>
      <c r="C2338" t="s">
        <v>3379</v>
      </c>
      <c r="E2338" s="5">
        <v>41680.333333333336</v>
      </c>
      <c r="F2338" s="8">
        <v>1</v>
      </c>
      <c r="G2338" s="7">
        <v>0</v>
      </c>
      <c r="H2338" s="7">
        <v>0</v>
      </c>
      <c r="I2338" s="7">
        <v>0</v>
      </c>
    </row>
    <row r="2339" spans="1:9">
      <c r="A2339" t="s">
        <v>3380</v>
      </c>
      <c r="B2339" t="s">
        <v>1075</v>
      </c>
      <c r="C2339" t="s">
        <v>3381</v>
      </c>
      <c r="D2339" s="5"/>
      <c r="E2339" s="5">
        <v>41771.333333333336</v>
      </c>
      <c r="F2339" s="8">
        <v>1</v>
      </c>
      <c r="G2339" s="7">
        <v>0</v>
      </c>
      <c r="H2339" s="7">
        <v>0</v>
      </c>
      <c r="I2339" s="7">
        <v>0</v>
      </c>
    </row>
    <row r="2340" spans="1:9">
      <c r="A2340" t="s">
        <v>3382</v>
      </c>
      <c r="B2340" t="s">
        <v>1075</v>
      </c>
      <c r="C2340" t="s">
        <v>3383</v>
      </c>
      <c r="D2340" s="5">
        <v>41561.333333333336</v>
      </c>
      <c r="E2340" s="5"/>
      <c r="F2340" s="8">
        <v>1</v>
      </c>
      <c r="G2340" s="7">
        <v>0</v>
      </c>
      <c r="H2340" s="7">
        <v>0</v>
      </c>
      <c r="I2340" s="7">
        <v>0</v>
      </c>
    </row>
    <row r="2341" spans="1:9">
      <c r="A2341" t="s">
        <v>3384</v>
      </c>
      <c r="B2341" t="s">
        <v>1075</v>
      </c>
      <c r="C2341" t="s">
        <v>3385</v>
      </c>
      <c r="E2341" s="10">
        <v>41761.333333333336</v>
      </c>
      <c r="F2341" s="8">
        <v>1</v>
      </c>
      <c r="G2341" s="7">
        <v>0</v>
      </c>
      <c r="H2341" s="7">
        <v>0</v>
      </c>
      <c r="I2341" s="7">
        <v>0</v>
      </c>
    </row>
    <row r="2342" spans="1:9">
      <c r="A2342" t="s">
        <v>3386</v>
      </c>
      <c r="B2342" t="s">
        <v>1075</v>
      </c>
      <c r="C2342" t="s">
        <v>3387</v>
      </c>
      <c r="D2342" s="5"/>
      <c r="E2342" s="10" t="s">
        <v>1238</v>
      </c>
      <c r="F2342" s="8">
        <v>1</v>
      </c>
      <c r="G2342" s="7">
        <v>0</v>
      </c>
      <c r="H2342" s="7">
        <v>0</v>
      </c>
      <c r="I2342" s="7">
        <v>0</v>
      </c>
    </row>
    <row r="2343" spans="1:9">
      <c r="A2343" t="s">
        <v>3388</v>
      </c>
      <c r="B2343" t="s">
        <v>1075</v>
      </c>
      <c r="C2343" t="s">
        <v>3389</v>
      </c>
      <c r="D2343" s="5">
        <v>41548.333333333336</v>
      </c>
      <c r="F2343" s="8">
        <v>1</v>
      </c>
      <c r="G2343" s="7">
        <v>0</v>
      </c>
      <c r="H2343" s="7">
        <v>0</v>
      </c>
      <c r="I2343" s="7">
        <v>0</v>
      </c>
    </row>
    <row r="2344" spans="1:9">
      <c r="A2344" t="s">
        <v>3390</v>
      </c>
      <c r="B2344" t="s">
        <v>1075</v>
      </c>
      <c r="C2344" t="s">
        <v>3391</v>
      </c>
      <c r="D2344" s="5">
        <v>41913.333333333336</v>
      </c>
      <c r="F2344" s="8">
        <v>1</v>
      </c>
      <c r="G2344" s="7">
        <v>0</v>
      </c>
      <c r="H2344" s="7">
        <v>0</v>
      </c>
      <c r="I2344" s="7">
        <v>0</v>
      </c>
    </row>
    <row r="2345" spans="1:9">
      <c r="A2345" t="s">
        <v>3392</v>
      </c>
      <c r="B2345" t="s">
        <v>1075</v>
      </c>
      <c r="C2345" t="s">
        <v>3393</v>
      </c>
      <c r="D2345" t="s">
        <v>3394</v>
      </c>
      <c r="F2345" s="8">
        <v>0</v>
      </c>
      <c r="G2345" s="15">
        <v>0</v>
      </c>
      <c r="H2345" s="15">
        <v>0</v>
      </c>
      <c r="I2345" s="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M66"/>
  <sheetViews>
    <sheetView tabSelected="1" workbookViewId="0">
      <pane xSplit="3" ySplit="2" topLeftCell="Z43" activePane="bottomRight" state="frozenSplit"/>
      <selection pane="topRight" activeCell="C1" sqref="C1"/>
      <selection pane="bottomLeft" activeCell="A3" sqref="A3"/>
      <selection pane="bottomRight" activeCell="AG69" sqref="AG69"/>
    </sheetView>
  </sheetViews>
  <sheetFormatPr baseColWidth="10" defaultColWidth="8.83203125" defaultRowHeight="14" x14ac:dyDescent="0"/>
  <cols>
    <col min="1" max="1" width="14.1640625" customWidth="1"/>
    <col min="2" max="2" width="6.5" customWidth="1"/>
    <col min="3" max="3" width="62.83203125" bestFit="1" customWidth="1"/>
    <col min="4" max="4" width="12.5" customWidth="1"/>
    <col min="5" max="5" width="13.1640625" customWidth="1"/>
    <col min="6" max="6" width="9" customWidth="1"/>
    <col min="7" max="7" width="15.5" customWidth="1"/>
    <col min="8" max="8" width="14" customWidth="1"/>
    <col min="9" max="9" width="17.1640625" customWidth="1"/>
    <col min="10" max="22" width="8.6640625" customWidth="1"/>
    <col min="23" max="23" width="15" customWidth="1"/>
    <col min="24" max="24" width="27.6640625" customWidth="1"/>
    <col min="25" max="26" width="21.5" style="29" customWidth="1"/>
    <col min="27" max="38" width="8.6640625" customWidth="1"/>
    <col min="39" max="39" width="8.6640625" style="4" customWidth="1"/>
  </cols>
  <sheetData>
    <row r="1" spans="1:39" s="24" customFormat="1" ht="47.25" customHeight="1">
      <c r="A1" s="24" t="s">
        <v>652</v>
      </c>
      <c r="B1" s="9" t="s">
        <v>653</v>
      </c>
      <c r="C1" s="9" t="s">
        <v>2</v>
      </c>
      <c r="D1" s="9" t="s">
        <v>654</v>
      </c>
      <c r="E1" s="9" t="s">
        <v>655</v>
      </c>
      <c r="F1" s="9" t="s">
        <v>656</v>
      </c>
      <c r="G1" s="9" t="s">
        <v>657</v>
      </c>
      <c r="H1" s="9" t="s">
        <v>658</v>
      </c>
      <c r="I1" s="9" t="s">
        <v>659</v>
      </c>
      <c r="J1" s="35" t="s">
        <v>676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1" t="s">
        <v>3426</v>
      </c>
      <c r="X1" s="32" t="s">
        <v>3395</v>
      </c>
      <c r="Y1" s="36" t="s">
        <v>3425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</row>
    <row r="2" spans="1:39" s="24" customFormat="1" ht="29">
      <c r="A2" s="24" t="s">
        <v>649</v>
      </c>
      <c r="J2" s="9" t="s">
        <v>3415</v>
      </c>
      <c r="K2" s="9" t="s">
        <v>3413</v>
      </c>
      <c r="L2" s="9" t="s">
        <v>3414</v>
      </c>
      <c r="M2" s="9" t="s">
        <v>3416</v>
      </c>
      <c r="N2" s="9" t="s">
        <v>3417</v>
      </c>
      <c r="O2" s="9" t="s">
        <v>3418</v>
      </c>
      <c r="P2" s="9" t="s">
        <v>3419</v>
      </c>
      <c r="Q2" s="9" t="s">
        <v>3420</v>
      </c>
      <c r="R2" s="9" t="s">
        <v>3421</v>
      </c>
      <c r="S2" s="9" t="s">
        <v>3422</v>
      </c>
      <c r="T2" s="9" t="s">
        <v>3423</v>
      </c>
      <c r="U2" s="9" t="s">
        <v>3424</v>
      </c>
      <c r="V2" s="24" t="s">
        <v>650</v>
      </c>
      <c r="W2" s="30" t="s">
        <v>3427</v>
      </c>
      <c r="Y2" s="27" t="s">
        <v>657</v>
      </c>
      <c r="Z2" s="27" t="s">
        <v>658</v>
      </c>
      <c r="AA2" s="9" t="s">
        <v>3415</v>
      </c>
      <c r="AB2" s="9" t="s">
        <v>3413</v>
      </c>
      <c r="AC2" s="9" t="s">
        <v>3414</v>
      </c>
      <c r="AD2" s="9" t="s">
        <v>3416</v>
      </c>
      <c r="AE2" s="9" t="s">
        <v>3417</v>
      </c>
      <c r="AF2" s="9" t="s">
        <v>3418</v>
      </c>
      <c r="AG2" s="9" t="s">
        <v>3419</v>
      </c>
      <c r="AH2" s="9" t="s">
        <v>3420</v>
      </c>
      <c r="AI2" s="9" t="s">
        <v>3421</v>
      </c>
      <c r="AJ2" s="9" t="s">
        <v>3422</v>
      </c>
      <c r="AK2" s="9" t="s">
        <v>3423</v>
      </c>
      <c r="AL2" s="9" t="s">
        <v>3424</v>
      </c>
      <c r="AM2" s="33" t="s">
        <v>650</v>
      </c>
    </row>
    <row r="3" spans="1:39" s="18" customFormat="1" ht="18">
      <c r="A3" s="16" t="s">
        <v>124</v>
      </c>
      <c r="B3" s="19"/>
      <c r="C3" s="19"/>
      <c r="D3" s="20"/>
      <c r="E3" s="20"/>
      <c r="F3" s="21"/>
      <c r="G3" s="22"/>
      <c r="H3" s="22"/>
      <c r="I3" s="22"/>
      <c r="J3" s="17">
        <v>6</v>
      </c>
      <c r="K3" s="17"/>
      <c r="L3" s="17"/>
      <c r="M3" s="17">
        <v>4</v>
      </c>
      <c r="N3" s="17"/>
      <c r="O3" s="17"/>
      <c r="P3" s="17">
        <v>72.2</v>
      </c>
      <c r="Q3" s="17"/>
      <c r="R3" s="17">
        <v>4</v>
      </c>
      <c r="S3" s="17">
        <v>14.200000000000001</v>
      </c>
      <c r="T3" s="17"/>
      <c r="U3" s="17">
        <v>8</v>
      </c>
      <c r="V3" s="17">
        <v>108.40000000000002</v>
      </c>
      <c r="W3" s="17"/>
      <c r="Y3" s="23"/>
      <c r="Z3" s="2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>
        <f>SUM(AM4:AM65)</f>
        <v>68.984999999999999</v>
      </c>
    </row>
    <row r="4" spans="1:39">
      <c r="A4" s="3">
        <v>242242076</v>
      </c>
      <c r="B4" s="3" t="str">
        <f>VLOOKUP(A4,'P6 Additional Raw Data'!A:I,2,FALSE)</f>
        <v>D</v>
      </c>
      <c r="C4" s="3" t="str">
        <f>VLOOKUP($A4,'P6 Additional Raw Data'!$A:$I,3,FALSE)</f>
        <v>Support Frame Fabrication for 1S in TED</v>
      </c>
      <c r="D4" s="12">
        <f>VLOOKUP($A4,'P6 Additional Raw Data'!$A:$I,4,FALSE)</f>
        <v>41946.333333333336</v>
      </c>
      <c r="E4" s="12">
        <f>VLOOKUP($A4,'P6 Additional Raw Data'!$A:$I,5,FALSE)</f>
        <v>41974.666666666664</v>
      </c>
      <c r="F4" s="25">
        <f>VLOOKUP($A4,'P6 Additional Raw Data'!$A:$I,6,FALSE)</f>
        <v>0</v>
      </c>
      <c r="G4" s="14">
        <f>VLOOKUP($A4,'P6 Additional Raw Data'!$A:$I,7,FALSE)</f>
        <v>0</v>
      </c>
      <c r="H4" s="14">
        <f>VLOOKUP($A4,'P6 Additional Raw Data'!$A:$I,8,FALSE)</f>
        <v>1032</v>
      </c>
      <c r="I4" s="14">
        <f>VLOOKUP($A4,'P6 Additional Raw Data'!$A:$I,9,FALSE)</f>
        <v>2925</v>
      </c>
      <c r="J4" s="4"/>
      <c r="K4" s="4"/>
      <c r="L4" s="4"/>
      <c r="M4" s="4"/>
      <c r="N4" s="4"/>
      <c r="O4" s="4"/>
      <c r="P4" s="4">
        <v>1</v>
      </c>
      <c r="Q4" s="4"/>
      <c r="R4" s="4"/>
      <c r="S4" s="4"/>
      <c r="T4" s="4"/>
      <c r="U4" s="4"/>
      <c r="V4" s="4">
        <v>1</v>
      </c>
      <c r="W4" s="4"/>
      <c r="Y4" s="28" t="str">
        <f t="shared" ref="Y4:Y54" si="0">IF((G4*(1-$F4))&gt;0,(G4*(1-$F4)),"")</f>
        <v/>
      </c>
      <c r="Z4" s="28">
        <f t="shared" ref="Z4:Z54" si="1">IF((H4*(1-$F4))&gt;0,(H4*(1-$F4)),"")</f>
        <v>1032</v>
      </c>
      <c r="AA4" s="26" t="str">
        <f t="shared" ref="AA4:AA54" si="2">IF((J4*(1-$F4))&gt;0,(J4*(1-$F4)),"")</f>
        <v/>
      </c>
      <c r="AB4" s="26" t="str">
        <f t="shared" ref="AB4:AB54" si="3">IF((K4*(1-$F4))&gt;0,(K4*(1-$F4)),"")</f>
        <v/>
      </c>
      <c r="AC4" s="26" t="str">
        <f t="shared" ref="AC4:AC54" si="4">IF((L4*(1-$F4))&gt;0,(L4*(1-$F4)),"")</f>
        <v/>
      </c>
      <c r="AD4" s="26" t="str">
        <f t="shared" ref="AD4:AD54" si="5">IF((M4*(1-$F4))&gt;0,(M4*(1-$F4)),"")</f>
        <v/>
      </c>
      <c r="AE4" s="26" t="str">
        <f t="shared" ref="AE4:AE54" si="6">IF((N4*(1-$F4))&gt;0,(N4*(1-$F4)),"")</f>
        <v/>
      </c>
      <c r="AF4" s="26" t="str">
        <f t="shared" ref="AF4:AF54" si="7">IF((O4*(1-$F4))&gt;0,(O4*(1-$F4)),"")</f>
        <v/>
      </c>
      <c r="AG4" s="26">
        <f t="shared" ref="AG4:AG54" si="8">IF((P4*(1-$F4))&gt;0,(P4*(1-$F4)),"")</f>
        <v>1</v>
      </c>
      <c r="AH4" s="26" t="str">
        <f t="shared" ref="AH4:AH54" si="9">IF((Q4*(1-$F4))&gt;0,(Q4*(1-$F4)),"")</f>
        <v/>
      </c>
      <c r="AI4" s="26" t="str">
        <f t="shared" ref="AI4:AI54" si="10">IF((R4*(1-$F4))&gt;0,(R4*(1-$F4)),"")</f>
        <v/>
      </c>
      <c r="AJ4" s="26" t="str">
        <f t="shared" ref="AJ4:AJ54" si="11">IF((S4*(1-$F4))&gt;0,(S4*(1-$F4)),"")</f>
        <v/>
      </c>
      <c r="AK4" s="26" t="str">
        <f t="shared" ref="AK4:AK54" si="12">IF((T4*(1-$F4))&gt;0,(T4*(1-$F4)),"")</f>
        <v/>
      </c>
      <c r="AL4" s="26" t="str">
        <f t="shared" ref="AL4:AL54" si="13">IF((U4*(1-$F4))&gt;0,(U4*(1-$F4)),"")</f>
        <v/>
      </c>
      <c r="AM4" s="26">
        <f t="shared" ref="AM4:AM54" si="14">SUM(AA4:AL4)</f>
        <v>1</v>
      </c>
    </row>
    <row r="5" spans="1:39">
      <c r="A5" s="3">
        <v>242242092</v>
      </c>
      <c r="B5" s="3" t="str">
        <f>VLOOKUP(A5,'P6 Additional Raw Data'!A:I,2,FALSE)</f>
        <v>U</v>
      </c>
      <c r="C5" s="3" t="str">
        <f>VLOOKUP($A5,'P6 Additional Raw Data'!$A:$I,3,FALSE)</f>
        <v>Al/Mg Deposit Procurement WC Labor FY14</v>
      </c>
      <c r="D5" s="12">
        <f>VLOOKUP($A5,'P6 Additional Raw Data'!$A:$I,4,FALSE)</f>
        <v>41761.333333333336</v>
      </c>
      <c r="E5" s="12">
        <f>VLOOKUP($A5,'P6 Additional Raw Data'!$A:$I,5,FALSE)</f>
        <v>41957.666666666664</v>
      </c>
      <c r="F5" s="13">
        <f>VLOOKUP($A5,'P6 Additional Raw Data'!$A:$I,6,FALSE)</f>
        <v>0.6</v>
      </c>
      <c r="G5" s="14">
        <f>VLOOKUP($A5,'P6 Additional Raw Data'!$A:$I,7,FALSE)</f>
        <v>0</v>
      </c>
      <c r="H5" s="14">
        <f>VLOOKUP($A5,'P6 Additional Raw Data'!$A:$I,8,FALSE)</f>
        <v>0</v>
      </c>
      <c r="I5" s="14">
        <f>VLOOKUP($A5,'P6 Additional Raw Data'!$A:$I,9,FALSE)</f>
        <v>5725</v>
      </c>
      <c r="J5" s="4"/>
      <c r="K5" s="4"/>
      <c r="L5" s="4"/>
      <c r="M5" s="4"/>
      <c r="N5" s="4"/>
      <c r="O5" s="4"/>
      <c r="P5" s="4"/>
      <c r="Q5" s="4"/>
      <c r="R5" s="4"/>
      <c r="S5" s="4">
        <v>1.9</v>
      </c>
      <c r="T5" s="4"/>
      <c r="U5" s="4"/>
      <c r="V5" s="4">
        <v>1.9</v>
      </c>
      <c r="W5" s="4"/>
      <c r="Y5" s="28" t="str">
        <f t="shared" si="0"/>
        <v/>
      </c>
      <c r="Z5" s="28" t="str">
        <f t="shared" si="1"/>
        <v/>
      </c>
      <c r="AA5" s="26" t="str">
        <f t="shared" si="2"/>
        <v/>
      </c>
      <c r="AB5" s="26" t="str">
        <f t="shared" si="3"/>
        <v/>
      </c>
      <c r="AC5" s="26" t="str">
        <f t="shared" si="4"/>
        <v/>
      </c>
      <c r="AD5" s="26" t="str">
        <f t="shared" si="5"/>
        <v/>
      </c>
      <c r="AE5" s="26" t="str">
        <f t="shared" si="6"/>
        <v/>
      </c>
      <c r="AF5" s="26" t="str">
        <f t="shared" si="7"/>
        <v/>
      </c>
      <c r="AG5" s="26" t="str">
        <f t="shared" si="8"/>
        <v/>
      </c>
      <c r="AH5" s="26" t="str">
        <f t="shared" si="9"/>
        <v/>
      </c>
      <c r="AI5" s="26" t="str">
        <f t="shared" si="10"/>
        <v/>
      </c>
      <c r="AJ5" s="26">
        <f t="shared" si="11"/>
        <v>0.76</v>
      </c>
      <c r="AK5" s="26" t="str">
        <f t="shared" si="12"/>
        <v/>
      </c>
      <c r="AL5" s="26" t="str">
        <f t="shared" si="13"/>
        <v/>
      </c>
      <c r="AM5" s="26">
        <f t="shared" si="14"/>
        <v>0.76</v>
      </c>
    </row>
    <row r="6" spans="1:39">
      <c r="A6" s="3" t="s">
        <v>974</v>
      </c>
      <c r="B6" s="3" t="str">
        <f>VLOOKUP(A6,'P6 Additional Raw Data'!A:I,2,FALSE)</f>
        <v>U</v>
      </c>
      <c r="C6" s="3" t="str">
        <f>VLOOKUP($A6,'P6 Additional Raw Data'!$A:$I,3,FALSE)</f>
        <v>Al/Mg Deposit Procurement WC  Labor FY15</v>
      </c>
      <c r="D6" s="12">
        <f>VLOOKUP($A6,'P6 Additional Raw Data'!$A:$I,4,FALSE)</f>
        <v>41761.333333333336</v>
      </c>
      <c r="E6" s="12">
        <f>VLOOKUP($A6,'P6 Additional Raw Data'!$A:$I,5,FALSE)</f>
        <v>41957.666666666664</v>
      </c>
      <c r="F6" s="13">
        <f>VLOOKUP($A6,'P6 Additional Raw Data'!$A:$I,6,FALSE)</f>
        <v>0.6</v>
      </c>
      <c r="G6" s="14">
        <f>VLOOKUP($A6,'P6 Additional Raw Data'!$A:$I,7,FALSE)</f>
        <v>0</v>
      </c>
      <c r="H6" s="14">
        <f>VLOOKUP($A6,'P6 Additional Raw Data'!$A:$I,8,FALSE)</f>
        <v>0</v>
      </c>
      <c r="I6" s="14">
        <f>VLOOKUP($A6,'P6 Additional Raw Data'!$A:$I,9,FALSE)</f>
        <v>919</v>
      </c>
      <c r="J6" s="4"/>
      <c r="K6" s="4"/>
      <c r="L6" s="4"/>
      <c r="M6" s="4"/>
      <c r="N6" s="4"/>
      <c r="O6" s="4"/>
      <c r="P6" s="4"/>
      <c r="Q6" s="4"/>
      <c r="R6" s="4"/>
      <c r="S6" s="4">
        <v>0.3</v>
      </c>
      <c r="T6" s="4"/>
      <c r="U6" s="4"/>
      <c r="V6" s="4">
        <v>0.3</v>
      </c>
      <c r="W6" s="4"/>
      <c r="Y6" s="28" t="str">
        <f t="shared" si="0"/>
        <v/>
      </c>
      <c r="Z6" s="28" t="str">
        <f t="shared" si="1"/>
        <v/>
      </c>
      <c r="AA6" s="26" t="str">
        <f t="shared" si="2"/>
        <v/>
      </c>
      <c r="AB6" s="26" t="str">
        <f t="shared" si="3"/>
        <v/>
      </c>
      <c r="AC6" s="26" t="str">
        <f t="shared" si="4"/>
        <v/>
      </c>
      <c r="AD6" s="26" t="str">
        <f t="shared" si="5"/>
        <v/>
      </c>
      <c r="AE6" s="26" t="str">
        <f t="shared" si="6"/>
        <v/>
      </c>
      <c r="AF6" s="26" t="str">
        <f t="shared" si="7"/>
        <v/>
      </c>
      <c r="AG6" s="26" t="str">
        <f t="shared" si="8"/>
        <v/>
      </c>
      <c r="AH6" s="26" t="str">
        <f t="shared" si="9"/>
        <v/>
      </c>
      <c r="AI6" s="26" t="str">
        <f t="shared" si="10"/>
        <v/>
      </c>
      <c r="AJ6" s="26">
        <f t="shared" si="11"/>
        <v>0.12</v>
      </c>
      <c r="AK6" s="26" t="str">
        <f t="shared" si="12"/>
        <v/>
      </c>
      <c r="AL6" s="26" t="str">
        <f t="shared" si="13"/>
        <v/>
      </c>
      <c r="AM6" s="26">
        <f t="shared" si="14"/>
        <v>0.12</v>
      </c>
    </row>
    <row r="7" spans="1:39">
      <c r="A7" s="3" t="s">
        <v>976</v>
      </c>
      <c r="B7" s="3" t="str">
        <f>VLOOKUP(A7,'P6 Additional Raw Data'!A:I,2,FALSE)</f>
        <v>U</v>
      </c>
      <c r="C7" s="3" t="str">
        <f>VLOOKUP($A7,'P6 Additional Raw Data'!$A:$I,3,FALSE)</f>
        <v>Al/Mg Deposit Procurement WC Procurement</v>
      </c>
      <c r="D7" s="12">
        <f>VLOOKUP($A7,'P6 Additional Raw Data'!$A:$I,4,FALSE)</f>
        <v>41761.333333333336</v>
      </c>
      <c r="E7" s="12">
        <f>VLOOKUP($A7,'P6 Additional Raw Data'!$A:$I,5,FALSE)</f>
        <v>41957.666666666664</v>
      </c>
      <c r="F7" s="25">
        <f>VLOOKUP($A7,'P6 Additional Raw Data'!$A:$I,6,FALSE)</f>
        <v>0</v>
      </c>
      <c r="G7" s="14">
        <f>VLOOKUP($A7,'P6 Additional Raw Data'!$A:$I,7,FALSE)</f>
        <v>53241</v>
      </c>
      <c r="H7" s="14">
        <f>VLOOKUP($A7,'P6 Additional Raw Data'!$A:$I,8,FALSE)</f>
        <v>0</v>
      </c>
      <c r="I7" s="14">
        <f>VLOOKUP($A7,'P6 Additional Raw Data'!$A:$I,9,FALSE)</f>
        <v>53241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0</v>
      </c>
      <c r="W7" s="4"/>
      <c r="Y7" s="28">
        <f t="shared" si="0"/>
        <v>53241</v>
      </c>
      <c r="Z7" s="28" t="str">
        <f t="shared" si="1"/>
        <v/>
      </c>
      <c r="AA7" s="26" t="str">
        <f t="shared" si="2"/>
        <v/>
      </c>
      <c r="AB7" s="26" t="str">
        <f t="shared" si="3"/>
        <v/>
      </c>
      <c r="AC7" s="26" t="str">
        <f t="shared" si="4"/>
        <v/>
      </c>
      <c r="AD7" s="26" t="str">
        <f t="shared" si="5"/>
        <v/>
      </c>
      <c r="AE7" s="26" t="str">
        <f t="shared" si="6"/>
        <v/>
      </c>
      <c r="AF7" s="26" t="str">
        <f t="shared" si="7"/>
        <v/>
      </c>
      <c r="AG7" s="26" t="str">
        <f t="shared" si="8"/>
        <v/>
      </c>
      <c r="AH7" s="26" t="str">
        <f t="shared" si="9"/>
        <v/>
      </c>
      <c r="AI7" s="26" t="str">
        <f t="shared" si="10"/>
        <v/>
      </c>
      <c r="AJ7" s="26" t="str">
        <f t="shared" si="11"/>
        <v/>
      </c>
      <c r="AK7" s="26" t="str">
        <f t="shared" si="12"/>
        <v/>
      </c>
      <c r="AL7" s="26" t="str">
        <f t="shared" si="13"/>
        <v/>
      </c>
      <c r="AM7" s="26">
        <f t="shared" si="14"/>
        <v>0</v>
      </c>
    </row>
    <row r="8" spans="1:39">
      <c r="A8" s="3">
        <v>242242115</v>
      </c>
      <c r="B8" s="3" t="str">
        <f>VLOOKUP(A8,'P6 Additional Raw Data'!A:I,2,FALSE)</f>
        <v>H</v>
      </c>
      <c r="C8" s="3" t="str">
        <f>VLOOKUP($A8,'P6 Additional Raw Data'!$A:$I,3,FALSE)</f>
        <v>Installation of Elliptical mirrors FY14</v>
      </c>
      <c r="D8" s="12">
        <f>VLOOKUP($A8,'P6 Additional Raw Data'!$A:$I,4,FALSE)</f>
        <v>41947.333333333336</v>
      </c>
      <c r="E8" s="12">
        <f>VLOOKUP($A8,'P6 Additional Raw Data'!$A:$I,5,FALSE)</f>
        <v>41975.666666666664</v>
      </c>
      <c r="F8" s="25">
        <f>VLOOKUP($A8,'P6 Additional Raw Data'!$A:$I,6,FALSE)</f>
        <v>0</v>
      </c>
      <c r="G8" s="14">
        <f>VLOOKUP($A8,'P6 Additional Raw Data'!$A:$I,7,FALSE)</f>
        <v>0</v>
      </c>
      <c r="H8" s="14">
        <f>VLOOKUP($A8,'P6 Additional Raw Data'!$A:$I,8,FALSE)</f>
        <v>0</v>
      </c>
      <c r="I8" s="14">
        <f>VLOOKUP($A8,'P6 Additional Raw Data'!$A:$I,9,FALSE)</f>
        <v>829</v>
      </c>
      <c r="J8" s="4"/>
      <c r="K8" s="4"/>
      <c r="L8" s="4"/>
      <c r="M8" s="4"/>
      <c r="N8" s="4"/>
      <c r="O8" s="4"/>
      <c r="P8" s="4">
        <v>0.3</v>
      </c>
      <c r="Q8" s="4"/>
      <c r="R8" s="4"/>
      <c r="S8" s="4">
        <v>0.1</v>
      </c>
      <c r="T8" s="4"/>
      <c r="U8" s="4"/>
      <c r="V8" s="4">
        <v>0.4</v>
      </c>
      <c r="W8" s="4"/>
      <c r="Y8" s="28" t="str">
        <f t="shared" si="0"/>
        <v/>
      </c>
      <c r="Z8" s="28" t="str">
        <f t="shared" si="1"/>
        <v/>
      </c>
      <c r="AA8" s="26" t="str">
        <f t="shared" si="2"/>
        <v/>
      </c>
      <c r="AB8" s="26" t="str">
        <f t="shared" si="3"/>
        <v/>
      </c>
      <c r="AC8" s="26" t="str">
        <f t="shared" si="4"/>
        <v/>
      </c>
      <c r="AD8" s="26" t="str">
        <f t="shared" si="5"/>
        <v/>
      </c>
      <c r="AE8" s="26" t="str">
        <f t="shared" si="6"/>
        <v/>
      </c>
      <c r="AF8" s="26" t="str">
        <f t="shared" si="7"/>
        <v/>
      </c>
      <c r="AG8" s="26">
        <f t="shared" si="8"/>
        <v>0.3</v>
      </c>
      <c r="AH8" s="26" t="str">
        <f t="shared" si="9"/>
        <v/>
      </c>
      <c r="AI8" s="26" t="str">
        <f t="shared" si="10"/>
        <v/>
      </c>
      <c r="AJ8" s="26">
        <f t="shared" si="11"/>
        <v>0.1</v>
      </c>
      <c r="AK8" s="26" t="str">
        <f t="shared" si="12"/>
        <v/>
      </c>
      <c r="AL8" s="26" t="str">
        <f t="shared" si="13"/>
        <v/>
      </c>
      <c r="AM8" s="26">
        <f t="shared" si="14"/>
        <v>0.4</v>
      </c>
    </row>
    <row r="9" spans="1:39">
      <c r="A9" s="3" t="s">
        <v>978</v>
      </c>
      <c r="B9" s="3" t="str">
        <f>VLOOKUP(A9,'P6 Additional Raw Data'!A:I,2,FALSE)</f>
        <v>H</v>
      </c>
      <c r="C9" s="3" t="str">
        <f>VLOOKUP($A9,'P6 Additional Raw Data'!$A:$I,3,FALSE)</f>
        <v>Installation of Elliptical mirrors FY15</v>
      </c>
      <c r="D9" s="12">
        <f>VLOOKUP($A9,'P6 Additional Raw Data'!$A:$I,4,FALSE)</f>
        <v>41947.333333333336</v>
      </c>
      <c r="E9" s="12">
        <f>VLOOKUP($A9,'P6 Additional Raw Data'!$A:$I,5,FALSE)</f>
        <v>41975.666666666664</v>
      </c>
      <c r="F9" s="25">
        <f>VLOOKUP($A9,'P6 Additional Raw Data'!$A:$I,6,FALSE)</f>
        <v>0</v>
      </c>
      <c r="G9" s="14">
        <f>VLOOKUP($A9,'P6 Additional Raw Data'!$A:$I,7,FALSE)</f>
        <v>0</v>
      </c>
      <c r="H9" s="14">
        <f>VLOOKUP($A9,'P6 Additional Raw Data'!$A:$I,8,FALSE)</f>
        <v>0</v>
      </c>
      <c r="I9" s="14">
        <f>VLOOKUP($A9,'P6 Additional Raw Data'!$A:$I,9,FALSE)</f>
        <v>236</v>
      </c>
      <c r="J9" s="4"/>
      <c r="K9" s="4"/>
      <c r="L9" s="4"/>
      <c r="M9" s="4"/>
      <c r="N9" s="4"/>
      <c r="O9" s="4"/>
      <c r="P9" s="4">
        <v>0.1</v>
      </c>
      <c r="Q9" s="4"/>
      <c r="R9" s="4"/>
      <c r="S9" s="4">
        <v>0</v>
      </c>
      <c r="T9" s="4"/>
      <c r="U9" s="4"/>
      <c r="V9" s="4">
        <v>0.1</v>
      </c>
      <c r="W9" s="4"/>
      <c r="Y9" s="28" t="str">
        <f t="shared" si="0"/>
        <v/>
      </c>
      <c r="Z9" s="28" t="str">
        <f t="shared" si="1"/>
        <v/>
      </c>
      <c r="AA9" s="26" t="str">
        <f t="shared" si="2"/>
        <v/>
      </c>
      <c r="AB9" s="26" t="str">
        <f t="shared" si="3"/>
        <v/>
      </c>
      <c r="AC9" s="26" t="str">
        <f t="shared" si="4"/>
        <v/>
      </c>
      <c r="AD9" s="26" t="str">
        <f t="shared" si="5"/>
        <v/>
      </c>
      <c r="AE9" s="26" t="str">
        <f t="shared" si="6"/>
        <v/>
      </c>
      <c r="AF9" s="26" t="str">
        <f t="shared" si="7"/>
        <v/>
      </c>
      <c r="AG9" s="26">
        <f t="shared" si="8"/>
        <v>0.1</v>
      </c>
      <c r="AH9" s="26" t="str">
        <f t="shared" si="9"/>
        <v/>
      </c>
      <c r="AI9" s="26" t="str">
        <f t="shared" si="10"/>
        <v/>
      </c>
      <c r="AJ9" s="26" t="str">
        <f t="shared" si="11"/>
        <v/>
      </c>
      <c r="AK9" s="26" t="str">
        <f t="shared" si="12"/>
        <v/>
      </c>
      <c r="AL9" s="26" t="str">
        <f t="shared" si="13"/>
        <v/>
      </c>
      <c r="AM9" s="26">
        <f t="shared" si="14"/>
        <v>0.1</v>
      </c>
    </row>
    <row r="10" spans="1:39">
      <c r="A10" s="3">
        <v>242242152</v>
      </c>
      <c r="B10" s="3" t="str">
        <f>VLOOKUP(A10,'P6 Additional Raw Data'!A:I,2,FALSE)</f>
        <v>D</v>
      </c>
      <c r="C10" s="3" t="str">
        <f>VLOOKUP($A10,'P6 Additional Raw Data'!$A:$I,3,FALSE)</f>
        <v>Window Procurement</v>
      </c>
      <c r="D10" s="12">
        <f>VLOOKUP($A10,'P6 Additional Raw Data'!$A:$I,4,FALSE)</f>
        <v>41590.333333333336</v>
      </c>
      <c r="E10" s="12">
        <f>VLOOKUP($A10,'P6 Additional Raw Data'!$A:$I,5,FALSE)</f>
        <v>41953.666666666664</v>
      </c>
      <c r="F10" s="13">
        <f>VLOOKUP($A10,'P6 Additional Raw Data'!$A:$I,6,FALSE)</f>
        <v>0.3</v>
      </c>
      <c r="G10" s="14">
        <f>VLOOKUP($A10,'P6 Additional Raw Data'!$A:$I,7,FALSE)</f>
        <v>2800</v>
      </c>
      <c r="H10" s="14">
        <f>VLOOKUP($A10,'P6 Additional Raw Data'!$A:$I,8,FALSE)</f>
        <v>0</v>
      </c>
      <c r="I10" s="14">
        <f>VLOOKUP($A10,'P6 Additional Raw Data'!$A:$I,9,FALSE)</f>
        <v>2800</v>
      </c>
      <c r="J10" s="4"/>
      <c r="K10" s="4"/>
      <c r="L10" s="4"/>
      <c r="M10" s="4"/>
      <c r="N10" s="4"/>
      <c r="O10" s="4"/>
      <c r="P10" s="4"/>
      <c r="Q10" s="4"/>
      <c r="R10" s="4"/>
      <c r="S10" s="4">
        <v>0</v>
      </c>
      <c r="T10" s="4"/>
      <c r="U10" s="4"/>
      <c r="V10" s="4">
        <v>0</v>
      </c>
      <c r="W10" s="4"/>
      <c r="Y10" s="28">
        <f t="shared" si="0"/>
        <v>1959.9999999999998</v>
      </c>
      <c r="Z10" s="28" t="str">
        <f t="shared" si="1"/>
        <v/>
      </c>
      <c r="AA10" s="26" t="str">
        <f t="shared" si="2"/>
        <v/>
      </c>
      <c r="AB10" s="26" t="str">
        <f t="shared" si="3"/>
        <v/>
      </c>
      <c r="AC10" s="26" t="str">
        <f t="shared" si="4"/>
        <v/>
      </c>
      <c r="AD10" s="26" t="str">
        <f t="shared" si="5"/>
        <v/>
      </c>
      <c r="AE10" s="26" t="str">
        <f t="shared" si="6"/>
        <v/>
      </c>
      <c r="AF10" s="26" t="str">
        <f t="shared" si="7"/>
        <v/>
      </c>
      <c r="AG10" s="26" t="str">
        <f t="shared" si="8"/>
        <v/>
      </c>
      <c r="AH10" s="26" t="str">
        <f t="shared" si="9"/>
        <v/>
      </c>
      <c r="AI10" s="26" t="str">
        <f t="shared" si="10"/>
        <v/>
      </c>
      <c r="AJ10" s="26" t="str">
        <f t="shared" si="11"/>
        <v/>
      </c>
      <c r="AK10" s="26" t="str">
        <f t="shared" si="12"/>
        <v/>
      </c>
      <c r="AL10" s="26" t="str">
        <f t="shared" si="13"/>
        <v/>
      </c>
      <c r="AM10" s="26">
        <f t="shared" si="14"/>
        <v>0</v>
      </c>
    </row>
    <row r="11" spans="1:39">
      <c r="A11" s="3">
        <v>242242155</v>
      </c>
      <c r="B11" s="3" t="str">
        <f>VLOOKUP(A11,'P6 Additional Raw Data'!A:I,2,FALSE)</f>
        <v>H</v>
      </c>
      <c r="C11" s="3" t="str">
        <f>VLOOKUP($A11,'P6 Additional Raw Data'!$A:$I,3,FALSE)</f>
        <v>Walls Manufacturing and Installation</v>
      </c>
      <c r="D11" s="12">
        <f>VLOOKUP($A11,'P6 Additional Raw Data'!$A:$I,4,FALSE)</f>
        <v>41761.333333333336</v>
      </c>
      <c r="E11" s="12">
        <f>VLOOKUP($A11,'P6 Additional Raw Data'!$A:$I,5,FALSE)</f>
        <v>41983.666666666664</v>
      </c>
      <c r="F11" s="13">
        <f>VLOOKUP($A11,'P6 Additional Raw Data'!$A:$I,6,FALSE)</f>
        <v>0.5</v>
      </c>
      <c r="G11" s="14">
        <f>VLOOKUP($A11,'P6 Additional Raw Data'!$A:$I,7,FALSE)</f>
        <v>0</v>
      </c>
      <c r="H11" s="14">
        <f>VLOOKUP($A11,'P6 Additional Raw Data'!$A:$I,8,FALSE)</f>
        <v>0</v>
      </c>
      <c r="I11" s="14">
        <f>VLOOKUP($A11,'P6 Additional Raw Data'!$A:$I,9,FALSE)</f>
        <v>2494</v>
      </c>
      <c r="J11" s="4"/>
      <c r="K11" s="4"/>
      <c r="L11" s="4"/>
      <c r="M11" s="4"/>
      <c r="N11" s="4"/>
      <c r="O11" s="4"/>
      <c r="P11" s="4">
        <v>1</v>
      </c>
      <c r="Q11" s="4"/>
      <c r="R11" s="4"/>
      <c r="S11" s="4">
        <v>0.2</v>
      </c>
      <c r="T11" s="4"/>
      <c r="U11" s="4"/>
      <c r="V11" s="4">
        <v>1.2</v>
      </c>
      <c r="W11" s="4"/>
      <c r="Y11" s="28" t="str">
        <f t="shared" si="0"/>
        <v/>
      </c>
      <c r="Z11" s="28" t="str">
        <f t="shared" si="1"/>
        <v/>
      </c>
      <c r="AA11" s="26" t="str">
        <f t="shared" si="2"/>
        <v/>
      </c>
      <c r="AB11" s="26" t="str">
        <f t="shared" si="3"/>
        <v/>
      </c>
      <c r="AC11" s="26" t="str">
        <f t="shared" si="4"/>
        <v/>
      </c>
      <c r="AD11" s="26" t="str">
        <f t="shared" si="5"/>
        <v/>
      </c>
      <c r="AE11" s="26" t="str">
        <f t="shared" si="6"/>
        <v/>
      </c>
      <c r="AF11" s="26" t="str">
        <f t="shared" si="7"/>
        <v/>
      </c>
      <c r="AG11" s="26">
        <f t="shared" si="8"/>
        <v>0.5</v>
      </c>
      <c r="AH11" s="26" t="str">
        <f t="shared" si="9"/>
        <v/>
      </c>
      <c r="AI11" s="26" t="str">
        <f t="shared" si="10"/>
        <v/>
      </c>
      <c r="AJ11" s="26">
        <f t="shared" si="11"/>
        <v>0.1</v>
      </c>
      <c r="AK11" s="26" t="str">
        <f t="shared" si="12"/>
        <v/>
      </c>
      <c r="AL11" s="26" t="str">
        <f t="shared" si="13"/>
        <v/>
      </c>
      <c r="AM11" s="26">
        <f t="shared" si="14"/>
        <v>0.6</v>
      </c>
    </row>
    <row r="12" spans="1:39">
      <c r="A12" s="3">
        <v>242242163</v>
      </c>
      <c r="B12" s="3" t="str">
        <f>VLOOKUP(A12,'P6 Additional Raw Data'!A:I,2,FALSE)</f>
        <v>D</v>
      </c>
      <c r="C12" s="3" t="str">
        <f>VLOOKUP($A12,'P6 Additional Raw Data'!$A:$I,3,FALSE)</f>
        <v>Divider Modifications Labor FY14</v>
      </c>
      <c r="D12" s="12">
        <f>VLOOKUP($A12,'P6 Additional Raw Data'!$A:$I,4,FALSE)</f>
        <v>41701.333333333336</v>
      </c>
      <c r="E12" s="12">
        <f>VLOOKUP($A12,'P6 Additional Raw Data'!$A:$I,5,FALSE)</f>
        <v>41988.666666666664</v>
      </c>
      <c r="F12" s="25">
        <f>VLOOKUP($A12,'P6 Additional Raw Data'!$A:$I,6,FALSE)</f>
        <v>0</v>
      </c>
      <c r="G12" s="14">
        <f>VLOOKUP($A12,'P6 Additional Raw Data'!$A:$I,7,FALSE)</f>
        <v>0</v>
      </c>
      <c r="H12" s="14">
        <f>VLOOKUP($A12,'P6 Additional Raw Data'!$A:$I,8,FALSE)</f>
        <v>0</v>
      </c>
      <c r="I12" s="14">
        <f>VLOOKUP($A12,'P6 Additional Raw Data'!$A:$I,9,FALSE)</f>
        <v>1771</v>
      </c>
      <c r="J12" s="4"/>
      <c r="K12" s="4"/>
      <c r="L12" s="4"/>
      <c r="M12" s="4"/>
      <c r="N12" s="4"/>
      <c r="O12" s="4"/>
      <c r="P12" s="4"/>
      <c r="Q12" s="4"/>
      <c r="R12" s="4"/>
      <c r="S12" s="4">
        <v>0.6</v>
      </c>
      <c r="T12" s="4"/>
      <c r="U12" s="4"/>
      <c r="V12" s="4">
        <v>0.6</v>
      </c>
      <c r="W12" s="4"/>
      <c r="Y12" s="28" t="str">
        <f t="shared" si="0"/>
        <v/>
      </c>
      <c r="Z12" s="28" t="str">
        <f t="shared" si="1"/>
        <v/>
      </c>
      <c r="AA12" s="26" t="str">
        <f t="shared" si="2"/>
        <v/>
      </c>
      <c r="AB12" s="26" t="str">
        <f t="shared" si="3"/>
        <v/>
      </c>
      <c r="AC12" s="26" t="str">
        <f t="shared" si="4"/>
        <v/>
      </c>
      <c r="AD12" s="26" t="str">
        <f t="shared" si="5"/>
        <v/>
      </c>
      <c r="AE12" s="26" t="str">
        <f t="shared" si="6"/>
        <v/>
      </c>
      <c r="AF12" s="26" t="str">
        <f t="shared" si="7"/>
        <v/>
      </c>
      <c r="AG12" s="26" t="str">
        <f t="shared" si="8"/>
        <v/>
      </c>
      <c r="AH12" s="26" t="str">
        <f t="shared" si="9"/>
        <v/>
      </c>
      <c r="AI12" s="26" t="str">
        <f t="shared" si="10"/>
        <v/>
      </c>
      <c r="AJ12" s="26">
        <f t="shared" si="11"/>
        <v>0.6</v>
      </c>
      <c r="AK12" s="26" t="str">
        <f t="shared" si="12"/>
        <v/>
      </c>
      <c r="AL12" s="26" t="str">
        <f t="shared" si="13"/>
        <v/>
      </c>
      <c r="AM12" s="26">
        <f t="shared" si="14"/>
        <v>0.6</v>
      </c>
    </row>
    <row r="13" spans="1:39">
      <c r="A13" s="3" t="s">
        <v>980</v>
      </c>
      <c r="B13" s="3" t="str">
        <f>VLOOKUP(A13,'P6 Additional Raw Data'!A:I,2,FALSE)</f>
        <v>D</v>
      </c>
      <c r="C13" s="3" t="str">
        <f>VLOOKUP($A13,'P6 Additional Raw Data'!$A:$I,3,FALSE)</f>
        <v>Divider Modifications Labor FY15</v>
      </c>
      <c r="D13" s="12">
        <f>VLOOKUP($A13,'P6 Additional Raw Data'!$A:$I,4,FALSE)</f>
        <v>41701.333333333336</v>
      </c>
      <c r="E13" s="12">
        <f>VLOOKUP($A13,'P6 Additional Raw Data'!$A:$I,5,FALSE)</f>
        <v>41988.666666666664</v>
      </c>
      <c r="F13" s="25">
        <f>VLOOKUP($A13,'P6 Additional Raw Data'!$A:$I,6,FALSE)</f>
        <v>0</v>
      </c>
      <c r="G13" s="14">
        <f>VLOOKUP($A13,'P6 Additional Raw Data'!$A:$I,7,FALSE)</f>
        <v>0</v>
      </c>
      <c r="H13" s="14">
        <f>VLOOKUP($A13,'P6 Additional Raw Data'!$A:$I,8,FALSE)</f>
        <v>0</v>
      </c>
      <c r="I13" s="14">
        <f>VLOOKUP($A13,'P6 Additional Raw Data'!$A:$I,9,FALSE)</f>
        <v>655</v>
      </c>
      <c r="J13" s="4"/>
      <c r="K13" s="4"/>
      <c r="L13" s="4"/>
      <c r="M13" s="4"/>
      <c r="N13" s="4"/>
      <c r="O13" s="4"/>
      <c r="P13" s="4"/>
      <c r="Q13" s="4"/>
      <c r="R13" s="4"/>
      <c r="S13" s="4">
        <v>0.2</v>
      </c>
      <c r="T13" s="4"/>
      <c r="U13" s="4"/>
      <c r="V13" s="4">
        <v>0.2</v>
      </c>
      <c r="W13" s="4"/>
      <c r="Y13" s="28" t="str">
        <f t="shared" si="0"/>
        <v/>
      </c>
      <c r="Z13" s="28" t="str">
        <f t="shared" si="1"/>
        <v/>
      </c>
      <c r="AA13" s="26" t="str">
        <f t="shared" si="2"/>
        <v/>
      </c>
      <c r="AB13" s="26" t="str">
        <f t="shared" si="3"/>
        <v/>
      </c>
      <c r="AC13" s="26" t="str">
        <f t="shared" si="4"/>
        <v/>
      </c>
      <c r="AD13" s="26" t="str">
        <f t="shared" si="5"/>
        <v/>
      </c>
      <c r="AE13" s="26" t="str">
        <f t="shared" si="6"/>
        <v/>
      </c>
      <c r="AF13" s="26" t="str">
        <f t="shared" si="7"/>
        <v/>
      </c>
      <c r="AG13" s="26" t="str">
        <f t="shared" si="8"/>
        <v/>
      </c>
      <c r="AH13" s="26" t="str">
        <f t="shared" si="9"/>
        <v/>
      </c>
      <c r="AI13" s="26" t="str">
        <f t="shared" si="10"/>
        <v/>
      </c>
      <c r="AJ13" s="26">
        <f t="shared" si="11"/>
        <v>0.2</v>
      </c>
      <c r="AK13" s="26" t="str">
        <f t="shared" si="12"/>
        <v/>
      </c>
      <c r="AL13" s="26" t="str">
        <f t="shared" si="13"/>
        <v/>
      </c>
      <c r="AM13" s="26">
        <f t="shared" si="14"/>
        <v>0.2</v>
      </c>
    </row>
    <row r="14" spans="1:39">
      <c r="A14" s="3" t="s">
        <v>982</v>
      </c>
      <c r="B14" s="3" t="str">
        <f>VLOOKUP(A14,'P6 Additional Raw Data'!A:I,2,FALSE)</f>
        <v>D</v>
      </c>
      <c r="C14" s="3" t="str">
        <f>VLOOKUP($A14,'P6 Additional Raw Data'!$A:$I,3,FALSE)</f>
        <v>Divider Modifications Procurement</v>
      </c>
      <c r="D14" s="12">
        <f>VLOOKUP($A14,'P6 Additional Raw Data'!$A:$I,4,FALSE)</f>
        <v>41701.333333333336</v>
      </c>
      <c r="E14" s="12">
        <f>VLOOKUP($A14,'P6 Additional Raw Data'!$A:$I,5,FALSE)</f>
        <v>41988.666666666664</v>
      </c>
      <c r="F14" s="25">
        <f>VLOOKUP($A14,'P6 Additional Raw Data'!$A:$I,6,FALSE)</f>
        <v>0</v>
      </c>
      <c r="G14" s="14">
        <f>VLOOKUP($A14,'P6 Additional Raw Data'!$A:$I,7,FALSE)</f>
        <v>3612</v>
      </c>
      <c r="H14" s="14">
        <f>VLOOKUP($A14,'P6 Additional Raw Data'!$A:$I,8,FALSE)</f>
        <v>0</v>
      </c>
      <c r="I14" s="14">
        <f>VLOOKUP($A14,'P6 Additional Raw Data'!$A:$I,9,FALSE)</f>
        <v>3612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0</v>
      </c>
      <c r="W14" s="4"/>
      <c r="Y14" s="28">
        <f t="shared" si="0"/>
        <v>3612</v>
      </c>
      <c r="Z14" s="28" t="str">
        <f t="shared" si="1"/>
        <v/>
      </c>
      <c r="AA14" s="26" t="str">
        <f t="shared" si="2"/>
        <v/>
      </c>
      <c r="AB14" s="26" t="str">
        <f t="shared" si="3"/>
        <v/>
      </c>
      <c r="AC14" s="26" t="str">
        <f t="shared" si="4"/>
        <v/>
      </c>
      <c r="AD14" s="26" t="str">
        <f t="shared" si="5"/>
        <v/>
      </c>
      <c r="AE14" s="26" t="str">
        <f t="shared" si="6"/>
        <v/>
      </c>
      <c r="AF14" s="26" t="str">
        <f t="shared" si="7"/>
        <v/>
      </c>
      <c r="AG14" s="26" t="str">
        <f t="shared" si="8"/>
        <v/>
      </c>
      <c r="AH14" s="26" t="str">
        <f t="shared" si="9"/>
        <v/>
      </c>
      <c r="AI14" s="26" t="str">
        <f t="shared" si="10"/>
        <v/>
      </c>
      <c r="AJ14" s="26" t="str">
        <f t="shared" si="11"/>
        <v/>
      </c>
      <c r="AK14" s="26" t="str">
        <f t="shared" si="12"/>
        <v/>
      </c>
      <c r="AL14" s="26" t="str">
        <f t="shared" si="13"/>
        <v/>
      </c>
      <c r="AM14" s="26">
        <f t="shared" si="14"/>
        <v>0</v>
      </c>
    </row>
    <row r="15" spans="1:39">
      <c r="A15" s="3">
        <v>242242164</v>
      </c>
      <c r="B15" s="3" t="str">
        <f>VLOOKUP(A15,'P6 Additional Raw Data'!A:I,2,FALSE)</f>
        <v>U</v>
      </c>
      <c r="C15" s="3" t="str">
        <f>VLOOKUP($A15,'P6 Additional Raw Data'!$A:$I,3,FALSE)</f>
        <v>Divider Modifications Implementation FY14</v>
      </c>
      <c r="D15" s="12">
        <f>VLOOKUP($A15,'P6 Additional Raw Data'!$A:$I,4,FALSE)</f>
        <v>41701.333333333336</v>
      </c>
      <c r="E15" s="12">
        <f>VLOOKUP($A15,'P6 Additional Raw Data'!$A:$I,5,FALSE)</f>
        <v>41988.666666666664</v>
      </c>
      <c r="F15" s="25">
        <f>VLOOKUP($A15,'P6 Additional Raw Data'!$A:$I,6,FALSE)</f>
        <v>0</v>
      </c>
      <c r="G15" s="14">
        <f>VLOOKUP($A15,'P6 Additional Raw Data'!$A:$I,7,FALSE)</f>
        <v>0</v>
      </c>
      <c r="H15" s="14">
        <f>VLOOKUP($A15,'P6 Additional Raw Data'!$A:$I,8,FALSE)</f>
        <v>0</v>
      </c>
      <c r="I15" s="14">
        <f>VLOOKUP($A15,'P6 Additional Raw Data'!$A:$I,9,FALSE)</f>
        <v>8555</v>
      </c>
      <c r="J15" s="4"/>
      <c r="K15" s="4"/>
      <c r="L15" s="4"/>
      <c r="M15" s="4">
        <v>3.2</v>
      </c>
      <c r="N15" s="4"/>
      <c r="O15" s="4"/>
      <c r="P15" s="4"/>
      <c r="Q15" s="4"/>
      <c r="R15" s="4"/>
      <c r="S15" s="4">
        <v>0.9</v>
      </c>
      <c r="T15" s="4"/>
      <c r="U15" s="4"/>
      <c r="V15" s="4">
        <v>4.1000000000000005</v>
      </c>
      <c r="W15" s="4"/>
      <c r="Y15" s="28" t="str">
        <f t="shared" si="0"/>
        <v/>
      </c>
      <c r="Z15" s="28" t="str">
        <f t="shared" si="1"/>
        <v/>
      </c>
      <c r="AA15" s="26" t="str">
        <f t="shared" si="2"/>
        <v/>
      </c>
      <c r="AB15" s="26" t="str">
        <f t="shared" si="3"/>
        <v/>
      </c>
      <c r="AC15" s="26" t="str">
        <f t="shared" si="4"/>
        <v/>
      </c>
      <c r="AD15" s="26">
        <f t="shared" si="5"/>
        <v>3.2</v>
      </c>
      <c r="AE15" s="26" t="str">
        <f t="shared" si="6"/>
        <v/>
      </c>
      <c r="AF15" s="26" t="str">
        <f t="shared" si="7"/>
        <v/>
      </c>
      <c r="AG15" s="26" t="str">
        <f t="shared" si="8"/>
        <v/>
      </c>
      <c r="AH15" s="26" t="str">
        <f t="shared" si="9"/>
        <v/>
      </c>
      <c r="AI15" s="26" t="str">
        <f t="shared" si="10"/>
        <v/>
      </c>
      <c r="AJ15" s="26">
        <f t="shared" si="11"/>
        <v>0.9</v>
      </c>
      <c r="AK15" s="26" t="str">
        <f t="shared" si="12"/>
        <v/>
      </c>
      <c r="AL15" s="26" t="str">
        <f t="shared" si="13"/>
        <v/>
      </c>
      <c r="AM15" s="26">
        <f t="shared" si="14"/>
        <v>4.1000000000000005</v>
      </c>
    </row>
    <row r="16" spans="1:39">
      <c r="A16" s="3" t="s">
        <v>983</v>
      </c>
      <c r="B16" s="3" t="str">
        <f>VLOOKUP(A16,'P6 Additional Raw Data'!A:I,2,FALSE)</f>
        <v>U</v>
      </c>
      <c r="C16" s="3" t="str">
        <f>VLOOKUP($A16,'P6 Additional Raw Data'!$A:$I,3,FALSE)</f>
        <v>Divider Modifications Implementation FY15</v>
      </c>
      <c r="D16" s="12">
        <f>VLOOKUP($A16,'P6 Additional Raw Data'!$A:$I,4,FALSE)</f>
        <v>41701.333333333336</v>
      </c>
      <c r="E16" s="12">
        <f>VLOOKUP($A16,'P6 Additional Raw Data'!$A:$I,5,FALSE)</f>
        <v>41988.666666666664</v>
      </c>
      <c r="F16" s="25">
        <f>VLOOKUP($A16,'P6 Additional Raw Data'!$A:$I,6,FALSE)</f>
        <v>0</v>
      </c>
      <c r="G16" s="14">
        <f>VLOOKUP($A16,'P6 Additional Raw Data'!$A:$I,7,FALSE)</f>
        <v>0</v>
      </c>
      <c r="H16" s="14">
        <f>VLOOKUP($A16,'P6 Additional Raw Data'!$A:$I,8,FALSE)</f>
        <v>0</v>
      </c>
      <c r="I16" s="14">
        <f>VLOOKUP($A16,'P6 Additional Raw Data'!$A:$I,9,FALSE)</f>
        <v>2343</v>
      </c>
      <c r="J16" s="4"/>
      <c r="K16" s="4"/>
      <c r="L16" s="4"/>
      <c r="M16" s="4">
        <v>0.8</v>
      </c>
      <c r="N16" s="4"/>
      <c r="O16" s="4"/>
      <c r="P16" s="4"/>
      <c r="Q16" s="4"/>
      <c r="R16" s="4"/>
      <c r="S16" s="4">
        <v>0.2</v>
      </c>
      <c r="T16" s="4"/>
      <c r="U16" s="4"/>
      <c r="V16" s="4">
        <v>1</v>
      </c>
      <c r="W16" s="4"/>
      <c r="Y16" s="28" t="str">
        <f t="shared" si="0"/>
        <v/>
      </c>
      <c r="Z16" s="28" t="str">
        <f t="shared" si="1"/>
        <v/>
      </c>
      <c r="AA16" s="26" t="str">
        <f t="shared" si="2"/>
        <v/>
      </c>
      <c r="AB16" s="26" t="str">
        <f t="shared" si="3"/>
        <v/>
      </c>
      <c r="AC16" s="26" t="str">
        <f t="shared" si="4"/>
        <v/>
      </c>
      <c r="AD16" s="26">
        <f t="shared" si="5"/>
        <v>0.8</v>
      </c>
      <c r="AE16" s="26" t="str">
        <f t="shared" si="6"/>
        <v/>
      </c>
      <c r="AF16" s="26" t="str">
        <f t="shared" si="7"/>
        <v/>
      </c>
      <c r="AG16" s="26" t="str">
        <f t="shared" si="8"/>
        <v/>
      </c>
      <c r="AH16" s="26" t="str">
        <f t="shared" si="9"/>
        <v/>
      </c>
      <c r="AI16" s="26" t="str">
        <f t="shared" si="10"/>
        <v/>
      </c>
      <c r="AJ16" s="26">
        <f t="shared" si="11"/>
        <v>0.2</v>
      </c>
      <c r="AK16" s="26" t="str">
        <f t="shared" si="12"/>
        <v/>
      </c>
      <c r="AL16" s="26" t="str">
        <f t="shared" si="13"/>
        <v/>
      </c>
      <c r="AM16" s="26">
        <f t="shared" si="14"/>
        <v>1</v>
      </c>
    </row>
    <row r="17" spans="1:39">
      <c r="A17" s="3">
        <v>242242190</v>
      </c>
      <c r="B17" s="3" t="str">
        <f>VLOOKUP(A17,'P6 Additional Raw Data'!A:I,2,FALSE)</f>
        <v>H</v>
      </c>
      <c r="C17" s="3" t="str">
        <f>VLOOKUP($A17,'P6 Additional Raw Data'!$A:$I,3,FALSE)</f>
        <v>Install Gas Line (1S)</v>
      </c>
      <c r="D17" s="12">
        <f>VLOOKUP($A17,'P6 Additional Raw Data'!$A:$I,4,FALSE)</f>
        <v>41974.333333333336</v>
      </c>
      <c r="E17" s="12">
        <f>VLOOKUP($A17,'P6 Additional Raw Data'!$A:$I,5,FALSE)</f>
        <v>41989.666666666664</v>
      </c>
      <c r="F17" s="25">
        <f>VLOOKUP($A17,'P6 Additional Raw Data'!$A:$I,6,FALSE)</f>
        <v>0</v>
      </c>
      <c r="G17" s="14">
        <f>VLOOKUP($A17,'P6 Additional Raw Data'!$A:$I,7,FALSE)</f>
        <v>0</v>
      </c>
      <c r="H17" s="14">
        <f>VLOOKUP($A17,'P6 Additional Raw Data'!$A:$I,8,FALSE)</f>
        <v>0</v>
      </c>
      <c r="I17" s="14">
        <f>VLOOKUP($A17,'P6 Additional Raw Data'!$A:$I,9,FALSE)</f>
        <v>977</v>
      </c>
      <c r="J17" s="4"/>
      <c r="K17" s="4"/>
      <c r="L17" s="4"/>
      <c r="M17" s="4"/>
      <c r="N17" s="4"/>
      <c r="O17" s="4"/>
      <c r="P17" s="4">
        <v>0.5</v>
      </c>
      <c r="Q17" s="4"/>
      <c r="R17" s="4"/>
      <c r="S17" s="4"/>
      <c r="T17" s="4"/>
      <c r="U17" s="4"/>
      <c r="V17" s="4">
        <v>0.5</v>
      </c>
      <c r="W17" s="4"/>
      <c r="Y17" s="28" t="str">
        <f t="shared" si="0"/>
        <v/>
      </c>
      <c r="Z17" s="28" t="str">
        <f t="shared" si="1"/>
        <v/>
      </c>
      <c r="AA17" s="26" t="str">
        <f t="shared" si="2"/>
        <v/>
      </c>
      <c r="AB17" s="26" t="str">
        <f t="shared" si="3"/>
        <v/>
      </c>
      <c r="AC17" s="26" t="str">
        <f t="shared" si="4"/>
        <v/>
      </c>
      <c r="AD17" s="26" t="str">
        <f t="shared" si="5"/>
        <v/>
      </c>
      <c r="AE17" s="26" t="str">
        <f t="shared" si="6"/>
        <v/>
      </c>
      <c r="AF17" s="26" t="str">
        <f t="shared" si="7"/>
        <v/>
      </c>
      <c r="AG17" s="26">
        <f t="shared" si="8"/>
        <v>0.5</v>
      </c>
      <c r="AH17" s="26" t="str">
        <f t="shared" si="9"/>
        <v/>
      </c>
      <c r="AI17" s="26" t="str">
        <f t="shared" si="10"/>
        <v/>
      </c>
      <c r="AJ17" s="26" t="str">
        <f t="shared" si="11"/>
        <v/>
      </c>
      <c r="AK17" s="26" t="str">
        <f t="shared" si="12"/>
        <v/>
      </c>
      <c r="AL17" s="26" t="str">
        <f t="shared" si="13"/>
        <v/>
      </c>
      <c r="AM17" s="26">
        <f t="shared" si="14"/>
        <v>0.5</v>
      </c>
    </row>
    <row r="18" spans="1:39">
      <c r="A18" s="3">
        <v>242242195</v>
      </c>
      <c r="B18" s="3" t="str">
        <f>VLOOKUP(A18,'P6 Additional Raw Data'!A:I,2,FALSE)</f>
        <v>H</v>
      </c>
      <c r="C18" s="3" t="str">
        <f>VLOOKUP($A18,'P6 Additional Raw Data'!$A:$I,3,FALSE)</f>
        <v>Gas Line Quality Control</v>
      </c>
      <c r="D18" s="12">
        <f>VLOOKUP($A18,'P6 Additional Raw Data'!$A:$I,4,FALSE)</f>
        <v>41988.333333333336</v>
      </c>
      <c r="E18" s="12">
        <f>VLOOKUP($A18,'P6 Additional Raw Data'!$A:$I,5,FALSE)</f>
        <v>41992.666666666664</v>
      </c>
      <c r="F18" s="25">
        <f>VLOOKUP($A18,'P6 Additional Raw Data'!$A:$I,6,FALSE)</f>
        <v>0</v>
      </c>
      <c r="G18" s="14">
        <f>VLOOKUP($A18,'P6 Additional Raw Data'!$A:$I,7,FALSE)</f>
        <v>0</v>
      </c>
      <c r="H18" s="14">
        <f>VLOOKUP($A18,'P6 Additional Raw Data'!$A:$I,8,FALSE)</f>
        <v>0</v>
      </c>
      <c r="I18" s="14">
        <f>VLOOKUP($A18,'P6 Additional Raw Data'!$A:$I,9,FALSE)</f>
        <v>391</v>
      </c>
      <c r="J18" s="4"/>
      <c r="K18" s="4"/>
      <c r="L18" s="4"/>
      <c r="M18" s="4"/>
      <c r="N18" s="4"/>
      <c r="O18" s="4"/>
      <c r="P18" s="4">
        <v>0.2</v>
      </c>
      <c r="Q18" s="4"/>
      <c r="R18" s="4"/>
      <c r="S18" s="4"/>
      <c r="T18" s="4"/>
      <c r="U18" s="4"/>
      <c r="V18" s="4">
        <v>0.2</v>
      </c>
      <c r="W18" s="4"/>
      <c r="Y18" s="28" t="str">
        <f t="shared" si="0"/>
        <v/>
      </c>
      <c r="Z18" s="28" t="str">
        <f t="shared" si="1"/>
        <v/>
      </c>
      <c r="AA18" s="26" t="str">
        <f t="shared" si="2"/>
        <v/>
      </c>
      <c r="AB18" s="26" t="str">
        <f t="shared" si="3"/>
        <v/>
      </c>
      <c r="AC18" s="26" t="str">
        <f t="shared" si="4"/>
        <v/>
      </c>
      <c r="AD18" s="26" t="str">
        <f t="shared" si="5"/>
        <v/>
      </c>
      <c r="AE18" s="26" t="str">
        <f t="shared" si="6"/>
        <v/>
      </c>
      <c r="AF18" s="26" t="str">
        <f t="shared" si="7"/>
        <v/>
      </c>
      <c r="AG18" s="26">
        <f t="shared" si="8"/>
        <v>0.2</v>
      </c>
      <c r="AH18" s="26" t="str">
        <f t="shared" si="9"/>
        <v/>
      </c>
      <c r="AI18" s="26" t="str">
        <f t="shared" si="10"/>
        <v/>
      </c>
      <c r="AJ18" s="26" t="str">
        <f t="shared" si="11"/>
        <v/>
      </c>
      <c r="AK18" s="26" t="str">
        <f t="shared" si="12"/>
        <v/>
      </c>
      <c r="AL18" s="26" t="str">
        <f t="shared" si="13"/>
        <v/>
      </c>
      <c r="AM18" s="26">
        <f t="shared" si="14"/>
        <v>0.2</v>
      </c>
    </row>
    <row r="19" spans="1:39">
      <c r="A19" s="3">
        <v>242242205</v>
      </c>
      <c r="B19" s="3" t="str">
        <f>VLOOKUP(A19,'P6 Additional Raw Data'!A:I,2,FALSE)</f>
        <v>S</v>
      </c>
      <c r="C19" s="3" t="str">
        <f>VLOOKUP($A19,'P6 Additional Raw Data'!$A:$I,3,FALSE)</f>
        <v>Mirrors Laser Alignments FY14</v>
      </c>
      <c r="D19" s="12">
        <f>VLOOKUP($A19,'P6 Additional Raw Data'!$A:$I,4,FALSE)</f>
        <v>41897.333333333336</v>
      </c>
      <c r="E19" s="12">
        <f>VLOOKUP($A19,'P6 Additional Raw Data'!$A:$I,5,FALSE)</f>
        <v>41989.666666666664</v>
      </c>
      <c r="F19" s="13">
        <f>VLOOKUP($A19,'P6 Additional Raw Data'!$A:$I,6,FALSE)</f>
        <v>0.1</v>
      </c>
      <c r="G19" s="14">
        <f>VLOOKUP($A19,'P6 Additional Raw Data'!$A:$I,7,FALSE)</f>
        <v>0</v>
      </c>
      <c r="H19" s="14">
        <f>VLOOKUP($A19,'P6 Additional Raw Data'!$A:$I,8,FALSE)</f>
        <v>0</v>
      </c>
      <c r="I19" s="14">
        <f>VLOOKUP($A19,'P6 Additional Raw Data'!$A:$I,9,FALSE)</f>
        <v>14167</v>
      </c>
      <c r="J19" s="4"/>
      <c r="K19" s="4"/>
      <c r="L19" s="4"/>
      <c r="M19" s="4"/>
      <c r="N19" s="4"/>
      <c r="O19" s="4"/>
      <c r="P19" s="4">
        <v>2.2999999999999998</v>
      </c>
      <c r="Q19" s="4"/>
      <c r="R19" s="4">
        <v>3</v>
      </c>
      <c r="S19" s="4">
        <v>2</v>
      </c>
      <c r="T19" s="4"/>
      <c r="U19" s="4">
        <v>3</v>
      </c>
      <c r="V19" s="4">
        <v>10.3</v>
      </c>
      <c r="W19" s="4"/>
      <c r="Y19" s="28" t="str">
        <f t="shared" si="0"/>
        <v/>
      </c>
      <c r="Z19" s="28" t="str">
        <f t="shared" si="1"/>
        <v/>
      </c>
      <c r="AA19" s="26" t="str">
        <f t="shared" si="2"/>
        <v/>
      </c>
      <c r="AB19" s="26" t="str">
        <f t="shared" si="3"/>
        <v/>
      </c>
      <c r="AC19" s="26" t="str">
        <f t="shared" si="4"/>
        <v/>
      </c>
      <c r="AD19" s="26" t="str">
        <f t="shared" si="5"/>
        <v/>
      </c>
      <c r="AE19" s="26" t="str">
        <f t="shared" si="6"/>
        <v/>
      </c>
      <c r="AF19" s="26" t="str">
        <f t="shared" si="7"/>
        <v/>
      </c>
      <c r="AG19" s="26">
        <f t="shared" si="8"/>
        <v>2.0699999999999998</v>
      </c>
      <c r="AH19" s="26" t="str">
        <f t="shared" si="9"/>
        <v/>
      </c>
      <c r="AI19" s="26">
        <f t="shared" si="10"/>
        <v>2.7</v>
      </c>
      <c r="AJ19" s="26">
        <f t="shared" si="11"/>
        <v>1.8</v>
      </c>
      <c r="AK19" s="26" t="str">
        <f t="shared" si="12"/>
        <v/>
      </c>
      <c r="AL19" s="26">
        <f t="shared" si="13"/>
        <v>2.7</v>
      </c>
      <c r="AM19" s="26">
        <f t="shared" si="14"/>
        <v>9.27</v>
      </c>
    </row>
    <row r="20" spans="1:39">
      <c r="A20" s="3" t="s">
        <v>985</v>
      </c>
      <c r="B20" s="3" t="str">
        <f>VLOOKUP(A20,'P6 Additional Raw Data'!A:I,2,FALSE)</f>
        <v>S</v>
      </c>
      <c r="C20" s="3" t="str">
        <f>VLOOKUP($A20,'P6 Additional Raw Data'!$A:$I,3,FALSE)</f>
        <v>Mirrors Laser Alignments FY15</v>
      </c>
      <c r="D20" s="12">
        <f>VLOOKUP($A20,'P6 Additional Raw Data'!$A:$I,4,FALSE)</f>
        <v>41897</v>
      </c>
      <c r="E20" s="12">
        <f>VLOOKUP($A20,'P6 Additional Raw Data'!$A:$I,5,FALSE)</f>
        <v>41989.666666666664</v>
      </c>
      <c r="F20" s="13">
        <f>VLOOKUP($A20,'P6 Additional Raw Data'!$A:$I,6,FALSE)</f>
        <v>0.1</v>
      </c>
      <c r="G20" s="14">
        <f>VLOOKUP($A20,'P6 Additional Raw Data'!$A:$I,7,FALSE)</f>
        <v>0</v>
      </c>
      <c r="H20" s="14">
        <f>VLOOKUP($A20,'P6 Additional Raw Data'!$A:$I,8,FALSE)</f>
        <v>0</v>
      </c>
      <c r="I20" s="14">
        <f>VLOOKUP($A20,'P6 Additional Raw Data'!$A:$I,9,FALSE)</f>
        <v>4584</v>
      </c>
      <c r="J20" s="4"/>
      <c r="K20" s="4"/>
      <c r="L20" s="4"/>
      <c r="M20" s="4"/>
      <c r="N20" s="4"/>
      <c r="O20" s="4"/>
      <c r="P20" s="4">
        <v>0.7</v>
      </c>
      <c r="Q20" s="4"/>
      <c r="R20" s="4">
        <v>1</v>
      </c>
      <c r="S20" s="4">
        <v>0.6</v>
      </c>
      <c r="T20" s="4"/>
      <c r="U20" s="4">
        <v>1</v>
      </c>
      <c r="V20" s="4">
        <v>3.3</v>
      </c>
      <c r="W20" s="4"/>
      <c r="Y20" s="28" t="str">
        <f t="shared" si="0"/>
        <v/>
      </c>
      <c r="Z20" s="28" t="str">
        <f t="shared" si="1"/>
        <v/>
      </c>
      <c r="AA20" s="26" t="str">
        <f t="shared" si="2"/>
        <v/>
      </c>
      <c r="AB20" s="26" t="str">
        <f t="shared" si="3"/>
        <v/>
      </c>
      <c r="AC20" s="26" t="str">
        <f t="shared" si="4"/>
        <v/>
      </c>
      <c r="AD20" s="26" t="str">
        <f t="shared" si="5"/>
        <v/>
      </c>
      <c r="AE20" s="26" t="str">
        <f t="shared" si="6"/>
        <v/>
      </c>
      <c r="AF20" s="26" t="str">
        <f t="shared" si="7"/>
        <v/>
      </c>
      <c r="AG20" s="26">
        <f t="shared" si="8"/>
        <v>0.63</v>
      </c>
      <c r="AH20" s="26" t="str">
        <f t="shared" si="9"/>
        <v/>
      </c>
      <c r="AI20" s="26">
        <f t="shared" si="10"/>
        <v>0.9</v>
      </c>
      <c r="AJ20" s="26">
        <f t="shared" si="11"/>
        <v>0.54</v>
      </c>
      <c r="AK20" s="26" t="str">
        <f t="shared" si="12"/>
        <v/>
      </c>
      <c r="AL20" s="26">
        <f t="shared" si="13"/>
        <v>0.9</v>
      </c>
      <c r="AM20" s="26">
        <f t="shared" si="14"/>
        <v>2.97</v>
      </c>
    </row>
    <row r="21" spans="1:39">
      <c r="A21" s="3">
        <v>242242215</v>
      </c>
      <c r="B21" s="3" t="str">
        <f>VLOOKUP(A21,'P6 Additional Raw Data'!A:I,2,FALSE)</f>
        <v>H</v>
      </c>
      <c r="C21" s="3" t="str">
        <f>VLOOKUP($A21,'P6 Additional Raw Data'!$A:$I,3,FALSE)</f>
        <v>Installation of FADC, DAQ, Computer, Electronics for 1 Sector</v>
      </c>
      <c r="D21" s="12">
        <f>VLOOKUP($A21,'P6 Additional Raw Data'!$A:$I,4,FALSE)</f>
        <v>41925.333333333336</v>
      </c>
      <c r="E21" s="12">
        <f>VLOOKUP($A21,'P6 Additional Raw Data'!$A:$I,5,FALSE)</f>
        <v>41988.666666666664</v>
      </c>
      <c r="F21" s="13">
        <f>VLOOKUP($A21,'P6 Additional Raw Data'!$A:$I,6,FALSE)</f>
        <v>0.5</v>
      </c>
      <c r="G21" s="14">
        <f>VLOOKUP($A21,'P6 Additional Raw Data'!$A:$I,7,FALSE)</f>
        <v>0</v>
      </c>
      <c r="H21" s="14">
        <f>VLOOKUP($A21,'P6 Additional Raw Data'!$A:$I,8,FALSE)</f>
        <v>0</v>
      </c>
      <c r="I21" s="14">
        <f>VLOOKUP($A21,'P6 Additional Raw Data'!$A:$I,9,FALSE)</f>
        <v>621</v>
      </c>
      <c r="J21" s="4"/>
      <c r="K21" s="4"/>
      <c r="L21" s="4"/>
      <c r="M21" s="4"/>
      <c r="N21" s="4"/>
      <c r="O21" s="4"/>
      <c r="P21" s="4"/>
      <c r="Q21" s="4"/>
      <c r="R21" s="4"/>
      <c r="S21" s="4">
        <v>0.2</v>
      </c>
      <c r="T21" s="4"/>
      <c r="U21" s="4"/>
      <c r="V21" s="4">
        <v>0.2</v>
      </c>
      <c r="W21" s="4"/>
      <c r="Y21" s="28" t="str">
        <f t="shared" si="0"/>
        <v/>
      </c>
      <c r="Z21" s="28" t="str">
        <f t="shared" si="1"/>
        <v/>
      </c>
      <c r="AA21" s="26" t="str">
        <f t="shared" si="2"/>
        <v/>
      </c>
      <c r="AB21" s="26" t="str">
        <f t="shared" si="3"/>
        <v/>
      </c>
      <c r="AC21" s="26" t="str">
        <f t="shared" si="4"/>
        <v/>
      </c>
      <c r="AD21" s="26" t="str">
        <f t="shared" si="5"/>
        <v/>
      </c>
      <c r="AE21" s="26" t="str">
        <f t="shared" si="6"/>
        <v/>
      </c>
      <c r="AF21" s="26" t="str">
        <f t="shared" si="7"/>
        <v/>
      </c>
      <c r="AG21" s="26" t="str">
        <f t="shared" si="8"/>
        <v/>
      </c>
      <c r="AH21" s="26" t="str">
        <f t="shared" si="9"/>
        <v/>
      </c>
      <c r="AI21" s="26" t="str">
        <f t="shared" si="10"/>
        <v/>
      </c>
      <c r="AJ21" s="26">
        <f t="shared" si="11"/>
        <v>0.1</v>
      </c>
      <c r="AK21" s="26" t="str">
        <f t="shared" si="12"/>
        <v/>
      </c>
      <c r="AL21" s="26" t="str">
        <f t="shared" si="13"/>
        <v/>
      </c>
      <c r="AM21" s="26">
        <f t="shared" si="14"/>
        <v>0.1</v>
      </c>
    </row>
    <row r="22" spans="1:39">
      <c r="A22" s="3" t="s">
        <v>143</v>
      </c>
      <c r="B22" s="3" t="str">
        <f>VLOOKUP(A22,'P6 Additional Raw Data'!A:I,2,FALSE)</f>
        <v>S</v>
      </c>
      <c r="C22" s="3" t="str">
        <f>VLOOKUP($A22,'P6 Additional Raw Data'!$A:$I,3,FALSE)</f>
        <v>Online Calibration Design FY13</v>
      </c>
      <c r="D22" s="12">
        <f>VLOOKUP($A22,'P6 Additional Raw Data'!$A:$I,4,FALSE)</f>
        <v>41548.333333333336</v>
      </c>
      <c r="E22" s="12">
        <f>VLOOKUP($A22,'P6 Additional Raw Data'!$A:$I,5,FALSE)</f>
        <v>42045.666666666664</v>
      </c>
      <c r="F22" s="13">
        <f>VLOOKUP($A22,'P6 Additional Raw Data'!$A:$I,6,FALSE)</f>
        <v>0.25</v>
      </c>
      <c r="G22" s="14">
        <f>VLOOKUP($A22,'P6 Additional Raw Data'!$A:$I,7,FALSE)</f>
        <v>0</v>
      </c>
      <c r="H22" s="14">
        <f>VLOOKUP($A22,'P6 Additional Raw Data'!$A:$I,8,FALSE)</f>
        <v>0</v>
      </c>
      <c r="I22" s="14">
        <f>VLOOKUP($A22,'P6 Additional Raw Data'!$A:$I,9,FALSE)</f>
        <v>289</v>
      </c>
      <c r="J22" s="4"/>
      <c r="K22" s="4"/>
      <c r="L22" s="4"/>
      <c r="M22" s="4"/>
      <c r="N22" s="4"/>
      <c r="O22" s="4"/>
      <c r="P22" s="4"/>
      <c r="Q22" s="4"/>
      <c r="R22" s="4"/>
      <c r="S22" s="4">
        <v>0.1</v>
      </c>
      <c r="T22" s="4"/>
      <c r="U22" s="4"/>
      <c r="V22" s="4">
        <v>0.1</v>
      </c>
      <c r="W22" s="4"/>
      <c r="Y22" s="28" t="str">
        <f t="shared" si="0"/>
        <v/>
      </c>
      <c r="Z22" s="28" t="str">
        <f t="shared" si="1"/>
        <v/>
      </c>
      <c r="AA22" s="26" t="str">
        <f t="shared" si="2"/>
        <v/>
      </c>
      <c r="AB22" s="26" t="str">
        <f t="shared" si="3"/>
        <v/>
      </c>
      <c r="AC22" s="26" t="str">
        <f t="shared" si="4"/>
        <v/>
      </c>
      <c r="AD22" s="26" t="str">
        <f t="shared" si="5"/>
        <v/>
      </c>
      <c r="AE22" s="26" t="str">
        <f t="shared" si="6"/>
        <v/>
      </c>
      <c r="AF22" s="26" t="str">
        <f t="shared" si="7"/>
        <v/>
      </c>
      <c r="AG22" s="26" t="str">
        <f t="shared" si="8"/>
        <v/>
      </c>
      <c r="AH22" s="26" t="str">
        <f t="shared" si="9"/>
        <v/>
      </c>
      <c r="AI22" s="26" t="str">
        <f t="shared" si="10"/>
        <v/>
      </c>
      <c r="AJ22" s="26">
        <f t="shared" si="11"/>
        <v>7.5000000000000011E-2</v>
      </c>
      <c r="AK22" s="26" t="str">
        <f t="shared" si="12"/>
        <v/>
      </c>
      <c r="AL22" s="26" t="str">
        <f t="shared" si="13"/>
        <v/>
      </c>
      <c r="AM22" s="26">
        <f t="shared" si="14"/>
        <v>7.5000000000000011E-2</v>
      </c>
    </row>
    <row r="23" spans="1:39">
      <c r="A23" s="3" t="s">
        <v>145</v>
      </c>
      <c r="B23" s="3" t="str">
        <f>VLOOKUP(A23,'P6 Additional Raw Data'!A:I,2,FALSE)</f>
        <v>S</v>
      </c>
      <c r="C23" s="3" t="str">
        <f>VLOOKUP($A23,'P6 Additional Raw Data'!$A:$I,3,FALSE)</f>
        <v>Online Calibration Design FY14</v>
      </c>
      <c r="D23" s="12">
        <f>VLOOKUP($A23,'P6 Additional Raw Data'!$A:$I,4,FALSE)</f>
        <v>41548.333333333336</v>
      </c>
      <c r="E23" s="12">
        <f>VLOOKUP($A23,'P6 Additional Raw Data'!$A:$I,5,FALSE)</f>
        <v>42045.666666666664</v>
      </c>
      <c r="F23" s="13">
        <f>VLOOKUP($A23,'P6 Additional Raw Data'!$A:$I,6,FALSE)</f>
        <v>0.25</v>
      </c>
      <c r="G23" s="14">
        <f>VLOOKUP($A23,'P6 Additional Raw Data'!$A:$I,7,FALSE)</f>
        <v>0</v>
      </c>
      <c r="H23" s="14">
        <f>VLOOKUP($A23,'P6 Additional Raw Data'!$A:$I,8,FALSE)</f>
        <v>0</v>
      </c>
      <c r="I23" s="14">
        <f>VLOOKUP($A23,'P6 Additional Raw Data'!$A:$I,9,FALSE)</f>
        <v>2709</v>
      </c>
      <c r="J23" s="4"/>
      <c r="K23" s="4"/>
      <c r="L23" s="4"/>
      <c r="M23" s="4"/>
      <c r="N23" s="4"/>
      <c r="O23" s="4"/>
      <c r="P23" s="4"/>
      <c r="Q23" s="4"/>
      <c r="R23" s="4"/>
      <c r="S23" s="4">
        <v>0.9</v>
      </c>
      <c r="T23" s="4"/>
      <c r="U23" s="4"/>
      <c r="V23" s="4">
        <v>0.9</v>
      </c>
      <c r="W23" s="4"/>
      <c r="Y23" s="28" t="str">
        <f t="shared" si="0"/>
        <v/>
      </c>
      <c r="Z23" s="28" t="str">
        <f t="shared" si="1"/>
        <v/>
      </c>
      <c r="AA23" s="26" t="str">
        <f t="shared" si="2"/>
        <v/>
      </c>
      <c r="AB23" s="26" t="str">
        <f t="shared" si="3"/>
        <v/>
      </c>
      <c r="AC23" s="26" t="str">
        <f t="shared" si="4"/>
        <v/>
      </c>
      <c r="AD23" s="26" t="str">
        <f t="shared" si="5"/>
        <v/>
      </c>
      <c r="AE23" s="26" t="str">
        <f t="shared" si="6"/>
        <v/>
      </c>
      <c r="AF23" s="26" t="str">
        <f t="shared" si="7"/>
        <v/>
      </c>
      <c r="AG23" s="26" t="str">
        <f t="shared" si="8"/>
        <v/>
      </c>
      <c r="AH23" s="26" t="str">
        <f t="shared" si="9"/>
        <v/>
      </c>
      <c r="AI23" s="26" t="str">
        <f t="shared" si="10"/>
        <v/>
      </c>
      <c r="AJ23" s="26">
        <f t="shared" si="11"/>
        <v>0.67500000000000004</v>
      </c>
      <c r="AK23" s="26" t="str">
        <f t="shared" si="12"/>
        <v/>
      </c>
      <c r="AL23" s="26" t="str">
        <f t="shared" si="13"/>
        <v/>
      </c>
      <c r="AM23" s="26">
        <f t="shared" si="14"/>
        <v>0.67500000000000004</v>
      </c>
    </row>
    <row r="24" spans="1:39">
      <c r="A24" s="3">
        <v>242242222</v>
      </c>
      <c r="B24" s="3" t="str">
        <f>VLOOKUP(A24,'P6 Additional Raw Data'!A:I,2,FALSE)</f>
        <v>S</v>
      </c>
      <c r="C24" s="3" t="str">
        <f>VLOOKUP($A24,'P6 Additional Raw Data'!$A:$I,3,FALSE)</f>
        <v>Online HV Matching Design FY13</v>
      </c>
      <c r="D24" s="12">
        <f>VLOOKUP($A24,'P6 Additional Raw Data'!$A:$I,4,FALSE)</f>
        <v>41548.333333333336</v>
      </c>
      <c r="E24" s="12">
        <f>VLOOKUP($A24,'P6 Additional Raw Data'!$A:$I,5,FALSE)</f>
        <v>42051.666666666664</v>
      </c>
      <c r="F24" s="13">
        <f>VLOOKUP($A24,'P6 Additional Raw Data'!$A:$I,6,FALSE)</f>
        <v>0.25</v>
      </c>
      <c r="G24" s="14">
        <f>VLOOKUP($A24,'P6 Additional Raw Data'!$A:$I,7,FALSE)</f>
        <v>0</v>
      </c>
      <c r="H24" s="14">
        <f>VLOOKUP($A24,'P6 Additional Raw Data'!$A:$I,8,FALSE)</f>
        <v>0</v>
      </c>
      <c r="I24" s="14">
        <f>VLOOKUP($A24,'P6 Additional Raw Data'!$A:$I,9,FALSE)</f>
        <v>318</v>
      </c>
      <c r="J24" s="4"/>
      <c r="K24" s="4"/>
      <c r="L24" s="4"/>
      <c r="M24" s="4"/>
      <c r="N24" s="4"/>
      <c r="O24" s="4"/>
      <c r="P24" s="4"/>
      <c r="Q24" s="4"/>
      <c r="R24" s="4"/>
      <c r="S24" s="4">
        <v>0.1</v>
      </c>
      <c r="T24" s="4"/>
      <c r="U24" s="4"/>
      <c r="V24" s="4">
        <v>0.1</v>
      </c>
      <c r="W24" s="4"/>
      <c r="Y24" s="28" t="str">
        <f t="shared" si="0"/>
        <v/>
      </c>
      <c r="Z24" s="28" t="str">
        <f t="shared" si="1"/>
        <v/>
      </c>
      <c r="AA24" s="26" t="str">
        <f t="shared" si="2"/>
        <v/>
      </c>
      <c r="AB24" s="26" t="str">
        <f t="shared" si="3"/>
        <v/>
      </c>
      <c r="AC24" s="26" t="str">
        <f t="shared" si="4"/>
        <v/>
      </c>
      <c r="AD24" s="26" t="str">
        <f t="shared" si="5"/>
        <v/>
      </c>
      <c r="AE24" s="26" t="str">
        <f t="shared" si="6"/>
        <v/>
      </c>
      <c r="AF24" s="26" t="str">
        <f t="shared" si="7"/>
        <v/>
      </c>
      <c r="AG24" s="26" t="str">
        <f t="shared" si="8"/>
        <v/>
      </c>
      <c r="AH24" s="26" t="str">
        <f t="shared" si="9"/>
        <v/>
      </c>
      <c r="AI24" s="26" t="str">
        <f t="shared" si="10"/>
        <v/>
      </c>
      <c r="AJ24" s="26">
        <f t="shared" si="11"/>
        <v>7.5000000000000011E-2</v>
      </c>
      <c r="AK24" s="26" t="str">
        <f t="shared" si="12"/>
        <v/>
      </c>
      <c r="AL24" s="26" t="str">
        <f t="shared" si="13"/>
        <v/>
      </c>
      <c r="AM24" s="26">
        <f t="shared" si="14"/>
        <v>7.5000000000000011E-2</v>
      </c>
    </row>
    <row r="25" spans="1:39">
      <c r="A25" s="3" t="s">
        <v>148</v>
      </c>
      <c r="B25" s="3" t="str">
        <f>VLOOKUP(A25,'P6 Additional Raw Data'!A:I,2,FALSE)</f>
        <v>S</v>
      </c>
      <c r="C25" s="3" t="str">
        <f>VLOOKUP($A25,'P6 Additional Raw Data'!$A:$I,3,FALSE)</f>
        <v>Online HV Matching Design FY14</v>
      </c>
      <c r="D25" s="12">
        <f>VLOOKUP($A25,'P6 Additional Raw Data'!$A:$I,4,FALSE)</f>
        <v>41548.333333333336</v>
      </c>
      <c r="E25" s="12">
        <f>VLOOKUP($A25,'P6 Additional Raw Data'!$A:$I,5,FALSE)</f>
        <v>42051.666666666664</v>
      </c>
      <c r="F25" s="13">
        <f>VLOOKUP($A25,'P6 Additional Raw Data'!$A:$I,6,FALSE)</f>
        <v>0.25</v>
      </c>
      <c r="G25" s="14">
        <f>VLOOKUP($A25,'P6 Additional Raw Data'!$A:$I,7,FALSE)</f>
        <v>0</v>
      </c>
      <c r="H25" s="14">
        <f>VLOOKUP($A25,'P6 Additional Raw Data'!$A:$I,8,FALSE)</f>
        <v>0</v>
      </c>
      <c r="I25" s="14">
        <f>VLOOKUP($A25,'P6 Additional Raw Data'!$A:$I,9,FALSE)</f>
        <v>2980</v>
      </c>
      <c r="J25" s="4"/>
      <c r="K25" s="4"/>
      <c r="L25" s="4"/>
      <c r="M25" s="4"/>
      <c r="N25" s="4"/>
      <c r="O25" s="4"/>
      <c r="P25" s="4"/>
      <c r="Q25" s="4"/>
      <c r="R25" s="4"/>
      <c r="S25" s="4">
        <v>1</v>
      </c>
      <c r="T25" s="4"/>
      <c r="U25" s="4"/>
      <c r="V25" s="4">
        <v>1</v>
      </c>
      <c r="W25" s="4"/>
      <c r="Y25" s="28" t="str">
        <f t="shared" si="0"/>
        <v/>
      </c>
      <c r="Z25" s="28" t="str">
        <f t="shared" si="1"/>
        <v/>
      </c>
      <c r="AA25" s="26" t="str">
        <f t="shared" si="2"/>
        <v/>
      </c>
      <c r="AB25" s="26" t="str">
        <f t="shared" si="3"/>
        <v/>
      </c>
      <c r="AC25" s="26" t="str">
        <f t="shared" si="4"/>
        <v/>
      </c>
      <c r="AD25" s="26" t="str">
        <f t="shared" si="5"/>
        <v/>
      </c>
      <c r="AE25" s="26" t="str">
        <f t="shared" si="6"/>
        <v/>
      </c>
      <c r="AF25" s="26" t="str">
        <f t="shared" si="7"/>
        <v/>
      </c>
      <c r="AG25" s="26" t="str">
        <f t="shared" si="8"/>
        <v/>
      </c>
      <c r="AH25" s="26" t="str">
        <f t="shared" si="9"/>
        <v/>
      </c>
      <c r="AI25" s="26" t="str">
        <f t="shared" si="10"/>
        <v/>
      </c>
      <c r="AJ25" s="26">
        <f t="shared" si="11"/>
        <v>0.75</v>
      </c>
      <c r="AK25" s="26" t="str">
        <f t="shared" si="12"/>
        <v/>
      </c>
      <c r="AL25" s="26" t="str">
        <f t="shared" si="13"/>
        <v/>
      </c>
      <c r="AM25" s="26">
        <f t="shared" si="14"/>
        <v>0.75</v>
      </c>
    </row>
    <row r="26" spans="1:39">
      <c r="A26" s="3">
        <v>242242223</v>
      </c>
      <c r="B26" s="3" t="str">
        <f>VLOOKUP(A26,'P6 Additional Raw Data'!A:I,2,FALSE)</f>
        <v>S</v>
      </c>
      <c r="C26" s="3" t="str">
        <f>VLOOKUP($A26,'P6 Additional Raw Data'!$A:$I,3,FALSE)</f>
        <v>Online HV Matching Test FY14</v>
      </c>
      <c r="D26" s="12">
        <f>VLOOKUP($A26,'P6 Additional Raw Data'!$A:$I,4,FALSE)</f>
        <v>42031.333333333336</v>
      </c>
      <c r="E26" s="12">
        <f>VLOOKUP($A26,'P6 Additional Raw Data'!$A:$I,5,FALSE)</f>
        <v>42047.5</v>
      </c>
      <c r="F26" s="25">
        <f>VLOOKUP($A26,'P6 Additional Raw Data'!$A:$I,6,FALSE)</f>
        <v>0</v>
      </c>
      <c r="G26" s="14">
        <f>VLOOKUP($A26,'P6 Additional Raw Data'!$A:$I,7,FALSE)</f>
        <v>0</v>
      </c>
      <c r="H26" s="14">
        <f>VLOOKUP($A26,'P6 Additional Raw Data'!$A:$I,8,FALSE)</f>
        <v>0</v>
      </c>
      <c r="I26" s="14">
        <f>VLOOKUP($A26,'P6 Additional Raw Data'!$A:$I,9,FALSE)</f>
        <v>2625</v>
      </c>
      <c r="J26" s="4"/>
      <c r="K26" s="4"/>
      <c r="L26" s="4"/>
      <c r="M26" s="4"/>
      <c r="N26" s="4"/>
      <c r="O26" s="4"/>
      <c r="P26" s="4"/>
      <c r="Q26" s="4"/>
      <c r="R26" s="4"/>
      <c r="S26" s="4">
        <v>0.9</v>
      </c>
      <c r="T26" s="4"/>
      <c r="U26" s="4"/>
      <c r="V26" s="4">
        <v>0.9</v>
      </c>
      <c r="W26" s="4"/>
      <c r="Y26" s="28" t="str">
        <f t="shared" si="0"/>
        <v/>
      </c>
      <c r="Z26" s="28" t="str">
        <f t="shared" si="1"/>
        <v/>
      </c>
      <c r="AA26" s="26" t="str">
        <f t="shared" si="2"/>
        <v/>
      </c>
      <c r="AB26" s="26" t="str">
        <f t="shared" si="3"/>
        <v/>
      </c>
      <c r="AC26" s="26" t="str">
        <f t="shared" si="4"/>
        <v/>
      </c>
      <c r="AD26" s="26" t="str">
        <f t="shared" si="5"/>
        <v/>
      </c>
      <c r="AE26" s="26" t="str">
        <f t="shared" si="6"/>
        <v/>
      </c>
      <c r="AF26" s="26" t="str">
        <f t="shared" si="7"/>
        <v/>
      </c>
      <c r="AG26" s="26" t="str">
        <f t="shared" si="8"/>
        <v/>
      </c>
      <c r="AH26" s="26" t="str">
        <f t="shared" si="9"/>
        <v/>
      </c>
      <c r="AI26" s="26" t="str">
        <f t="shared" si="10"/>
        <v/>
      </c>
      <c r="AJ26" s="26">
        <f t="shared" si="11"/>
        <v>0.9</v>
      </c>
      <c r="AK26" s="26" t="str">
        <f t="shared" si="12"/>
        <v/>
      </c>
      <c r="AL26" s="26" t="str">
        <f t="shared" si="13"/>
        <v/>
      </c>
      <c r="AM26" s="26">
        <f t="shared" si="14"/>
        <v>0.9</v>
      </c>
    </row>
    <row r="27" spans="1:39">
      <c r="A27" s="3" t="s">
        <v>987</v>
      </c>
      <c r="B27" s="3" t="str">
        <f>VLOOKUP(A27,'P6 Additional Raw Data'!A:I,2,FALSE)</f>
        <v>S</v>
      </c>
      <c r="C27" s="3" t="str">
        <f>VLOOKUP($A27,'P6 Additional Raw Data'!$A:$I,3,FALSE)</f>
        <v>Online HV Matching Test FY15</v>
      </c>
      <c r="D27" s="12">
        <f>VLOOKUP($A27,'P6 Additional Raw Data'!$A:$I,4,FALSE)</f>
        <v>42047.5</v>
      </c>
      <c r="E27" s="12">
        <f>VLOOKUP($A27,'P6 Additional Raw Data'!$A:$I,5,FALSE)</f>
        <v>42065.666666666664</v>
      </c>
      <c r="F27" s="25">
        <f>VLOOKUP($A27,'P6 Additional Raw Data'!$A:$I,6,FALSE)</f>
        <v>0</v>
      </c>
      <c r="G27" s="14">
        <f>VLOOKUP($A27,'P6 Additional Raw Data'!$A:$I,7,FALSE)</f>
        <v>0</v>
      </c>
      <c r="H27" s="14">
        <f>VLOOKUP($A27,'P6 Additional Raw Data'!$A:$I,8,FALSE)</f>
        <v>0</v>
      </c>
      <c r="I27" s="14">
        <f>VLOOKUP($A27,'P6 Additional Raw Data'!$A:$I,9,FALSE)</f>
        <v>1016</v>
      </c>
      <c r="J27" s="4"/>
      <c r="K27" s="4"/>
      <c r="L27" s="4"/>
      <c r="M27" s="4"/>
      <c r="N27" s="4"/>
      <c r="O27" s="4"/>
      <c r="P27" s="4"/>
      <c r="Q27" s="4"/>
      <c r="R27" s="4"/>
      <c r="S27" s="4">
        <v>0.3</v>
      </c>
      <c r="T27" s="4"/>
      <c r="U27" s="4"/>
      <c r="V27" s="4">
        <v>0.3</v>
      </c>
      <c r="W27" s="4"/>
      <c r="Y27" s="28" t="str">
        <f t="shared" si="0"/>
        <v/>
      </c>
      <c r="Z27" s="28" t="str">
        <f t="shared" si="1"/>
        <v/>
      </c>
      <c r="AA27" s="26" t="str">
        <f t="shared" si="2"/>
        <v/>
      </c>
      <c r="AB27" s="26" t="str">
        <f t="shared" si="3"/>
        <v/>
      </c>
      <c r="AC27" s="26" t="str">
        <f t="shared" si="4"/>
        <v/>
      </c>
      <c r="AD27" s="26" t="str">
        <f t="shared" si="5"/>
        <v/>
      </c>
      <c r="AE27" s="26" t="str">
        <f t="shared" si="6"/>
        <v/>
      </c>
      <c r="AF27" s="26" t="str">
        <f t="shared" si="7"/>
        <v/>
      </c>
      <c r="AG27" s="26" t="str">
        <f t="shared" si="8"/>
        <v/>
      </c>
      <c r="AH27" s="26" t="str">
        <f t="shared" si="9"/>
        <v/>
      </c>
      <c r="AI27" s="26" t="str">
        <f t="shared" si="10"/>
        <v/>
      </c>
      <c r="AJ27" s="26">
        <f t="shared" si="11"/>
        <v>0.3</v>
      </c>
      <c r="AK27" s="26" t="str">
        <f t="shared" si="12"/>
        <v/>
      </c>
      <c r="AL27" s="26" t="str">
        <f t="shared" si="13"/>
        <v/>
      </c>
      <c r="AM27" s="26">
        <f t="shared" si="14"/>
        <v>0.3</v>
      </c>
    </row>
    <row r="28" spans="1:39">
      <c r="A28" s="3">
        <v>242242225</v>
      </c>
      <c r="B28" s="3" t="str">
        <f>VLOOKUP(A28,'P6 Additional Raw Data'!A:I,2,FALSE)</f>
        <v>H</v>
      </c>
      <c r="C28" s="3" t="str">
        <f>VLOOKUP($A28,'P6 Additional Raw Data'!$A:$I,3,FALSE)</f>
        <v>Online Calibration Test</v>
      </c>
      <c r="D28" s="12">
        <f>VLOOKUP($A28,'P6 Additional Raw Data'!$A:$I,4,FALSE)</f>
        <v>42032.333333333336</v>
      </c>
      <c r="E28" s="12">
        <f>VLOOKUP($A28,'P6 Additional Raw Data'!$A:$I,5,FALSE)</f>
        <v>42065.666666666664</v>
      </c>
      <c r="F28" s="25">
        <f>VLOOKUP($A28,'P6 Additional Raw Data'!$A:$I,6,FALSE)</f>
        <v>0</v>
      </c>
      <c r="G28" s="14">
        <f>VLOOKUP($A28,'P6 Additional Raw Data'!$A:$I,7,FALSE)</f>
        <v>0</v>
      </c>
      <c r="H28" s="14">
        <f>VLOOKUP($A28,'P6 Additional Raw Data'!$A:$I,8,FALSE)</f>
        <v>0</v>
      </c>
      <c r="I28" s="14">
        <f>VLOOKUP($A28,'P6 Additional Raw Data'!$A:$I,9,FALSE)</f>
        <v>1241</v>
      </c>
      <c r="J28" s="4"/>
      <c r="K28" s="4"/>
      <c r="L28" s="4"/>
      <c r="M28" s="4"/>
      <c r="N28" s="4"/>
      <c r="O28" s="4"/>
      <c r="P28" s="4"/>
      <c r="Q28" s="4"/>
      <c r="R28" s="4"/>
      <c r="S28" s="4">
        <v>0.4</v>
      </c>
      <c r="T28" s="4"/>
      <c r="U28" s="4"/>
      <c r="V28" s="4">
        <v>0.4</v>
      </c>
      <c r="W28" s="4"/>
      <c r="Y28" s="28" t="str">
        <f t="shared" si="0"/>
        <v/>
      </c>
      <c r="Z28" s="28" t="str">
        <f t="shared" si="1"/>
        <v/>
      </c>
      <c r="AA28" s="26" t="str">
        <f t="shared" si="2"/>
        <v/>
      </c>
      <c r="AB28" s="26" t="str">
        <f t="shared" si="3"/>
        <v/>
      </c>
      <c r="AC28" s="26" t="str">
        <f t="shared" si="4"/>
        <v/>
      </c>
      <c r="AD28" s="26" t="str">
        <f t="shared" si="5"/>
        <v/>
      </c>
      <c r="AE28" s="26" t="str">
        <f t="shared" si="6"/>
        <v/>
      </c>
      <c r="AF28" s="26" t="str">
        <f t="shared" si="7"/>
        <v/>
      </c>
      <c r="AG28" s="26" t="str">
        <f t="shared" si="8"/>
        <v/>
      </c>
      <c r="AH28" s="26" t="str">
        <f t="shared" si="9"/>
        <v/>
      </c>
      <c r="AI28" s="26" t="str">
        <f t="shared" si="10"/>
        <v/>
      </c>
      <c r="AJ28" s="26">
        <f t="shared" si="11"/>
        <v>0.4</v>
      </c>
      <c r="AK28" s="26" t="str">
        <f t="shared" si="12"/>
        <v/>
      </c>
      <c r="AL28" s="26" t="str">
        <f t="shared" si="13"/>
        <v/>
      </c>
      <c r="AM28" s="26">
        <f t="shared" si="14"/>
        <v>0.4</v>
      </c>
    </row>
    <row r="29" spans="1:39">
      <c r="A29" s="3">
        <v>242242230</v>
      </c>
      <c r="B29" s="3" t="str">
        <f>VLOOKUP(A29,'P6 Additional Raw Data'!A:I,2,FALSE)</f>
        <v>H</v>
      </c>
      <c r="C29" s="3" t="str">
        <f>VLOOKUP($A29,'P6 Additional Raw Data'!$A:$I,3,FALSE)</f>
        <v>PMT Installation FY14</v>
      </c>
      <c r="D29" s="12">
        <f>VLOOKUP($A29,'P6 Additional Raw Data'!$A:$I,4,FALSE)</f>
        <v>41961.333333333336</v>
      </c>
      <c r="E29" s="12">
        <f>VLOOKUP($A29,'P6 Additional Raw Data'!$A:$I,5,FALSE)</f>
        <v>41967.666666666664</v>
      </c>
      <c r="F29" s="25">
        <f>VLOOKUP($A29,'P6 Additional Raw Data'!$A:$I,6,FALSE)</f>
        <v>0</v>
      </c>
      <c r="G29" s="14">
        <f>VLOOKUP($A29,'P6 Additional Raw Data'!$A:$I,7,FALSE)</f>
        <v>0</v>
      </c>
      <c r="H29" s="14">
        <f>VLOOKUP($A29,'P6 Additional Raw Data'!$A:$I,8,FALSE)</f>
        <v>0</v>
      </c>
      <c r="I29" s="14">
        <f>VLOOKUP($A29,'P6 Additional Raw Data'!$A:$I,9,FALSE)</f>
        <v>860</v>
      </c>
      <c r="J29" s="4"/>
      <c r="K29" s="4"/>
      <c r="L29" s="4"/>
      <c r="M29" s="4"/>
      <c r="N29" s="4"/>
      <c r="O29" s="4"/>
      <c r="P29" s="4">
        <v>0.3</v>
      </c>
      <c r="Q29" s="4"/>
      <c r="R29" s="4"/>
      <c r="S29" s="4">
        <v>0.1</v>
      </c>
      <c r="T29" s="4"/>
      <c r="U29" s="4"/>
      <c r="V29" s="4">
        <v>0.4</v>
      </c>
      <c r="W29" s="4"/>
      <c r="Y29" s="28" t="str">
        <f t="shared" si="0"/>
        <v/>
      </c>
      <c r="Z29" s="28" t="str">
        <f t="shared" si="1"/>
        <v/>
      </c>
      <c r="AA29" s="26" t="str">
        <f t="shared" si="2"/>
        <v/>
      </c>
      <c r="AB29" s="26" t="str">
        <f t="shared" si="3"/>
        <v/>
      </c>
      <c r="AC29" s="26" t="str">
        <f t="shared" si="4"/>
        <v/>
      </c>
      <c r="AD29" s="26" t="str">
        <f t="shared" si="5"/>
        <v/>
      </c>
      <c r="AE29" s="26" t="str">
        <f t="shared" si="6"/>
        <v/>
      </c>
      <c r="AF29" s="26" t="str">
        <f t="shared" si="7"/>
        <v/>
      </c>
      <c r="AG29" s="26">
        <f t="shared" si="8"/>
        <v>0.3</v>
      </c>
      <c r="AH29" s="26" t="str">
        <f t="shared" si="9"/>
        <v/>
      </c>
      <c r="AI29" s="26" t="str">
        <f t="shared" si="10"/>
        <v/>
      </c>
      <c r="AJ29" s="26">
        <f t="shared" si="11"/>
        <v>0.1</v>
      </c>
      <c r="AK29" s="26" t="str">
        <f t="shared" si="12"/>
        <v/>
      </c>
      <c r="AL29" s="26" t="str">
        <f t="shared" si="13"/>
        <v/>
      </c>
      <c r="AM29" s="26">
        <f t="shared" si="14"/>
        <v>0.4</v>
      </c>
    </row>
    <row r="30" spans="1:39">
      <c r="A30" s="3" t="s">
        <v>989</v>
      </c>
      <c r="B30" s="3" t="str">
        <f>VLOOKUP(A30,'P6 Additional Raw Data'!A:I,2,FALSE)</f>
        <v>H</v>
      </c>
      <c r="C30" s="3" t="str">
        <f>VLOOKUP($A30,'P6 Additional Raw Data'!$A:$I,3,FALSE)</f>
        <v>PMT Installation FY15</v>
      </c>
      <c r="D30" s="12">
        <f>VLOOKUP($A30,'P6 Additional Raw Data'!$A:$I,4,FALSE)</f>
        <v>41968.333333333336</v>
      </c>
      <c r="E30" s="12">
        <f>VLOOKUP($A30,'P6 Additional Raw Data'!$A:$I,5,FALSE)</f>
        <v>41976.666666666664</v>
      </c>
      <c r="F30" s="25">
        <f>VLOOKUP($A30,'P6 Additional Raw Data'!$A:$I,6,FALSE)</f>
        <v>0</v>
      </c>
      <c r="G30" s="14">
        <f>VLOOKUP($A30,'P6 Additional Raw Data'!$A:$I,7,FALSE)</f>
        <v>0</v>
      </c>
      <c r="H30" s="14">
        <f>VLOOKUP($A30,'P6 Additional Raw Data'!$A:$I,8,FALSE)</f>
        <v>0</v>
      </c>
      <c r="I30" s="14">
        <f>VLOOKUP($A30,'P6 Additional Raw Data'!$A:$I,9,FALSE)</f>
        <v>204</v>
      </c>
      <c r="J30" s="4"/>
      <c r="K30" s="4"/>
      <c r="L30" s="4"/>
      <c r="M30" s="4"/>
      <c r="N30" s="4"/>
      <c r="O30" s="4"/>
      <c r="P30" s="4">
        <v>0.1</v>
      </c>
      <c r="Q30" s="4"/>
      <c r="R30" s="4"/>
      <c r="S30" s="4">
        <v>0</v>
      </c>
      <c r="T30" s="4"/>
      <c r="U30" s="4"/>
      <c r="V30" s="4">
        <v>0.1</v>
      </c>
      <c r="W30" s="4"/>
      <c r="Y30" s="28" t="str">
        <f t="shared" si="0"/>
        <v/>
      </c>
      <c r="Z30" s="28" t="str">
        <f t="shared" si="1"/>
        <v/>
      </c>
      <c r="AA30" s="26" t="str">
        <f t="shared" si="2"/>
        <v/>
      </c>
      <c r="AB30" s="26" t="str">
        <f t="shared" si="3"/>
        <v/>
      </c>
      <c r="AC30" s="26" t="str">
        <f t="shared" si="4"/>
        <v/>
      </c>
      <c r="AD30" s="26" t="str">
        <f t="shared" si="5"/>
        <v/>
      </c>
      <c r="AE30" s="26" t="str">
        <f t="shared" si="6"/>
        <v/>
      </c>
      <c r="AF30" s="26" t="str">
        <f t="shared" si="7"/>
        <v/>
      </c>
      <c r="AG30" s="26">
        <f t="shared" si="8"/>
        <v>0.1</v>
      </c>
      <c r="AH30" s="26" t="str">
        <f t="shared" si="9"/>
        <v/>
      </c>
      <c r="AI30" s="26" t="str">
        <f t="shared" si="10"/>
        <v/>
      </c>
      <c r="AJ30" s="26" t="str">
        <f t="shared" si="11"/>
        <v/>
      </c>
      <c r="AK30" s="26" t="str">
        <f t="shared" si="12"/>
        <v/>
      </c>
      <c r="AL30" s="26" t="str">
        <f t="shared" si="13"/>
        <v/>
      </c>
      <c r="AM30" s="26">
        <f t="shared" si="14"/>
        <v>0.1</v>
      </c>
    </row>
    <row r="31" spans="1:39">
      <c r="A31" s="3">
        <v>242242235</v>
      </c>
      <c r="B31" s="3" t="str">
        <f>VLOOKUP(A31,'P6 Additional Raw Data'!A:I,2,FALSE)</f>
        <v>U</v>
      </c>
      <c r="C31" s="3" t="str">
        <f>VLOOKUP($A31,'P6 Additional Raw Data'!$A:$I,3,FALSE)</f>
        <v>Windows Installation 6 sectors FY14</v>
      </c>
      <c r="D31" s="12">
        <f>VLOOKUP($A31,'P6 Additional Raw Data'!$A:$I,4,FALSE)</f>
        <v>41961.333333333336</v>
      </c>
      <c r="E31" s="12">
        <f>VLOOKUP($A31,'P6 Additional Raw Data'!$A:$I,5,FALSE)</f>
        <v>42019.666666666664</v>
      </c>
      <c r="F31" s="25">
        <f>VLOOKUP($A31,'P6 Additional Raw Data'!$A:$I,6,FALSE)</f>
        <v>0</v>
      </c>
      <c r="G31" s="14">
        <f>VLOOKUP($A31,'P6 Additional Raw Data'!$A:$I,7,FALSE)</f>
        <v>0</v>
      </c>
      <c r="H31" s="14">
        <f>VLOOKUP($A31,'P6 Additional Raw Data'!$A:$I,8,FALSE)</f>
        <v>0</v>
      </c>
      <c r="I31" s="14">
        <f>VLOOKUP($A31,'P6 Additional Raw Data'!$A:$I,9,FALSE)</f>
        <v>7110</v>
      </c>
      <c r="J31" s="4"/>
      <c r="K31" s="4"/>
      <c r="L31" s="4"/>
      <c r="M31" s="4"/>
      <c r="N31" s="4"/>
      <c r="O31" s="4"/>
      <c r="P31" s="4">
        <v>3.8</v>
      </c>
      <c r="Q31" s="4"/>
      <c r="R31" s="4"/>
      <c r="S31" s="4"/>
      <c r="T31" s="4"/>
      <c r="U31" s="4"/>
      <c r="V31" s="4">
        <v>3.8</v>
      </c>
      <c r="W31" s="4"/>
      <c r="Y31" s="28" t="str">
        <f t="shared" si="0"/>
        <v/>
      </c>
      <c r="Z31" s="28" t="str">
        <f t="shared" si="1"/>
        <v/>
      </c>
      <c r="AA31" s="26" t="str">
        <f t="shared" si="2"/>
        <v/>
      </c>
      <c r="AB31" s="26" t="str">
        <f t="shared" si="3"/>
        <v/>
      </c>
      <c r="AC31" s="26" t="str">
        <f t="shared" si="4"/>
        <v/>
      </c>
      <c r="AD31" s="26" t="str">
        <f t="shared" si="5"/>
        <v/>
      </c>
      <c r="AE31" s="26" t="str">
        <f t="shared" si="6"/>
        <v/>
      </c>
      <c r="AF31" s="26" t="str">
        <f t="shared" si="7"/>
        <v/>
      </c>
      <c r="AG31" s="26">
        <f t="shared" si="8"/>
        <v>3.8</v>
      </c>
      <c r="AH31" s="26" t="str">
        <f t="shared" si="9"/>
        <v/>
      </c>
      <c r="AI31" s="26" t="str">
        <f t="shared" si="10"/>
        <v/>
      </c>
      <c r="AJ31" s="26" t="str">
        <f t="shared" si="11"/>
        <v/>
      </c>
      <c r="AK31" s="26" t="str">
        <f t="shared" si="12"/>
        <v/>
      </c>
      <c r="AL31" s="26" t="str">
        <f t="shared" si="13"/>
        <v/>
      </c>
      <c r="AM31" s="26">
        <f t="shared" si="14"/>
        <v>3.8</v>
      </c>
    </row>
    <row r="32" spans="1:39">
      <c r="A32" s="3" t="s">
        <v>991</v>
      </c>
      <c r="B32" s="3" t="str">
        <f>VLOOKUP(A32,'P6 Additional Raw Data'!A:I,2,FALSE)</f>
        <v>U</v>
      </c>
      <c r="C32" s="3" t="str">
        <f>VLOOKUP($A32,'P6 Additional Raw Data'!$A:$I,3,FALSE)</f>
        <v>Windows Installation 6 sectors FY15</v>
      </c>
      <c r="D32" s="12">
        <f>VLOOKUP($A32,'P6 Additional Raw Data'!$A:$I,4,FALSE)</f>
        <v>42020.333333333336</v>
      </c>
      <c r="E32" s="12">
        <f>VLOOKUP($A32,'P6 Additional Raw Data'!$A:$I,5,FALSE)</f>
        <v>42067.666666666664</v>
      </c>
      <c r="F32" s="25">
        <f>VLOOKUP($A32,'P6 Additional Raw Data'!$A:$I,6,FALSE)</f>
        <v>0</v>
      </c>
      <c r="G32" s="14">
        <f>VLOOKUP($A32,'P6 Additional Raw Data'!$A:$I,7,FALSE)</f>
        <v>0</v>
      </c>
      <c r="H32" s="14">
        <f>VLOOKUP($A32,'P6 Additional Raw Data'!$A:$I,8,FALSE)</f>
        <v>0</v>
      </c>
      <c r="I32" s="14">
        <f>VLOOKUP($A32,'P6 Additional Raw Data'!$A:$I,9,FALSE)</f>
        <v>2429</v>
      </c>
      <c r="J32" s="4"/>
      <c r="K32" s="4"/>
      <c r="L32" s="4"/>
      <c r="M32" s="4"/>
      <c r="N32" s="4"/>
      <c r="O32" s="4"/>
      <c r="P32" s="4">
        <v>1.2</v>
      </c>
      <c r="Q32" s="4"/>
      <c r="R32" s="4"/>
      <c r="S32" s="4"/>
      <c r="T32" s="4"/>
      <c r="U32" s="4"/>
      <c r="V32" s="4">
        <v>1.2</v>
      </c>
      <c r="W32" s="4"/>
      <c r="Y32" s="28" t="str">
        <f t="shared" si="0"/>
        <v/>
      </c>
      <c r="Z32" s="28" t="str">
        <f t="shared" si="1"/>
        <v/>
      </c>
      <c r="AA32" s="26" t="str">
        <f t="shared" si="2"/>
        <v/>
      </c>
      <c r="AB32" s="26" t="str">
        <f t="shared" si="3"/>
        <v/>
      </c>
      <c r="AC32" s="26" t="str">
        <f t="shared" si="4"/>
        <v/>
      </c>
      <c r="AD32" s="26" t="str">
        <f t="shared" si="5"/>
        <v/>
      </c>
      <c r="AE32" s="26" t="str">
        <f t="shared" si="6"/>
        <v/>
      </c>
      <c r="AF32" s="26" t="str">
        <f t="shared" si="7"/>
        <v/>
      </c>
      <c r="AG32" s="26">
        <f t="shared" si="8"/>
        <v>1.2</v>
      </c>
      <c r="AH32" s="26" t="str">
        <f t="shared" si="9"/>
        <v/>
      </c>
      <c r="AI32" s="26" t="str">
        <f t="shared" si="10"/>
        <v/>
      </c>
      <c r="AJ32" s="26" t="str">
        <f t="shared" si="11"/>
        <v/>
      </c>
      <c r="AK32" s="26" t="str">
        <f t="shared" si="12"/>
        <v/>
      </c>
      <c r="AL32" s="26" t="str">
        <f t="shared" si="13"/>
        <v/>
      </c>
      <c r="AM32" s="26">
        <f t="shared" si="14"/>
        <v>1.2</v>
      </c>
    </row>
    <row r="33" spans="1:39">
      <c r="A33" s="3">
        <v>242242240</v>
      </c>
      <c r="B33" s="3" t="str">
        <f>VLOOKUP(A33,'P6 Additional Raw Data'!A:I,2,FALSE)</f>
        <v>S</v>
      </c>
      <c r="C33" s="3" t="str">
        <f>VLOOKUP($A33,'P6 Additional Raw Data'!$A:$I,3,FALSE)</f>
        <v>Gas Leak Check 6 sectors FY14</v>
      </c>
      <c r="D33" s="12">
        <f>VLOOKUP($A33,'P6 Additional Raw Data'!$A:$I,4,FALSE)</f>
        <v>41946.333333333336</v>
      </c>
      <c r="E33" s="12">
        <f>VLOOKUP($A33,'P6 Additional Raw Data'!$A:$I,5,FALSE)</f>
        <v>41956.666666666664</v>
      </c>
      <c r="F33" s="25">
        <f>VLOOKUP($A33,'P6 Additional Raw Data'!$A:$I,6,FALSE)</f>
        <v>0</v>
      </c>
      <c r="G33" s="14">
        <f>VLOOKUP($A33,'P6 Additional Raw Data'!$A:$I,7,FALSE)</f>
        <v>0</v>
      </c>
      <c r="H33" s="14">
        <f>VLOOKUP($A33,'P6 Additional Raw Data'!$A:$I,8,FALSE)</f>
        <v>0</v>
      </c>
      <c r="I33" s="14">
        <f>VLOOKUP($A33,'P6 Additional Raw Data'!$A:$I,9,FALSE)</f>
        <v>7215</v>
      </c>
      <c r="J33" s="4"/>
      <c r="K33" s="4"/>
      <c r="L33" s="4"/>
      <c r="M33" s="4"/>
      <c r="N33" s="4"/>
      <c r="O33" s="4"/>
      <c r="P33" s="4">
        <v>1.6</v>
      </c>
      <c r="Q33" s="4"/>
      <c r="R33" s="4"/>
      <c r="S33" s="4">
        <v>1.4</v>
      </c>
      <c r="T33" s="4"/>
      <c r="U33" s="4"/>
      <c r="V33" s="4">
        <v>3</v>
      </c>
      <c r="W33" s="4"/>
      <c r="Y33" s="28" t="str">
        <f t="shared" si="0"/>
        <v/>
      </c>
      <c r="Z33" s="28" t="str">
        <f t="shared" si="1"/>
        <v/>
      </c>
      <c r="AA33" s="26" t="str">
        <f t="shared" si="2"/>
        <v/>
      </c>
      <c r="AB33" s="26" t="str">
        <f t="shared" si="3"/>
        <v/>
      </c>
      <c r="AC33" s="26" t="str">
        <f t="shared" si="4"/>
        <v/>
      </c>
      <c r="AD33" s="26" t="str">
        <f t="shared" si="5"/>
        <v/>
      </c>
      <c r="AE33" s="26" t="str">
        <f t="shared" si="6"/>
        <v/>
      </c>
      <c r="AF33" s="26" t="str">
        <f t="shared" si="7"/>
        <v/>
      </c>
      <c r="AG33" s="26">
        <f t="shared" si="8"/>
        <v>1.6</v>
      </c>
      <c r="AH33" s="26" t="str">
        <f t="shared" si="9"/>
        <v/>
      </c>
      <c r="AI33" s="26" t="str">
        <f t="shared" si="10"/>
        <v/>
      </c>
      <c r="AJ33" s="26">
        <f t="shared" si="11"/>
        <v>1.4</v>
      </c>
      <c r="AK33" s="26" t="str">
        <f t="shared" si="12"/>
        <v/>
      </c>
      <c r="AL33" s="26" t="str">
        <f t="shared" si="13"/>
        <v/>
      </c>
      <c r="AM33" s="26">
        <f t="shared" si="14"/>
        <v>3</v>
      </c>
    </row>
    <row r="34" spans="1:39">
      <c r="A34" s="3" t="s">
        <v>993</v>
      </c>
      <c r="B34" s="3" t="str">
        <f>VLOOKUP(A34,'P6 Additional Raw Data'!A:I,2,FALSE)</f>
        <v>S</v>
      </c>
      <c r="C34" s="3" t="str">
        <f>VLOOKUP($A34,'P6 Additional Raw Data'!$A:$I,3,FALSE)</f>
        <v>Gas Leak Check 6 sectors FY15</v>
      </c>
      <c r="D34" s="12">
        <f>VLOOKUP($A34,'P6 Additional Raw Data'!$A:$I,4,FALSE)</f>
        <v>41957.333333333336</v>
      </c>
      <c r="E34" s="12">
        <f>VLOOKUP($A34,'P6 Additional Raw Data'!$A:$I,5,FALSE)</f>
        <v>41969.666666666664</v>
      </c>
      <c r="F34" s="25">
        <f>VLOOKUP($A34,'P6 Additional Raw Data'!$A:$I,6,FALSE)</f>
        <v>0</v>
      </c>
      <c r="G34" s="14">
        <f>VLOOKUP($A34,'P6 Additional Raw Data'!$A:$I,7,FALSE)</f>
        <v>0</v>
      </c>
      <c r="H34" s="14">
        <f>VLOOKUP($A34,'P6 Additional Raw Data'!$A:$I,8,FALSE)</f>
        <v>0</v>
      </c>
      <c r="I34" s="14">
        <f>VLOOKUP($A34,'P6 Additional Raw Data'!$A:$I,9,FALSE)</f>
        <v>6948</v>
      </c>
      <c r="J34" s="4"/>
      <c r="K34" s="4"/>
      <c r="L34" s="4"/>
      <c r="M34" s="4"/>
      <c r="N34" s="4"/>
      <c r="O34" s="4"/>
      <c r="P34" s="4">
        <v>1.4</v>
      </c>
      <c r="Q34" s="4"/>
      <c r="R34" s="4"/>
      <c r="S34" s="4">
        <v>1.3</v>
      </c>
      <c r="T34" s="4"/>
      <c r="U34" s="4"/>
      <c r="V34" s="4">
        <v>2.7</v>
      </c>
      <c r="W34" s="4"/>
      <c r="Y34" s="28" t="str">
        <f t="shared" si="0"/>
        <v/>
      </c>
      <c r="Z34" s="28" t="str">
        <f t="shared" si="1"/>
        <v/>
      </c>
      <c r="AA34" s="26" t="str">
        <f t="shared" si="2"/>
        <v/>
      </c>
      <c r="AB34" s="26" t="str">
        <f t="shared" si="3"/>
        <v/>
      </c>
      <c r="AC34" s="26" t="str">
        <f t="shared" si="4"/>
        <v/>
      </c>
      <c r="AD34" s="26" t="str">
        <f t="shared" si="5"/>
        <v/>
      </c>
      <c r="AE34" s="26" t="str">
        <f t="shared" si="6"/>
        <v/>
      </c>
      <c r="AF34" s="26" t="str">
        <f t="shared" si="7"/>
        <v/>
      </c>
      <c r="AG34" s="26">
        <f t="shared" si="8"/>
        <v>1.4</v>
      </c>
      <c r="AH34" s="26" t="str">
        <f t="shared" si="9"/>
        <v/>
      </c>
      <c r="AI34" s="26" t="str">
        <f t="shared" si="10"/>
        <v/>
      </c>
      <c r="AJ34" s="26">
        <f t="shared" si="11"/>
        <v>1.3</v>
      </c>
      <c r="AK34" s="26" t="str">
        <f t="shared" si="12"/>
        <v/>
      </c>
      <c r="AL34" s="26" t="str">
        <f t="shared" si="13"/>
        <v/>
      </c>
      <c r="AM34" s="26">
        <f t="shared" si="14"/>
        <v>2.7</v>
      </c>
    </row>
    <row r="35" spans="1:39">
      <c r="A35" s="3">
        <v>242242280</v>
      </c>
      <c r="B35" s="3" t="str">
        <f>VLOOKUP(A35,'P6 Additional Raw Data'!A:I,2,FALSE)</f>
        <v>H</v>
      </c>
      <c r="C35" s="3" t="str">
        <f>VLOOKUP($A35,'P6 Additional Raw Data'!$A:$I,3,FALSE)</f>
        <v>Frame Support FY13</v>
      </c>
      <c r="D35" s="12">
        <f>VLOOKUP($A35,'P6 Additional Raw Data'!$A:$I,4,FALSE)</f>
        <v>41947.333333333336</v>
      </c>
      <c r="E35" s="12">
        <f>VLOOKUP($A35,'P6 Additional Raw Data'!$A:$I,5,FALSE)</f>
        <v>42012.666666666664</v>
      </c>
      <c r="F35" s="25">
        <f>VLOOKUP($A35,'P6 Additional Raw Data'!$A:$I,6,FALSE)</f>
        <v>0</v>
      </c>
      <c r="G35" s="14">
        <f>VLOOKUP($A35,'P6 Additional Raw Data'!$A:$I,7,FALSE)</f>
        <v>0</v>
      </c>
      <c r="H35" s="14">
        <f>VLOOKUP($A35,'P6 Additional Raw Data'!$A:$I,8,FALSE)</f>
        <v>0</v>
      </c>
      <c r="I35" s="14">
        <f>VLOOKUP($A35,'P6 Additional Raw Data'!$A:$I,9,FALSE)</f>
        <v>120</v>
      </c>
      <c r="J35" s="4"/>
      <c r="K35" s="4"/>
      <c r="L35" s="4"/>
      <c r="M35" s="4"/>
      <c r="N35" s="4"/>
      <c r="O35" s="4"/>
      <c r="P35" s="4">
        <v>0.1</v>
      </c>
      <c r="Q35" s="4"/>
      <c r="R35" s="4"/>
      <c r="S35" s="4"/>
      <c r="T35" s="4"/>
      <c r="U35" s="4"/>
      <c r="V35" s="4">
        <v>0.1</v>
      </c>
      <c r="W35" s="4"/>
      <c r="Y35" s="28" t="str">
        <f t="shared" si="0"/>
        <v/>
      </c>
      <c r="Z35" s="28" t="str">
        <f t="shared" si="1"/>
        <v/>
      </c>
      <c r="AA35" s="26" t="str">
        <f t="shared" si="2"/>
        <v/>
      </c>
      <c r="AB35" s="26" t="str">
        <f t="shared" si="3"/>
        <v/>
      </c>
      <c r="AC35" s="26" t="str">
        <f t="shared" si="4"/>
        <v/>
      </c>
      <c r="AD35" s="26" t="str">
        <f t="shared" si="5"/>
        <v/>
      </c>
      <c r="AE35" s="26" t="str">
        <f t="shared" si="6"/>
        <v/>
      </c>
      <c r="AF35" s="26" t="str">
        <f t="shared" si="7"/>
        <v/>
      </c>
      <c r="AG35" s="26">
        <f t="shared" si="8"/>
        <v>0.1</v>
      </c>
      <c r="AH35" s="26" t="str">
        <f t="shared" si="9"/>
        <v/>
      </c>
      <c r="AI35" s="26" t="str">
        <f t="shared" si="10"/>
        <v/>
      </c>
      <c r="AJ35" s="26" t="str">
        <f t="shared" si="11"/>
        <v/>
      </c>
      <c r="AK35" s="26" t="str">
        <f t="shared" si="12"/>
        <v/>
      </c>
      <c r="AL35" s="26" t="str">
        <f t="shared" si="13"/>
        <v/>
      </c>
      <c r="AM35" s="26">
        <f t="shared" si="14"/>
        <v>0.1</v>
      </c>
    </row>
    <row r="36" spans="1:39">
      <c r="A36" s="3" t="s">
        <v>152</v>
      </c>
      <c r="B36" s="3" t="str">
        <f>VLOOKUP(A36,'P6 Additional Raw Data'!A:I,2,FALSE)</f>
        <v>H</v>
      </c>
      <c r="C36" s="3" t="str">
        <f>VLOOKUP($A36,'P6 Additional Raw Data'!$A:$I,3,FALSE)</f>
        <v>Frame Support FY14</v>
      </c>
      <c r="D36" s="12">
        <f>VLOOKUP($A36,'P6 Additional Raw Data'!$A:$I,4,FALSE)</f>
        <v>41947.333333333336</v>
      </c>
      <c r="E36" s="12">
        <f>VLOOKUP($A36,'P6 Additional Raw Data'!$A:$I,5,FALSE)</f>
        <v>42012.666666666664</v>
      </c>
      <c r="F36" s="25">
        <f>VLOOKUP($A36,'P6 Additional Raw Data'!$A:$I,6,FALSE)</f>
        <v>0</v>
      </c>
      <c r="G36" s="14">
        <f>VLOOKUP($A36,'P6 Additional Raw Data'!$A:$I,7,FALSE)</f>
        <v>0</v>
      </c>
      <c r="H36" s="14">
        <f>VLOOKUP($A36,'P6 Additional Raw Data'!$A:$I,8,FALSE)</f>
        <v>0</v>
      </c>
      <c r="I36" s="14">
        <f>VLOOKUP($A36,'P6 Additional Raw Data'!$A:$I,9,FALSE)</f>
        <v>633</v>
      </c>
      <c r="J36" s="4"/>
      <c r="K36" s="4"/>
      <c r="L36" s="4"/>
      <c r="M36" s="4"/>
      <c r="N36" s="4"/>
      <c r="O36" s="4"/>
      <c r="P36" s="4">
        <v>0.3</v>
      </c>
      <c r="Q36" s="4"/>
      <c r="R36" s="4"/>
      <c r="S36" s="4"/>
      <c r="T36" s="4"/>
      <c r="U36" s="4"/>
      <c r="V36" s="4">
        <v>0.3</v>
      </c>
      <c r="W36" s="4"/>
      <c r="Y36" s="28" t="str">
        <f t="shared" si="0"/>
        <v/>
      </c>
      <c r="Z36" s="28" t="str">
        <f t="shared" si="1"/>
        <v/>
      </c>
      <c r="AA36" s="26" t="str">
        <f t="shared" si="2"/>
        <v/>
      </c>
      <c r="AB36" s="26" t="str">
        <f t="shared" si="3"/>
        <v/>
      </c>
      <c r="AC36" s="26" t="str">
        <f t="shared" si="4"/>
        <v/>
      </c>
      <c r="AD36" s="26" t="str">
        <f t="shared" si="5"/>
        <v/>
      </c>
      <c r="AE36" s="26" t="str">
        <f t="shared" si="6"/>
        <v/>
      </c>
      <c r="AF36" s="26" t="str">
        <f t="shared" si="7"/>
        <v/>
      </c>
      <c r="AG36" s="26">
        <f t="shared" si="8"/>
        <v>0.3</v>
      </c>
      <c r="AH36" s="26" t="str">
        <f t="shared" si="9"/>
        <v/>
      </c>
      <c r="AI36" s="26" t="str">
        <f t="shared" si="10"/>
        <v/>
      </c>
      <c r="AJ36" s="26" t="str">
        <f t="shared" si="11"/>
        <v/>
      </c>
      <c r="AK36" s="26" t="str">
        <f t="shared" si="12"/>
        <v/>
      </c>
      <c r="AL36" s="26" t="str">
        <f t="shared" si="13"/>
        <v/>
      </c>
      <c r="AM36" s="26">
        <f t="shared" si="14"/>
        <v>0.3</v>
      </c>
    </row>
    <row r="37" spans="1:39">
      <c r="A37" s="3">
        <v>242242305</v>
      </c>
      <c r="B37" s="3" t="str">
        <f>VLOOKUP(A37,'P6 Additional Raw Data'!A:I,2,FALSE)</f>
        <v>H</v>
      </c>
      <c r="C37" s="3" t="str">
        <f>VLOOKUP($A37,'P6 Additional Raw Data'!$A:$I,3,FALSE)</f>
        <v>Rear Brace Installation</v>
      </c>
      <c r="D37" s="12">
        <f>VLOOKUP($A37,'P6 Additional Raw Data'!$A:$I,4,FALSE)</f>
        <v>41862.333333333336</v>
      </c>
      <c r="E37" s="12">
        <f>VLOOKUP($A37,'P6 Additional Raw Data'!$A:$I,5,FALSE)</f>
        <v>41978.666666666664</v>
      </c>
      <c r="F37" s="13">
        <f>VLOOKUP($A37,'P6 Additional Raw Data'!$A:$I,6,FALSE)</f>
        <v>0.5</v>
      </c>
      <c r="G37" s="14">
        <f>VLOOKUP($A37,'P6 Additional Raw Data'!$A:$I,7,FALSE)</f>
        <v>0</v>
      </c>
      <c r="H37" s="14">
        <f>VLOOKUP($A37,'P6 Additional Raw Data'!$A:$I,8,FALSE)</f>
        <v>0</v>
      </c>
      <c r="I37" s="14">
        <f>VLOOKUP($A37,'P6 Additional Raw Data'!$A:$I,9,FALSE)</f>
        <v>1514</v>
      </c>
      <c r="J37" s="4"/>
      <c r="K37" s="4"/>
      <c r="L37" s="4"/>
      <c r="M37" s="4"/>
      <c r="N37" s="4"/>
      <c r="O37" s="4"/>
      <c r="P37" s="4">
        <v>0.8</v>
      </c>
      <c r="Q37" s="4"/>
      <c r="R37" s="4"/>
      <c r="S37" s="4"/>
      <c r="T37" s="4"/>
      <c r="U37" s="4"/>
      <c r="V37" s="4">
        <v>0.8</v>
      </c>
      <c r="W37" s="4"/>
      <c r="Y37" s="28" t="str">
        <f t="shared" si="0"/>
        <v/>
      </c>
      <c r="Z37" s="28" t="str">
        <f t="shared" si="1"/>
        <v/>
      </c>
      <c r="AA37" s="26" t="str">
        <f t="shared" si="2"/>
        <v/>
      </c>
      <c r="AB37" s="26" t="str">
        <f t="shared" si="3"/>
        <v/>
      </c>
      <c r="AC37" s="26" t="str">
        <f t="shared" si="4"/>
        <v/>
      </c>
      <c r="AD37" s="26" t="str">
        <f t="shared" si="5"/>
        <v/>
      </c>
      <c r="AE37" s="26" t="str">
        <f t="shared" si="6"/>
        <v/>
      </c>
      <c r="AF37" s="26" t="str">
        <f t="shared" si="7"/>
        <v/>
      </c>
      <c r="AG37" s="26">
        <f t="shared" si="8"/>
        <v>0.4</v>
      </c>
      <c r="AH37" s="26" t="str">
        <f t="shared" si="9"/>
        <v/>
      </c>
      <c r="AI37" s="26" t="str">
        <f t="shared" si="10"/>
        <v/>
      </c>
      <c r="AJ37" s="26" t="str">
        <f t="shared" si="11"/>
        <v/>
      </c>
      <c r="AK37" s="26" t="str">
        <f t="shared" si="12"/>
        <v/>
      </c>
      <c r="AL37" s="26" t="str">
        <f t="shared" si="13"/>
        <v/>
      </c>
      <c r="AM37" s="26">
        <f t="shared" si="14"/>
        <v>0.4</v>
      </c>
    </row>
    <row r="38" spans="1:39">
      <c r="A38" s="3">
        <v>242242315</v>
      </c>
      <c r="B38" s="3" t="str">
        <f>VLOOKUP(A38,'P6 Additional Raw Data'!A:I,2,FALSE)</f>
        <v>H</v>
      </c>
      <c r="C38" s="3" t="str">
        <f>VLOOKUP($A38,'P6 Additional Raw Data'!$A:$I,3,FALSE)</f>
        <v>Patch Panel Installation FY14</v>
      </c>
      <c r="D38" s="12">
        <f>VLOOKUP($A38,'P6 Additional Raw Data'!$A:$I,4,FALSE)</f>
        <v>41890.333333333336</v>
      </c>
      <c r="E38" s="12">
        <f>VLOOKUP($A38,'P6 Additional Raw Data'!$A:$I,5,FALSE)</f>
        <v>41988.666666666664</v>
      </c>
      <c r="F38" s="13">
        <f>VLOOKUP($A38,'P6 Additional Raw Data'!$A:$I,6,FALSE)</f>
        <v>0.5</v>
      </c>
      <c r="G38" s="14">
        <f>VLOOKUP($A38,'P6 Additional Raw Data'!$A:$I,7,FALSE)</f>
        <v>0</v>
      </c>
      <c r="H38" s="14">
        <f>VLOOKUP($A38,'P6 Additional Raw Data'!$A:$I,8,FALSE)</f>
        <v>0</v>
      </c>
      <c r="I38" s="14">
        <f>VLOOKUP($A38,'P6 Additional Raw Data'!$A:$I,9,FALSE)</f>
        <v>598</v>
      </c>
      <c r="J38" s="4"/>
      <c r="K38" s="4"/>
      <c r="L38" s="4"/>
      <c r="M38" s="4"/>
      <c r="N38" s="4"/>
      <c r="O38" s="4"/>
      <c r="P38" s="4">
        <v>0.2</v>
      </c>
      <c r="Q38" s="4"/>
      <c r="R38" s="4"/>
      <c r="S38" s="4">
        <v>0.1</v>
      </c>
      <c r="T38" s="4"/>
      <c r="U38" s="4"/>
      <c r="V38" s="4">
        <v>0.30000000000000004</v>
      </c>
      <c r="W38" s="4"/>
      <c r="Y38" s="28" t="str">
        <f t="shared" si="0"/>
        <v/>
      </c>
      <c r="Z38" s="28" t="str">
        <f t="shared" si="1"/>
        <v/>
      </c>
      <c r="AA38" s="26" t="str">
        <f t="shared" si="2"/>
        <v/>
      </c>
      <c r="AB38" s="26" t="str">
        <f t="shared" si="3"/>
        <v/>
      </c>
      <c r="AC38" s="26" t="str">
        <f t="shared" si="4"/>
        <v/>
      </c>
      <c r="AD38" s="26" t="str">
        <f t="shared" si="5"/>
        <v/>
      </c>
      <c r="AE38" s="26" t="str">
        <f t="shared" si="6"/>
        <v/>
      </c>
      <c r="AF38" s="26" t="str">
        <f t="shared" si="7"/>
        <v/>
      </c>
      <c r="AG38" s="26">
        <f t="shared" si="8"/>
        <v>0.1</v>
      </c>
      <c r="AH38" s="26" t="str">
        <f t="shared" si="9"/>
        <v/>
      </c>
      <c r="AI38" s="26" t="str">
        <f t="shared" si="10"/>
        <v/>
      </c>
      <c r="AJ38" s="26">
        <f t="shared" si="11"/>
        <v>0.05</v>
      </c>
      <c r="AK38" s="26" t="str">
        <f t="shared" si="12"/>
        <v/>
      </c>
      <c r="AL38" s="26" t="str">
        <f t="shared" si="13"/>
        <v/>
      </c>
      <c r="AM38" s="26">
        <f t="shared" si="14"/>
        <v>0.15000000000000002</v>
      </c>
    </row>
    <row r="39" spans="1:39">
      <c r="A39" s="3" t="s">
        <v>995</v>
      </c>
      <c r="B39" s="3" t="str">
        <f>VLOOKUP(A39,'P6 Additional Raw Data'!A:I,2,FALSE)</f>
        <v>H</v>
      </c>
      <c r="C39" s="3" t="str">
        <f>VLOOKUP($A39,'P6 Additional Raw Data'!$A:$I,3,FALSE)</f>
        <v>Patch Panel Installation FY15</v>
      </c>
      <c r="D39" s="12">
        <f>VLOOKUP($A39,'P6 Additional Raw Data'!$A:$I,4,FALSE)</f>
        <v>41890.333333333336</v>
      </c>
      <c r="E39" s="12">
        <f>VLOOKUP($A39,'P6 Additional Raw Data'!$A:$I,5,FALSE)</f>
        <v>41988.666666666664</v>
      </c>
      <c r="F39" s="13">
        <f>VLOOKUP($A39,'P6 Additional Raw Data'!$A:$I,6,FALSE)</f>
        <v>0.5</v>
      </c>
      <c r="G39" s="14">
        <f>VLOOKUP($A39,'P6 Additional Raw Data'!$A:$I,7,FALSE)</f>
        <v>0</v>
      </c>
      <c r="H39" s="14">
        <f>VLOOKUP($A39,'P6 Additional Raw Data'!$A:$I,8,FALSE)</f>
        <v>0</v>
      </c>
      <c r="I39" s="14">
        <f>VLOOKUP($A39,'P6 Additional Raw Data'!$A:$I,9,FALSE)</f>
        <v>84</v>
      </c>
      <c r="J39" s="4"/>
      <c r="K39" s="4"/>
      <c r="L39" s="4"/>
      <c r="M39" s="4"/>
      <c r="N39" s="4"/>
      <c r="O39" s="4"/>
      <c r="P39" s="4">
        <v>0</v>
      </c>
      <c r="Q39" s="4"/>
      <c r="R39" s="4"/>
      <c r="S39" s="4">
        <v>0</v>
      </c>
      <c r="T39" s="4"/>
      <c r="U39" s="4"/>
      <c r="V39" s="4">
        <v>0</v>
      </c>
      <c r="W39" s="4"/>
      <c r="Y39" s="28" t="str">
        <f t="shared" si="0"/>
        <v/>
      </c>
      <c r="Z39" s="28" t="str">
        <f t="shared" si="1"/>
        <v/>
      </c>
      <c r="AA39" s="26" t="str">
        <f t="shared" si="2"/>
        <v/>
      </c>
      <c r="AB39" s="26" t="str">
        <f t="shared" si="3"/>
        <v/>
      </c>
      <c r="AC39" s="26" t="str">
        <f t="shared" si="4"/>
        <v/>
      </c>
      <c r="AD39" s="26" t="str">
        <f t="shared" si="5"/>
        <v/>
      </c>
      <c r="AE39" s="26" t="str">
        <f t="shared" si="6"/>
        <v/>
      </c>
      <c r="AF39" s="26" t="str">
        <f t="shared" si="7"/>
        <v/>
      </c>
      <c r="AG39" s="26" t="str">
        <f t="shared" si="8"/>
        <v/>
      </c>
      <c r="AH39" s="26" t="str">
        <f t="shared" si="9"/>
        <v/>
      </c>
      <c r="AI39" s="26" t="str">
        <f t="shared" si="10"/>
        <v/>
      </c>
      <c r="AJ39" s="26" t="str">
        <f t="shared" si="11"/>
        <v/>
      </c>
      <c r="AK39" s="26" t="str">
        <f t="shared" si="12"/>
        <v/>
      </c>
      <c r="AL39" s="26" t="str">
        <f t="shared" si="13"/>
        <v/>
      </c>
      <c r="AM39" s="26">
        <f t="shared" si="14"/>
        <v>0</v>
      </c>
    </row>
    <row r="40" spans="1:39">
      <c r="A40" s="3">
        <v>242242325</v>
      </c>
      <c r="B40" s="3" t="str">
        <f>VLOOKUP(A40,'P6 Additional Raw Data'!A:I,2,FALSE)</f>
        <v>H</v>
      </c>
      <c r="C40" s="3" t="str">
        <f>VLOOKUP($A40,'P6 Additional Raw Data'!$A:$I,3,FALSE)</f>
        <v>Spine Refurbish FY13</v>
      </c>
      <c r="D40" s="12">
        <f>VLOOKUP($A40,'P6 Additional Raw Data'!$A:$I,4,FALSE)</f>
        <v>41610.333333333336</v>
      </c>
      <c r="E40" s="12">
        <f>VLOOKUP($A40,'P6 Additional Raw Data'!$A:$I,5,FALSE)</f>
        <v>42079.666666666664</v>
      </c>
      <c r="F40" s="13">
        <f>VLOOKUP($A40,'P6 Additional Raw Data'!$A:$I,6,FALSE)</f>
        <v>0.5</v>
      </c>
      <c r="G40" s="14">
        <f>VLOOKUP($A40,'P6 Additional Raw Data'!$A:$I,7,FALSE)</f>
        <v>0</v>
      </c>
      <c r="H40" s="14">
        <f>VLOOKUP($A40,'P6 Additional Raw Data'!$A:$I,8,FALSE)</f>
        <v>0</v>
      </c>
      <c r="I40" s="14">
        <f>VLOOKUP($A40,'P6 Additional Raw Data'!$A:$I,9,FALSE)</f>
        <v>65</v>
      </c>
      <c r="J40" s="4"/>
      <c r="K40" s="4"/>
      <c r="L40" s="4"/>
      <c r="M40" s="4"/>
      <c r="N40" s="4"/>
      <c r="O40" s="4"/>
      <c r="P40" s="4">
        <v>0</v>
      </c>
      <c r="Q40" s="4"/>
      <c r="R40" s="4"/>
      <c r="S40" s="4"/>
      <c r="T40" s="4"/>
      <c r="U40" s="4"/>
      <c r="V40" s="4">
        <v>0</v>
      </c>
      <c r="W40" s="4"/>
      <c r="Y40" s="28" t="str">
        <f t="shared" si="0"/>
        <v/>
      </c>
      <c r="Z40" s="28" t="str">
        <f t="shared" si="1"/>
        <v/>
      </c>
      <c r="AA40" s="26" t="str">
        <f t="shared" si="2"/>
        <v/>
      </c>
      <c r="AB40" s="26" t="str">
        <f t="shared" si="3"/>
        <v/>
      </c>
      <c r="AC40" s="26" t="str">
        <f t="shared" si="4"/>
        <v/>
      </c>
      <c r="AD40" s="26" t="str">
        <f t="shared" si="5"/>
        <v/>
      </c>
      <c r="AE40" s="26" t="str">
        <f t="shared" si="6"/>
        <v/>
      </c>
      <c r="AF40" s="26" t="str">
        <f t="shared" si="7"/>
        <v/>
      </c>
      <c r="AG40" s="26" t="str">
        <f t="shared" si="8"/>
        <v/>
      </c>
      <c r="AH40" s="26" t="str">
        <f t="shared" si="9"/>
        <v/>
      </c>
      <c r="AI40" s="26" t="str">
        <f t="shared" si="10"/>
        <v/>
      </c>
      <c r="AJ40" s="26" t="str">
        <f t="shared" si="11"/>
        <v/>
      </c>
      <c r="AK40" s="26" t="str">
        <f t="shared" si="12"/>
        <v/>
      </c>
      <c r="AL40" s="26" t="str">
        <f t="shared" si="13"/>
        <v/>
      </c>
      <c r="AM40" s="26">
        <f t="shared" si="14"/>
        <v>0</v>
      </c>
    </row>
    <row r="41" spans="1:39">
      <c r="A41" s="3" t="s">
        <v>157</v>
      </c>
      <c r="B41" s="3" t="str">
        <f>VLOOKUP(A41,'P6 Additional Raw Data'!A:I,2,FALSE)</f>
        <v>H</v>
      </c>
      <c r="C41" s="3" t="str">
        <f>VLOOKUP($A41,'P6 Additional Raw Data'!$A:$I,3,FALSE)</f>
        <v>Spine Refurbish FY14</v>
      </c>
      <c r="D41" s="12">
        <f>VLOOKUP($A41,'P6 Additional Raw Data'!$A:$I,4,FALSE)</f>
        <v>41610.333333333336</v>
      </c>
      <c r="E41" s="12">
        <f>VLOOKUP($A41,'P6 Additional Raw Data'!$A:$I,5,FALSE)</f>
        <v>42079.666666666664</v>
      </c>
      <c r="F41" s="13">
        <f>VLOOKUP($A41,'P6 Additional Raw Data'!$A:$I,6,FALSE)</f>
        <v>0.5</v>
      </c>
      <c r="G41" s="14">
        <f>VLOOKUP($A41,'P6 Additional Raw Data'!$A:$I,7,FALSE)</f>
        <v>0</v>
      </c>
      <c r="H41" s="14">
        <f>VLOOKUP($A41,'P6 Additional Raw Data'!$A:$I,8,FALSE)</f>
        <v>0</v>
      </c>
      <c r="I41" s="14">
        <f>VLOOKUP($A41,'P6 Additional Raw Data'!$A:$I,9,FALSE)</f>
        <v>832</v>
      </c>
      <c r="J41" s="4"/>
      <c r="K41" s="4"/>
      <c r="L41" s="4"/>
      <c r="M41" s="4"/>
      <c r="N41" s="4"/>
      <c r="O41" s="4"/>
      <c r="P41" s="4">
        <v>0.4</v>
      </c>
      <c r="Q41" s="4"/>
      <c r="R41" s="4"/>
      <c r="S41" s="4"/>
      <c r="T41" s="4"/>
      <c r="U41" s="4"/>
      <c r="V41" s="4">
        <v>0.4</v>
      </c>
      <c r="W41" s="4"/>
      <c r="Y41" s="28" t="str">
        <f t="shared" si="0"/>
        <v/>
      </c>
      <c r="Z41" s="28" t="str">
        <f t="shared" si="1"/>
        <v/>
      </c>
      <c r="AA41" s="26" t="str">
        <f t="shared" si="2"/>
        <v/>
      </c>
      <c r="AB41" s="26" t="str">
        <f t="shared" si="3"/>
        <v/>
      </c>
      <c r="AC41" s="26" t="str">
        <f t="shared" si="4"/>
        <v/>
      </c>
      <c r="AD41" s="26" t="str">
        <f t="shared" si="5"/>
        <v/>
      </c>
      <c r="AE41" s="26" t="str">
        <f t="shared" si="6"/>
        <v/>
      </c>
      <c r="AF41" s="26" t="str">
        <f t="shared" si="7"/>
        <v/>
      </c>
      <c r="AG41" s="26">
        <f t="shared" si="8"/>
        <v>0.2</v>
      </c>
      <c r="AH41" s="26" t="str">
        <f t="shared" si="9"/>
        <v/>
      </c>
      <c r="AI41" s="26" t="str">
        <f t="shared" si="10"/>
        <v/>
      </c>
      <c r="AJ41" s="26" t="str">
        <f t="shared" si="11"/>
        <v/>
      </c>
      <c r="AK41" s="26" t="str">
        <f t="shared" si="12"/>
        <v/>
      </c>
      <c r="AL41" s="26" t="str">
        <f t="shared" si="13"/>
        <v/>
      </c>
      <c r="AM41" s="26">
        <f t="shared" si="14"/>
        <v>0.2</v>
      </c>
    </row>
    <row r="42" spans="1:39">
      <c r="A42" s="3" t="s">
        <v>999</v>
      </c>
      <c r="B42" s="3" t="str">
        <f>VLOOKUP(A42,'P6 Additional Raw Data'!A:I,2,FALSE)</f>
        <v>H</v>
      </c>
      <c r="C42" s="3" t="str">
        <f>VLOOKUP($A42,'P6 Additional Raw Data'!$A:$I,3,FALSE)</f>
        <v>Spine Refusrbish FY15</v>
      </c>
      <c r="D42" s="12">
        <f>VLOOKUP($A42,'P6 Additional Raw Data'!$A:$I,4,FALSE)</f>
        <v>41610.333333333336</v>
      </c>
      <c r="E42" s="12">
        <f>VLOOKUP($A42,'P6 Additional Raw Data'!$A:$I,5,FALSE)</f>
        <v>42079.666666666664</v>
      </c>
      <c r="F42" s="13">
        <f>VLOOKUP($A42,'P6 Additional Raw Data'!$A:$I,6,FALSE)</f>
        <v>0.5</v>
      </c>
      <c r="G42" s="14">
        <f>VLOOKUP($A42,'P6 Additional Raw Data'!$A:$I,7,FALSE)</f>
        <v>0</v>
      </c>
      <c r="H42" s="14">
        <f>VLOOKUP($A42,'P6 Additional Raw Data'!$A:$I,8,FALSE)</f>
        <v>0</v>
      </c>
      <c r="I42" s="14">
        <f>VLOOKUP($A42,'P6 Additional Raw Data'!$A:$I,9,FALSE)</f>
        <v>49</v>
      </c>
      <c r="J42" s="4"/>
      <c r="K42" s="4"/>
      <c r="L42" s="4"/>
      <c r="M42" s="4"/>
      <c r="N42" s="4"/>
      <c r="O42" s="4"/>
      <c r="P42" s="4">
        <v>0</v>
      </c>
      <c r="Q42" s="4"/>
      <c r="R42" s="4"/>
      <c r="S42" s="4"/>
      <c r="T42" s="4"/>
      <c r="U42" s="4"/>
      <c r="V42" s="4">
        <v>0</v>
      </c>
      <c r="W42" s="4"/>
      <c r="Y42" s="28" t="str">
        <f t="shared" si="0"/>
        <v/>
      </c>
      <c r="Z42" s="28" t="str">
        <f t="shared" si="1"/>
        <v/>
      </c>
      <c r="AA42" s="26" t="str">
        <f t="shared" si="2"/>
        <v/>
      </c>
      <c r="AB42" s="26" t="str">
        <f t="shared" si="3"/>
        <v/>
      </c>
      <c r="AC42" s="26" t="str">
        <f t="shared" si="4"/>
        <v/>
      </c>
      <c r="AD42" s="26" t="str">
        <f t="shared" si="5"/>
        <v/>
      </c>
      <c r="AE42" s="26" t="str">
        <f t="shared" si="6"/>
        <v/>
      </c>
      <c r="AF42" s="26" t="str">
        <f t="shared" si="7"/>
        <v/>
      </c>
      <c r="AG42" s="26" t="str">
        <f t="shared" si="8"/>
        <v/>
      </c>
      <c r="AH42" s="26" t="str">
        <f t="shared" si="9"/>
        <v/>
      </c>
      <c r="AI42" s="26" t="str">
        <f t="shared" si="10"/>
        <v/>
      </c>
      <c r="AJ42" s="26" t="str">
        <f t="shared" si="11"/>
        <v/>
      </c>
      <c r="AK42" s="26" t="str">
        <f t="shared" si="12"/>
        <v/>
      </c>
      <c r="AL42" s="26" t="str">
        <f t="shared" si="13"/>
        <v/>
      </c>
      <c r="AM42" s="26">
        <f t="shared" si="14"/>
        <v>0</v>
      </c>
    </row>
    <row r="43" spans="1:39">
      <c r="A43" s="3">
        <v>242242330</v>
      </c>
      <c r="B43" s="3" t="str">
        <f>VLOOKUP(A43,'P6 Additional Raw Data'!A:I,2,FALSE)</f>
        <v>H</v>
      </c>
      <c r="C43" s="3" t="str">
        <f>VLOOKUP($A43,'P6 Additional Raw Data'!$A:$I,3,FALSE)</f>
        <v>Gas Line Refurbish FY14</v>
      </c>
      <c r="D43" s="12">
        <f>VLOOKUP($A43,'P6 Additional Raw Data'!$A:$I,4,FALSE)</f>
        <v>41853.333333333336</v>
      </c>
      <c r="E43" s="12">
        <f>VLOOKUP($A43,'P6 Additional Raw Data'!$A:$I,5,FALSE)</f>
        <v>41974.666666666664</v>
      </c>
      <c r="F43" s="13">
        <f>VLOOKUP($A43,'P6 Additional Raw Data'!$A:$I,6,FALSE)</f>
        <v>0.5</v>
      </c>
      <c r="G43" s="14">
        <f>VLOOKUP($A43,'P6 Additional Raw Data'!$A:$I,7,FALSE)</f>
        <v>0</v>
      </c>
      <c r="H43" s="14">
        <f>VLOOKUP($A43,'P6 Additional Raw Data'!$A:$I,8,FALSE)</f>
        <v>0</v>
      </c>
      <c r="I43" s="14">
        <f>VLOOKUP($A43,'P6 Additional Raw Data'!$A:$I,9,FALSE)</f>
        <v>1141</v>
      </c>
      <c r="J43" s="4"/>
      <c r="K43" s="4"/>
      <c r="L43" s="4"/>
      <c r="M43" s="4"/>
      <c r="N43" s="4"/>
      <c r="O43" s="4"/>
      <c r="P43" s="4">
        <v>0.5</v>
      </c>
      <c r="Q43" s="4"/>
      <c r="R43" s="4"/>
      <c r="S43" s="4">
        <v>0.1</v>
      </c>
      <c r="T43" s="4"/>
      <c r="U43" s="4"/>
      <c r="V43" s="4">
        <v>0.6</v>
      </c>
      <c r="W43" s="4"/>
      <c r="Y43" s="28" t="str">
        <f t="shared" si="0"/>
        <v/>
      </c>
      <c r="Z43" s="28" t="str">
        <f t="shared" si="1"/>
        <v/>
      </c>
      <c r="AA43" s="26" t="str">
        <f t="shared" si="2"/>
        <v/>
      </c>
      <c r="AB43" s="26" t="str">
        <f t="shared" si="3"/>
        <v/>
      </c>
      <c r="AC43" s="26" t="str">
        <f t="shared" si="4"/>
        <v/>
      </c>
      <c r="AD43" s="26" t="str">
        <f t="shared" si="5"/>
        <v/>
      </c>
      <c r="AE43" s="26" t="str">
        <f t="shared" si="6"/>
        <v/>
      </c>
      <c r="AF43" s="26" t="str">
        <f t="shared" si="7"/>
        <v/>
      </c>
      <c r="AG43" s="26">
        <f t="shared" si="8"/>
        <v>0.25</v>
      </c>
      <c r="AH43" s="26" t="str">
        <f t="shared" si="9"/>
        <v/>
      </c>
      <c r="AI43" s="26" t="str">
        <f t="shared" si="10"/>
        <v/>
      </c>
      <c r="AJ43" s="26">
        <f t="shared" si="11"/>
        <v>0.05</v>
      </c>
      <c r="AK43" s="26" t="str">
        <f t="shared" si="12"/>
        <v/>
      </c>
      <c r="AL43" s="26" t="str">
        <f t="shared" si="13"/>
        <v/>
      </c>
      <c r="AM43" s="26">
        <f t="shared" si="14"/>
        <v>0.3</v>
      </c>
    </row>
    <row r="44" spans="1:39">
      <c r="A44" s="3" t="s">
        <v>1001</v>
      </c>
      <c r="B44" s="3" t="str">
        <f>VLOOKUP(A44,'P6 Additional Raw Data'!A:I,2,FALSE)</f>
        <v>H</v>
      </c>
      <c r="C44" s="3" t="str">
        <f>VLOOKUP($A44,'P6 Additional Raw Data'!$A:$I,3,FALSE)</f>
        <v>Gas Line Refurbish FY15</v>
      </c>
      <c r="D44" s="12">
        <f>VLOOKUP($A44,'P6 Additional Raw Data'!$A:$I,4,FALSE)</f>
        <v>41853.333333333336</v>
      </c>
      <c r="E44" s="12">
        <f>VLOOKUP($A44,'P6 Additional Raw Data'!$A:$I,5,FALSE)</f>
        <v>41974.666666666664</v>
      </c>
      <c r="F44" s="13">
        <f>VLOOKUP($A44,'P6 Additional Raw Data'!$A:$I,6,FALSE)</f>
        <v>0.5</v>
      </c>
      <c r="G44" s="14">
        <f>VLOOKUP($A44,'P6 Additional Raw Data'!$A:$I,7,FALSE)</f>
        <v>0</v>
      </c>
      <c r="H44" s="14">
        <f>VLOOKUP($A44,'P6 Additional Raw Data'!$A:$I,8,FALSE)</f>
        <v>0</v>
      </c>
      <c r="I44" s="14">
        <f>VLOOKUP($A44,'P6 Additional Raw Data'!$A:$I,9,FALSE)</f>
        <v>109</v>
      </c>
      <c r="J44" s="4"/>
      <c r="K44" s="4"/>
      <c r="L44" s="4"/>
      <c r="M44" s="4"/>
      <c r="N44" s="4"/>
      <c r="O44" s="4"/>
      <c r="P44" s="4">
        <v>0</v>
      </c>
      <c r="Q44" s="4"/>
      <c r="R44" s="4"/>
      <c r="S44" s="4">
        <v>0</v>
      </c>
      <c r="T44" s="4"/>
      <c r="U44" s="4"/>
      <c r="V44" s="4">
        <v>0</v>
      </c>
      <c r="W44" s="4"/>
      <c r="Y44" s="28" t="str">
        <f t="shared" si="0"/>
        <v/>
      </c>
      <c r="Z44" s="28" t="str">
        <f t="shared" si="1"/>
        <v/>
      </c>
      <c r="AA44" s="26" t="str">
        <f t="shared" si="2"/>
        <v/>
      </c>
      <c r="AB44" s="26" t="str">
        <f t="shared" si="3"/>
        <v/>
      </c>
      <c r="AC44" s="26" t="str">
        <f t="shared" si="4"/>
        <v/>
      </c>
      <c r="AD44" s="26" t="str">
        <f t="shared" si="5"/>
        <v/>
      </c>
      <c r="AE44" s="26" t="str">
        <f t="shared" si="6"/>
        <v/>
      </c>
      <c r="AF44" s="26" t="str">
        <f t="shared" si="7"/>
        <v/>
      </c>
      <c r="AG44" s="26" t="str">
        <f t="shared" si="8"/>
        <v/>
      </c>
      <c r="AH44" s="26" t="str">
        <f t="shared" si="9"/>
        <v/>
      </c>
      <c r="AI44" s="26" t="str">
        <f t="shared" si="10"/>
        <v/>
      </c>
      <c r="AJ44" s="26" t="str">
        <f t="shared" si="11"/>
        <v/>
      </c>
      <c r="AK44" s="26" t="str">
        <f t="shared" si="12"/>
        <v/>
      </c>
      <c r="AL44" s="26" t="str">
        <f t="shared" si="13"/>
        <v/>
      </c>
      <c r="AM44" s="26">
        <f t="shared" si="14"/>
        <v>0</v>
      </c>
    </row>
    <row r="45" spans="1:39">
      <c r="A45" s="3">
        <v>242242340</v>
      </c>
      <c r="B45" s="3" t="str">
        <f>VLOOKUP(A45,'P6 Additional Raw Data'!A:I,2,FALSE)</f>
        <v>S</v>
      </c>
      <c r="C45" s="3" t="str">
        <f>VLOOKUP($A45,'P6 Additional Raw Data'!$A:$I,3,FALSE)</f>
        <v>Sector 2 Box Refurbish</v>
      </c>
      <c r="D45" s="12">
        <f>VLOOKUP($A45,'P6 Additional Raw Data'!$A:$I,4,FALSE)</f>
        <v>41610.333333333336</v>
      </c>
      <c r="E45" s="12">
        <f>VLOOKUP($A45,'P6 Additional Raw Data'!$A:$I,5,FALSE)</f>
        <v>41988.666666666664</v>
      </c>
      <c r="F45" s="13">
        <f>VLOOKUP($A45,'P6 Additional Raw Data'!$A:$I,6,FALSE)</f>
        <v>0.8</v>
      </c>
      <c r="G45" s="14">
        <f>VLOOKUP($A45,'P6 Additional Raw Data'!$A:$I,7,FALSE)</f>
        <v>0</v>
      </c>
      <c r="H45" s="14">
        <f>VLOOKUP($A45,'P6 Additional Raw Data'!$A:$I,8,FALSE)</f>
        <v>0</v>
      </c>
      <c r="I45" s="14">
        <f>VLOOKUP($A45,'P6 Additional Raw Data'!$A:$I,9,FALSE)</f>
        <v>15142</v>
      </c>
      <c r="J45" s="4"/>
      <c r="K45" s="4"/>
      <c r="L45" s="4"/>
      <c r="M45" s="4"/>
      <c r="N45" s="4"/>
      <c r="O45" s="4"/>
      <c r="P45" s="4">
        <v>8</v>
      </c>
      <c r="Q45" s="4"/>
      <c r="R45" s="4"/>
      <c r="S45" s="4"/>
      <c r="T45" s="4"/>
      <c r="U45" s="4"/>
      <c r="V45" s="4">
        <v>8</v>
      </c>
      <c r="W45" s="4"/>
      <c r="Y45" s="28" t="str">
        <f t="shared" si="0"/>
        <v/>
      </c>
      <c r="Z45" s="28" t="str">
        <f t="shared" si="1"/>
        <v/>
      </c>
      <c r="AA45" s="26" t="str">
        <f t="shared" si="2"/>
        <v/>
      </c>
      <c r="AB45" s="26" t="str">
        <f t="shared" si="3"/>
        <v/>
      </c>
      <c r="AC45" s="26" t="str">
        <f t="shared" si="4"/>
        <v/>
      </c>
      <c r="AD45" s="26" t="str">
        <f t="shared" si="5"/>
        <v/>
      </c>
      <c r="AE45" s="26" t="str">
        <f t="shared" si="6"/>
        <v/>
      </c>
      <c r="AF45" s="26" t="str">
        <f t="shared" si="7"/>
        <v/>
      </c>
      <c r="AG45" s="26">
        <f t="shared" si="8"/>
        <v>1.5999999999999996</v>
      </c>
      <c r="AH45" s="26" t="str">
        <f t="shared" si="9"/>
        <v/>
      </c>
      <c r="AI45" s="26" t="str">
        <f t="shared" si="10"/>
        <v/>
      </c>
      <c r="AJ45" s="26" t="str">
        <f t="shared" si="11"/>
        <v/>
      </c>
      <c r="AK45" s="26" t="str">
        <f t="shared" si="12"/>
        <v/>
      </c>
      <c r="AL45" s="26" t="str">
        <f t="shared" si="13"/>
        <v/>
      </c>
      <c r="AM45" s="26">
        <f t="shared" si="14"/>
        <v>1.5999999999999996</v>
      </c>
    </row>
    <row r="46" spans="1:39">
      <c r="A46" s="3">
        <v>242242350</v>
      </c>
      <c r="B46" s="3" t="str">
        <f>VLOOKUP(A46,'P6 Additional Raw Data'!A:I,2,FALSE)</f>
        <v>H</v>
      </c>
      <c r="C46" s="3" t="str">
        <f>VLOOKUP($A46,'P6 Additional Raw Data'!$A:$I,3,FALSE)</f>
        <v>Sector 2 Mirrors Alignment</v>
      </c>
      <c r="D46" s="12">
        <f>VLOOKUP($A46,'P6 Additional Raw Data'!$A:$I,4,FALSE)</f>
        <v>41957.333333333336</v>
      </c>
      <c r="E46" s="12">
        <f>VLOOKUP($A46,'P6 Additional Raw Data'!$A:$I,5,FALSE)</f>
        <v>41974.666666666664</v>
      </c>
      <c r="F46" s="25">
        <f>VLOOKUP($A46,'P6 Additional Raw Data'!$A:$I,6,FALSE)</f>
        <v>0</v>
      </c>
      <c r="G46" s="14">
        <f>VLOOKUP($A46,'P6 Additional Raw Data'!$A:$I,7,FALSE)</f>
        <v>0</v>
      </c>
      <c r="H46" s="14">
        <f>VLOOKUP($A46,'P6 Additional Raw Data'!$A:$I,8,FALSE)</f>
        <v>0</v>
      </c>
      <c r="I46" s="14">
        <f>VLOOKUP($A46,'P6 Additional Raw Data'!$A:$I,9,FALSE)</f>
        <v>3786</v>
      </c>
      <c r="J46" s="4"/>
      <c r="K46" s="4"/>
      <c r="L46" s="4"/>
      <c r="M46" s="4"/>
      <c r="N46" s="4"/>
      <c r="O46" s="4"/>
      <c r="P46" s="4">
        <v>2</v>
      </c>
      <c r="Q46" s="4"/>
      <c r="R46" s="4"/>
      <c r="S46" s="4"/>
      <c r="T46" s="4"/>
      <c r="U46" s="4"/>
      <c r="V46" s="4">
        <v>2</v>
      </c>
      <c r="W46" s="4"/>
      <c r="Y46" s="28" t="str">
        <f t="shared" si="0"/>
        <v/>
      </c>
      <c r="Z46" s="28" t="str">
        <f t="shared" si="1"/>
        <v/>
      </c>
      <c r="AA46" s="26" t="str">
        <f t="shared" si="2"/>
        <v/>
      </c>
      <c r="AB46" s="26" t="str">
        <f t="shared" si="3"/>
        <v/>
      </c>
      <c r="AC46" s="26" t="str">
        <f t="shared" si="4"/>
        <v/>
      </c>
      <c r="AD46" s="26" t="str">
        <f t="shared" si="5"/>
        <v/>
      </c>
      <c r="AE46" s="26" t="str">
        <f t="shared" si="6"/>
        <v/>
      </c>
      <c r="AF46" s="26" t="str">
        <f t="shared" si="7"/>
        <v/>
      </c>
      <c r="AG46" s="26">
        <f t="shared" si="8"/>
        <v>2</v>
      </c>
      <c r="AH46" s="26" t="str">
        <f t="shared" si="9"/>
        <v/>
      </c>
      <c r="AI46" s="26" t="str">
        <f t="shared" si="10"/>
        <v/>
      </c>
      <c r="AJ46" s="26" t="str">
        <f t="shared" si="11"/>
        <v/>
      </c>
      <c r="AK46" s="26" t="str">
        <f t="shared" si="12"/>
        <v/>
      </c>
      <c r="AL46" s="26" t="str">
        <f t="shared" si="13"/>
        <v/>
      </c>
      <c r="AM46" s="26">
        <f t="shared" si="14"/>
        <v>2</v>
      </c>
    </row>
    <row r="47" spans="1:39">
      <c r="A47" s="3">
        <v>242242355</v>
      </c>
      <c r="B47" s="3" t="str">
        <f>VLOOKUP(A47,'P6 Additional Raw Data'!A:I,2,FALSE)</f>
        <v>H</v>
      </c>
      <c r="C47" s="3" t="str">
        <f>VLOOKUP($A47,'P6 Additional Raw Data'!$A:$I,3,FALSE)</f>
        <v>Sector 2 Windows Installation</v>
      </c>
      <c r="D47" s="12">
        <f>VLOOKUP($A47,'P6 Additional Raw Data'!$A:$I,4,FALSE)</f>
        <v>41978.333333333336</v>
      </c>
      <c r="E47" s="12">
        <f>VLOOKUP($A47,'P6 Additional Raw Data'!$A:$I,5,FALSE)</f>
        <v>41985.666666666664</v>
      </c>
      <c r="F47" s="25">
        <f>VLOOKUP($A47,'P6 Additional Raw Data'!$A:$I,6,FALSE)</f>
        <v>0</v>
      </c>
      <c r="G47" s="14">
        <f>VLOOKUP($A47,'P6 Additional Raw Data'!$A:$I,7,FALSE)</f>
        <v>0</v>
      </c>
      <c r="H47" s="14">
        <f>VLOOKUP($A47,'P6 Additional Raw Data'!$A:$I,8,FALSE)</f>
        <v>0</v>
      </c>
      <c r="I47" s="14">
        <f>VLOOKUP($A47,'P6 Additional Raw Data'!$A:$I,9,FALSE)</f>
        <v>1893</v>
      </c>
      <c r="J47" s="4"/>
      <c r="K47" s="4"/>
      <c r="L47" s="4"/>
      <c r="M47" s="4"/>
      <c r="N47" s="4"/>
      <c r="O47" s="4"/>
      <c r="P47" s="4">
        <v>1</v>
      </c>
      <c r="Q47" s="4"/>
      <c r="R47" s="4"/>
      <c r="S47" s="4"/>
      <c r="T47" s="4"/>
      <c r="U47" s="4"/>
      <c r="V47" s="4">
        <v>1</v>
      </c>
      <c r="W47" s="4"/>
      <c r="Y47" s="28" t="str">
        <f t="shared" si="0"/>
        <v/>
      </c>
      <c r="Z47" s="28" t="str">
        <f t="shared" si="1"/>
        <v/>
      </c>
      <c r="AA47" s="26" t="str">
        <f t="shared" si="2"/>
        <v/>
      </c>
      <c r="AB47" s="26" t="str">
        <f t="shared" si="3"/>
        <v/>
      </c>
      <c r="AC47" s="26" t="str">
        <f t="shared" si="4"/>
        <v/>
      </c>
      <c r="AD47" s="26" t="str">
        <f t="shared" si="5"/>
        <v/>
      </c>
      <c r="AE47" s="26" t="str">
        <f t="shared" si="6"/>
        <v/>
      </c>
      <c r="AF47" s="26" t="str">
        <f t="shared" si="7"/>
        <v/>
      </c>
      <c r="AG47" s="26">
        <f t="shared" si="8"/>
        <v>1</v>
      </c>
      <c r="AH47" s="26" t="str">
        <f t="shared" si="9"/>
        <v/>
      </c>
      <c r="AI47" s="26" t="str">
        <f t="shared" si="10"/>
        <v/>
      </c>
      <c r="AJ47" s="26" t="str">
        <f t="shared" si="11"/>
        <v/>
      </c>
      <c r="AK47" s="26" t="str">
        <f t="shared" si="12"/>
        <v/>
      </c>
      <c r="AL47" s="26" t="str">
        <f t="shared" si="13"/>
        <v/>
      </c>
      <c r="AM47" s="26">
        <f t="shared" si="14"/>
        <v>1</v>
      </c>
    </row>
    <row r="48" spans="1:39">
      <c r="A48" s="3">
        <v>242242360</v>
      </c>
      <c r="B48" s="3" t="str">
        <f>VLOOKUP(A48,'P6 Additional Raw Data'!A:I,2,FALSE)</f>
        <v>H</v>
      </c>
      <c r="C48" s="3" t="str">
        <f>VLOOKUP($A48,'P6 Additional Raw Data'!$A:$I,3,FALSE)</f>
        <v>Sector 2 Gas Leaks Checks</v>
      </c>
      <c r="D48" s="12">
        <f>VLOOKUP($A48,'P6 Additional Raw Data'!$A:$I,4,FALSE)</f>
        <v>41985.333333333336</v>
      </c>
      <c r="E48" s="12">
        <f>VLOOKUP($A48,'P6 Additional Raw Data'!$A:$I,5,FALSE)</f>
        <v>41988.666666666664</v>
      </c>
      <c r="F48" s="25">
        <f>VLOOKUP($A48,'P6 Additional Raw Data'!$A:$I,6,FALSE)</f>
        <v>0</v>
      </c>
      <c r="G48" s="14">
        <f>VLOOKUP($A48,'P6 Additional Raw Data'!$A:$I,7,FALSE)</f>
        <v>0</v>
      </c>
      <c r="H48" s="14">
        <f>VLOOKUP($A48,'P6 Additional Raw Data'!$A:$I,8,FALSE)</f>
        <v>0</v>
      </c>
      <c r="I48" s="14">
        <f>VLOOKUP($A48,'P6 Additional Raw Data'!$A:$I,9,FALSE)</f>
        <v>2271</v>
      </c>
      <c r="J48" s="4"/>
      <c r="K48" s="4"/>
      <c r="L48" s="4"/>
      <c r="M48" s="4"/>
      <c r="N48" s="4"/>
      <c r="O48" s="4"/>
      <c r="P48" s="4">
        <v>1.2</v>
      </c>
      <c r="Q48" s="4"/>
      <c r="R48" s="4"/>
      <c r="S48" s="4"/>
      <c r="T48" s="4"/>
      <c r="U48" s="4"/>
      <c r="V48" s="4">
        <v>1.2</v>
      </c>
      <c r="W48" s="4"/>
      <c r="Y48" s="28" t="str">
        <f t="shared" si="0"/>
        <v/>
      </c>
      <c r="Z48" s="28" t="str">
        <f t="shared" si="1"/>
        <v/>
      </c>
      <c r="AA48" s="26" t="str">
        <f t="shared" si="2"/>
        <v/>
      </c>
      <c r="AB48" s="26" t="str">
        <f t="shared" si="3"/>
        <v/>
      </c>
      <c r="AC48" s="26" t="str">
        <f t="shared" si="4"/>
        <v/>
      </c>
      <c r="AD48" s="26" t="str">
        <f t="shared" si="5"/>
        <v/>
      </c>
      <c r="AE48" s="26" t="str">
        <f t="shared" si="6"/>
        <v/>
      </c>
      <c r="AF48" s="26" t="str">
        <f t="shared" si="7"/>
        <v/>
      </c>
      <c r="AG48" s="26">
        <f t="shared" si="8"/>
        <v>1.2</v>
      </c>
      <c r="AH48" s="26" t="str">
        <f t="shared" si="9"/>
        <v/>
      </c>
      <c r="AI48" s="26" t="str">
        <f t="shared" si="10"/>
        <v/>
      </c>
      <c r="AJ48" s="26" t="str">
        <f t="shared" si="11"/>
        <v/>
      </c>
      <c r="AK48" s="26" t="str">
        <f t="shared" si="12"/>
        <v/>
      </c>
      <c r="AL48" s="26" t="str">
        <f t="shared" si="13"/>
        <v/>
      </c>
      <c r="AM48" s="26">
        <f t="shared" si="14"/>
        <v>1.2</v>
      </c>
    </row>
    <row r="49" spans="1:39">
      <c r="A49" s="3">
        <v>242242365</v>
      </c>
      <c r="B49" s="3" t="str">
        <f>VLOOKUP(A49,'P6 Additional Raw Data'!A:I,2,FALSE)</f>
        <v>S</v>
      </c>
      <c r="C49" s="3" t="str">
        <f>VLOOKUP($A49,'P6 Additional Raw Data'!$A:$I,3,FALSE)</f>
        <v>Sector 3 Box Refurbish</v>
      </c>
      <c r="D49" s="12">
        <f>VLOOKUP($A49,'P6 Additional Raw Data'!$A:$I,4,FALSE)</f>
        <v>41610.333333333336</v>
      </c>
      <c r="E49" s="12">
        <f>VLOOKUP($A49,'P6 Additional Raw Data'!$A:$I,5,FALSE)</f>
        <v>42019.666666666664</v>
      </c>
      <c r="F49" s="13">
        <f>VLOOKUP($A49,'P6 Additional Raw Data'!$A:$I,6,FALSE)</f>
        <v>0.8</v>
      </c>
      <c r="G49" s="14">
        <f>VLOOKUP($A49,'P6 Additional Raw Data'!$A:$I,7,FALSE)</f>
        <v>0</v>
      </c>
      <c r="H49" s="14">
        <f>VLOOKUP($A49,'P6 Additional Raw Data'!$A:$I,8,FALSE)</f>
        <v>0</v>
      </c>
      <c r="I49" s="14">
        <f>VLOOKUP($A49,'P6 Additional Raw Data'!$A:$I,9,FALSE)</f>
        <v>13628</v>
      </c>
      <c r="J49" s="4"/>
      <c r="K49" s="4"/>
      <c r="L49" s="4"/>
      <c r="M49" s="4"/>
      <c r="N49" s="4"/>
      <c r="O49" s="4"/>
      <c r="P49" s="4">
        <v>7.2</v>
      </c>
      <c r="Q49" s="4"/>
      <c r="R49" s="4"/>
      <c r="S49" s="4"/>
      <c r="T49" s="4"/>
      <c r="U49" s="4"/>
      <c r="V49" s="4">
        <v>7.2</v>
      </c>
      <c r="W49" s="4"/>
      <c r="Y49" s="28" t="str">
        <f t="shared" si="0"/>
        <v/>
      </c>
      <c r="Z49" s="28" t="str">
        <f t="shared" si="1"/>
        <v/>
      </c>
      <c r="AA49" s="26" t="str">
        <f t="shared" si="2"/>
        <v/>
      </c>
      <c r="AB49" s="26" t="str">
        <f t="shared" si="3"/>
        <v/>
      </c>
      <c r="AC49" s="26" t="str">
        <f t="shared" si="4"/>
        <v/>
      </c>
      <c r="AD49" s="26" t="str">
        <f t="shared" si="5"/>
        <v/>
      </c>
      <c r="AE49" s="26" t="str">
        <f t="shared" si="6"/>
        <v/>
      </c>
      <c r="AF49" s="26" t="str">
        <f t="shared" si="7"/>
        <v/>
      </c>
      <c r="AG49" s="26">
        <f t="shared" si="8"/>
        <v>1.4399999999999997</v>
      </c>
      <c r="AH49" s="26" t="str">
        <f t="shared" si="9"/>
        <v/>
      </c>
      <c r="AI49" s="26" t="str">
        <f t="shared" si="10"/>
        <v/>
      </c>
      <c r="AJ49" s="26" t="str">
        <f t="shared" si="11"/>
        <v/>
      </c>
      <c r="AK49" s="26" t="str">
        <f t="shared" si="12"/>
        <v/>
      </c>
      <c r="AL49" s="26" t="str">
        <f t="shared" si="13"/>
        <v/>
      </c>
      <c r="AM49" s="26">
        <f t="shared" si="14"/>
        <v>1.4399999999999997</v>
      </c>
    </row>
    <row r="50" spans="1:39">
      <c r="A50" s="3">
        <v>242242375</v>
      </c>
      <c r="B50" s="3" t="str">
        <f>VLOOKUP(A50,'P6 Additional Raw Data'!A:I,2,FALSE)</f>
        <v>H</v>
      </c>
      <c r="C50" s="3" t="str">
        <f>VLOOKUP($A50,'P6 Additional Raw Data'!$A:$I,3,FALSE)</f>
        <v>Sector 3 Mirrors Alignment</v>
      </c>
      <c r="D50" s="12">
        <f>VLOOKUP($A50,'P6 Additional Raw Data'!$A:$I,4,FALSE)</f>
        <v>42012.333333333336</v>
      </c>
      <c r="E50" s="12">
        <f>VLOOKUP($A50,'P6 Additional Raw Data'!$A:$I,5,FALSE)</f>
        <v>42033.666666666664</v>
      </c>
      <c r="F50" s="25">
        <f>VLOOKUP($A50,'P6 Additional Raw Data'!$A:$I,6,FALSE)</f>
        <v>0</v>
      </c>
      <c r="G50" s="14">
        <f>VLOOKUP($A50,'P6 Additional Raw Data'!$A:$I,7,FALSE)</f>
        <v>0</v>
      </c>
      <c r="H50" s="14">
        <f>VLOOKUP($A50,'P6 Additional Raw Data'!$A:$I,8,FALSE)</f>
        <v>0</v>
      </c>
      <c r="I50" s="14">
        <f>VLOOKUP($A50,'P6 Additional Raw Data'!$A:$I,9,FALSE)</f>
        <v>3786</v>
      </c>
      <c r="J50" s="4"/>
      <c r="K50" s="4"/>
      <c r="L50" s="4"/>
      <c r="M50" s="4"/>
      <c r="N50" s="4"/>
      <c r="O50" s="4"/>
      <c r="P50" s="4">
        <v>2</v>
      </c>
      <c r="Q50" s="4"/>
      <c r="R50" s="4"/>
      <c r="S50" s="4"/>
      <c r="T50" s="4"/>
      <c r="U50" s="4"/>
      <c r="V50" s="4">
        <v>2</v>
      </c>
      <c r="W50" s="4"/>
      <c r="Y50" s="28" t="str">
        <f t="shared" si="0"/>
        <v/>
      </c>
      <c r="Z50" s="28" t="str">
        <f t="shared" si="1"/>
        <v/>
      </c>
      <c r="AA50" s="26" t="str">
        <f t="shared" si="2"/>
        <v/>
      </c>
      <c r="AB50" s="26" t="str">
        <f t="shared" si="3"/>
        <v/>
      </c>
      <c r="AC50" s="26" t="str">
        <f t="shared" si="4"/>
        <v/>
      </c>
      <c r="AD50" s="26" t="str">
        <f t="shared" si="5"/>
        <v/>
      </c>
      <c r="AE50" s="26" t="str">
        <f t="shared" si="6"/>
        <v/>
      </c>
      <c r="AF50" s="26" t="str">
        <f t="shared" si="7"/>
        <v/>
      </c>
      <c r="AG50" s="26">
        <f t="shared" si="8"/>
        <v>2</v>
      </c>
      <c r="AH50" s="26" t="str">
        <f t="shared" si="9"/>
        <v/>
      </c>
      <c r="AI50" s="26" t="str">
        <f t="shared" si="10"/>
        <v/>
      </c>
      <c r="AJ50" s="26" t="str">
        <f t="shared" si="11"/>
        <v/>
      </c>
      <c r="AK50" s="26" t="str">
        <f t="shared" si="12"/>
        <v/>
      </c>
      <c r="AL50" s="26" t="str">
        <f t="shared" si="13"/>
        <v/>
      </c>
      <c r="AM50" s="26">
        <f t="shared" si="14"/>
        <v>2</v>
      </c>
    </row>
    <row r="51" spans="1:39">
      <c r="A51" s="3">
        <v>242242380</v>
      </c>
      <c r="B51" s="3" t="str">
        <f>VLOOKUP(A51,'P6 Additional Raw Data'!A:I,2,FALSE)</f>
        <v>H</v>
      </c>
      <c r="C51" s="3" t="str">
        <f>VLOOKUP($A51,'P6 Additional Raw Data'!$A:$I,3,FALSE)</f>
        <v>Sector 3 Windows Installation</v>
      </c>
      <c r="D51" s="12">
        <f>VLOOKUP($A51,'P6 Additional Raw Data'!$A:$I,4,FALSE)</f>
        <v>42017.333333333336</v>
      </c>
      <c r="E51" s="12">
        <f>VLOOKUP($A51,'P6 Additional Raw Data'!$A:$I,5,FALSE)</f>
        <v>42047.666666666664</v>
      </c>
      <c r="F51" s="25">
        <f>VLOOKUP($A51,'P6 Additional Raw Data'!$A:$I,6,FALSE)</f>
        <v>0</v>
      </c>
      <c r="G51" s="14">
        <f>VLOOKUP($A51,'P6 Additional Raw Data'!$A:$I,7,FALSE)</f>
        <v>0</v>
      </c>
      <c r="H51" s="14">
        <f>VLOOKUP($A51,'P6 Additional Raw Data'!$A:$I,8,FALSE)</f>
        <v>0</v>
      </c>
      <c r="I51" s="14">
        <f>VLOOKUP($A51,'P6 Additional Raw Data'!$A:$I,9,FALSE)</f>
        <v>1893</v>
      </c>
      <c r="J51" s="4"/>
      <c r="K51" s="4"/>
      <c r="L51" s="4"/>
      <c r="M51" s="4"/>
      <c r="N51" s="4"/>
      <c r="O51" s="4"/>
      <c r="P51" s="4">
        <v>1</v>
      </c>
      <c r="Q51" s="4"/>
      <c r="R51" s="4"/>
      <c r="S51" s="4"/>
      <c r="T51" s="4"/>
      <c r="U51" s="4"/>
      <c r="V51" s="4">
        <v>1</v>
      </c>
      <c r="W51" s="4"/>
      <c r="Y51" s="28" t="str">
        <f t="shared" si="0"/>
        <v/>
      </c>
      <c r="Z51" s="28" t="str">
        <f t="shared" si="1"/>
        <v/>
      </c>
      <c r="AA51" s="26" t="str">
        <f t="shared" si="2"/>
        <v/>
      </c>
      <c r="AB51" s="26" t="str">
        <f t="shared" si="3"/>
        <v/>
      </c>
      <c r="AC51" s="26" t="str">
        <f t="shared" si="4"/>
        <v/>
      </c>
      <c r="AD51" s="26" t="str">
        <f t="shared" si="5"/>
        <v/>
      </c>
      <c r="AE51" s="26" t="str">
        <f t="shared" si="6"/>
        <v/>
      </c>
      <c r="AF51" s="26" t="str">
        <f t="shared" si="7"/>
        <v/>
      </c>
      <c r="AG51" s="26">
        <f t="shared" si="8"/>
        <v>1</v>
      </c>
      <c r="AH51" s="26" t="str">
        <f t="shared" si="9"/>
        <v/>
      </c>
      <c r="AI51" s="26" t="str">
        <f t="shared" si="10"/>
        <v/>
      </c>
      <c r="AJ51" s="26" t="str">
        <f t="shared" si="11"/>
        <v/>
      </c>
      <c r="AK51" s="26" t="str">
        <f t="shared" si="12"/>
        <v/>
      </c>
      <c r="AL51" s="26" t="str">
        <f t="shared" si="13"/>
        <v/>
      </c>
      <c r="AM51" s="26">
        <f t="shared" si="14"/>
        <v>1</v>
      </c>
    </row>
    <row r="52" spans="1:39">
      <c r="A52" s="3">
        <v>242242385</v>
      </c>
      <c r="B52" s="3" t="str">
        <f>VLOOKUP(A52,'P6 Additional Raw Data'!A:I,2,FALSE)</f>
        <v>H</v>
      </c>
      <c r="C52" s="3" t="str">
        <f>VLOOKUP($A52,'P6 Additional Raw Data'!$A:$I,3,FALSE)</f>
        <v>Sector 3 Gas Leaks Checks</v>
      </c>
      <c r="D52" s="12">
        <f>VLOOKUP($A52,'P6 Additional Raw Data'!$A:$I,4,FALSE)</f>
        <v>42033.333333333336</v>
      </c>
      <c r="E52" s="12">
        <f>VLOOKUP($A52,'P6 Additional Raw Data'!$A:$I,5,FALSE)</f>
        <v>42061.666666666664</v>
      </c>
      <c r="F52" s="25">
        <f>VLOOKUP($A52,'P6 Additional Raw Data'!$A:$I,6,FALSE)</f>
        <v>0</v>
      </c>
      <c r="G52" s="14">
        <f>VLOOKUP($A52,'P6 Additional Raw Data'!$A:$I,7,FALSE)</f>
        <v>0</v>
      </c>
      <c r="H52" s="14">
        <f>VLOOKUP($A52,'P6 Additional Raw Data'!$A:$I,8,FALSE)</f>
        <v>0</v>
      </c>
      <c r="I52" s="14">
        <f>VLOOKUP($A52,'P6 Additional Raw Data'!$A:$I,9,FALSE)</f>
        <v>1950</v>
      </c>
      <c r="J52" s="4"/>
      <c r="K52" s="4"/>
      <c r="L52" s="4"/>
      <c r="M52" s="4"/>
      <c r="N52" s="4"/>
      <c r="O52" s="4"/>
      <c r="P52" s="4">
        <v>1</v>
      </c>
      <c r="Q52" s="4"/>
      <c r="R52" s="4"/>
      <c r="S52" s="4"/>
      <c r="T52" s="4"/>
      <c r="U52" s="4"/>
      <c r="V52" s="4">
        <v>1</v>
      </c>
      <c r="W52" s="4"/>
      <c r="Y52" s="28" t="str">
        <f t="shared" si="0"/>
        <v/>
      </c>
      <c r="Z52" s="28" t="str">
        <f t="shared" si="1"/>
        <v/>
      </c>
      <c r="AA52" s="26" t="str">
        <f t="shared" si="2"/>
        <v/>
      </c>
      <c r="AB52" s="26" t="str">
        <f t="shared" si="3"/>
        <v/>
      </c>
      <c r="AC52" s="26" t="str">
        <f t="shared" si="4"/>
        <v/>
      </c>
      <c r="AD52" s="26" t="str">
        <f t="shared" si="5"/>
        <v/>
      </c>
      <c r="AE52" s="26" t="str">
        <f t="shared" si="6"/>
        <v/>
      </c>
      <c r="AF52" s="26" t="str">
        <f t="shared" si="7"/>
        <v/>
      </c>
      <c r="AG52" s="26">
        <f t="shared" si="8"/>
        <v>1</v>
      </c>
      <c r="AH52" s="26" t="str">
        <f t="shared" si="9"/>
        <v/>
      </c>
      <c r="AI52" s="26" t="str">
        <f t="shared" si="10"/>
        <v/>
      </c>
      <c r="AJ52" s="26" t="str">
        <f t="shared" si="11"/>
        <v/>
      </c>
      <c r="AK52" s="26" t="str">
        <f t="shared" si="12"/>
        <v/>
      </c>
      <c r="AL52" s="26" t="str">
        <f t="shared" si="13"/>
        <v/>
      </c>
      <c r="AM52" s="26">
        <f t="shared" si="14"/>
        <v>1</v>
      </c>
    </row>
    <row r="53" spans="1:39">
      <c r="A53" s="3">
        <v>242242390</v>
      </c>
      <c r="B53" s="3" t="str">
        <f>VLOOKUP(A53,'P6 Additional Raw Data'!A:I,2,FALSE)</f>
        <v>S</v>
      </c>
      <c r="C53" s="3" t="str">
        <f>VLOOKUP($A53,'P6 Additional Raw Data'!$A:$I,3,FALSE)</f>
        <v>Sector 4 Box Refurbish</v>
      </c>
      <c r="D53" s="12">
        <f>VLOOKUP($A53,'P6 Additional Raw Data'!$A:$I,4,FALSE)</f>
        <v>41610.333333333336</v>
      </c>
      <c r="E53" s="12">
        <f>VLOOKUP($A53,'P6 Additional Raw Data'!$A:$I,5,FALSE)</f>
        <v>42055.666666666664</v>
      </c>
      <c r="F53" s="13">
        <f>VLOOKUP($A53,'P6 Additional Raw Data'!$A:$I,6,FALSE)</f>
        <v>0.6</v>
      </c>
      <c r="G53" s="14">
        <f>VLOOKUP($A53,'P6 Additional Raw Data'!$A:$I,7,FALSE)</f>
        <v>0</v>
      </c>
      <c r="H53" s="14">
        <f>VLOOKUP($A53,'P6 Additional Raw Data'!$A:$I,8,FALSE)</f>
        <v>0</v>
      </c>
      <c r="I53" s="14">
        <f>VLOOKUP($A53,'P6 Additional Raw Data'!$A:$I,9,FALSE)</f>
        <v>13628</v>
      </c>
      <c r="J53" s="4"/>
      <c r="K53" s="4"/>
      <c r="L53" s="4"/>
      <c r="M53" s="4"/>
      <c r="N53" s="4"/>
      <c r="O53" s="4"/>
      <c r="P53" s="4">
        <v>7.2</v>
      </c>
      <c r="Q53" s="4"/>
      <c r="R53" s="4"/>
      <c r="S53" s="4"/>
      <c r="T53" s="4"/>
      <c r="U53" s="4"/>
      <c r="V53" s="4">
        <v>7.2</v>
      </c>
      <c r="W53" s="4"/>
      <c r="Y53" s="28" t="str">
        <f t="shared" si="0"/>
        <v/>
      </c>
      <c r="Z53" s="28" t="str">
        <f t="shared" si="1"/>
        <v/>
      </c>
      <c r="AA53" s="26" t="str">
        <f t="shared" si="2"/>
        <v/>
      </c>
      <c r="AB53" s="26" t="str">
        <f t="shared" si="3"/>
        <v/>
      </c>
      <c r="AC53" s="26" t="str">
        <f t="shared" si="4"/>
        <v/>
      </c>
      <c r="AD53" s="26" t="str">
        <f t="shared" si="5"/>
        <v/>
      </c>
      <c r="AE53" s="26" t="str">
        <f t="shared" si="6"/>
        <v/>
      </c>
      <c r="AF53" s="26" t="str">
        <f t="shared" si="7"/>
        <v/>
      </c>
      <c r="AG53" s="26">
        <f t="shared" si="8"/>
        <v>2.8800000000000003</v>
      </c>
      <c r="AH53" s="26" t="str">
        <f t="shared" si="9"/>
        <v/>
      </c>
      <c r="AI53" s="26" t="str">
        <f t="shared" si="10"/>
        <v/>
      </c>
      <c r="AJ53" s="26" t="str">
        <f t="shared" si="11"/>
        <v/>
      </c>
      <c r="AK53" s="26" t="str">
        <f t="shared" si="12"/>
        <v/>
      </c>
      <c r="AL53" s="26" t="str">
        <f t="shared" si="13"/>
        <v/>
      </c>
      <c r="AM53" s="26">
        <f t="shared" si="14"/>
        <v>2.8800000000000003</v>
      </c>
    </row>
    <row r="54" spans="1:39">
      <c r="A54" s="3">
        <v>242242400</v>
      </c>
      <c r="B54" s="3" t="str">
        <f>VLOOKUP(A54,'P6 Additional Raw Data'!A:I,2,FALSE)</f>
        <v>H</v>
      </c>
      <c r="C54" s="3" t="str">
        <f>VLOOKUP($A54,'P6 Additional Raw Data'!$A:$I,3,FALSE)</f>
        <v>Sector 4 Mirrors Alignment FY14</v>
      </c>
      <c r="D54" s="12">
        <f>VLOOKUP($A54,'P6 Additional Raw Data'!$A:$I,4,FALSE)</f>
        <v>42051.333333333336</v>
      </c>
      <c r="E54" s="12">
        <f>VLOOKUP($A54,'P6 Additional Raw Data'!$A:$I,5,FALSE)</f>
        <v>42065.5</v>
      </c>
      <c r="F54" s="25">
        <f>VLOOKUP($A54,'P6 Additional Raw Data'!$A:$I,6,FALSE)</f>
        <v>0</v>
      </c>
      <c r="G54" s="14">
        <f>VLOOKUP($A54,'P6 Additional Raw Data'!$A:$I,7,FALSE)</f>
        <v>0</v>
      </c>
      <c r="H54" s="14">
        <f>VLOOKUP($A54,'P6 Additional Raw Data'!$A:$I,8,FALSE)</f>
        <v>0</v>
      </c>
      <c r="I54" s="14">
        <f>VLOOKUP($A54,'P6 Additional Raw Data'!$A:$I,9,FALSE)</f>
        <v>874</v>
      </c>
      <c r="J54" s="4"/>
      <c r="K54" s="4"/>
      <c r="L54" s="4"/>
      <c r="M54" s="4"/>
      <c r="N54" s="4"/>
      <c r="O54" s="4"/>
      <c r="P54" s="4">
        <v>0.5</v>
      </c>
      <c r="Q54" s="4"/>
      <c r="R54" s="4"/>
      <c r="S54" s="4"/>
      <c r="T54" s="4"/>
      <c r="U54" s="4"/>
      <c r="V54" s="4">
        <v>0.5</v>
      </c>
      <c r="W54" s="4"/>
      <c r="Y54" s="28" t="str">
        <f t="shared" si="0"/>
        <v/>
      </c>
      <c r="Z54" s="28" t="str">
        <f t="shared" si="1"/>
        <v/>
      </c>
      <c r="AA54" s="26" t="str">
        <f t="shared" si="2"/>
        <v/>
      </c>
      <c r="AB54" s="26" t="str">
        <f t="shared" si="3"/>
        <v/>
      </c>
      <c r="AC54" s="26" t="str">
        <f t="shared" si="4"/>
        <v/>
      </c>
      <c r="AD54" s="26" t="str">
        <f t="shared" si="5"/>
        <v/>
      </c>
      <c r="AE54" s="26" t="str">
        <f t="shared" si="6"/>
        <v/>
      </c>
      <c r="AF54" s="26" t="str">
        <f t="shared" si="7"/>
        <v/>
      </c>
      <c r="AG54" s="26">
        <f t="shared" si="8"/>
        <v>0.5</v>
      </c>
      <c r="AH54" s="26" t="str">
        <f t="shared" si="9"/>
        <v/>
      </c>
      <c r="AI54" s="26" t="str">
        <f t="shared" si="10"/>
        <v/>
      </c>
      <c r="AJ54" s="26" t="str">
        <f t="shared" si="11"/>
        <v/>
      </c>
      <c r="AK54" s="26" t="str">
        <f t="shared" si="12"/>
        <v/>
      </c>
      <c r="AL54" s="26" t="str">
        <f t="shared" si="13"/>
        <v/>
      </c>
      <c r="AM54" s="26">
        <f t="shared" si="14"/>
        <v>0.5</v>
      </c>
    </row>
    <row r="55" spans="1:39">
      <c r="A55" s="3" t="s">
        <v>1003</v>
      </c>
      <c r="B55" s="3" t="str">
        <f>VLOOKUP(A55,'P6 Additional Raw Data'!A:I,2,FALSE)</f>
        <v>H</v>
      </c>
      <c r="C55" s="3" t="str">
        <f>VLOOKUP($A55,'P6 Additional Raw Data'!$A:$I,3,FALSE)</f>
        <v>Sector 4 Mirrors Alignment FY15</v>
      </c>
      <c r="D55" s="12">
        <f>VLOOKUP($A55,'P6 Additional Raw Data'!$A:$I,4,FALSE)</f>
        <v>42065.5</v>
      </c>
      <c r="E55" s="12">
        <f>VLOOKUP($A55,'P6 Additional Raw Data'!$A:$I,5,FALSE)</f>
        <v>42079.666666666664</v>
      </c>
      <c r="F55" s="25">
        <f>VLOOKUP($A55,'P6 Additional Raw Data'!$A:$I,6,FALSE)</f>
        <v>0</v>
      </c>
      <c r="G55" s="14">
        <f>VLOOKUP($A55,'P6 Additional Raw Data'!$A:$I,7,FALSE)</f>
        <v>0</v>
      </c>
      <c r="H55" s="14">
        <f>VLOOKUP($A55,'P6 Additional Raw Data'!$A:$I,8,FALSE)</f>
        <v>0</v>
      </c>
      <c r="I55" s="14">
        <f>VLOOKUP($A55,'P6 Additional Raw Data'!$A:$I,9,FALSE)</f>
        <v>3005</v>
      </c>
      <c r="J55" s="4"/>
      <c r="K55" s="4"/>
      <c r="L55" s="4"/>
      <c r="M55" s="4"/>
      <c r="N55" s="4"/>
      <c r="O55" s="4"/>
      <c r="P55" s="4">
        <v>1.5</v>
      </c>
      <c r="Q55" s="4"/>
      <c r="R55" s="4"/>
      <c r="S55" s="4"/>
      <c r="T55" s="4"/>
      <c r="U55" s="4"/>
      <c r="V55" s="4">
        <v>1.5</v>
      </c>
      <c r="W55" s="4"/>
      <c r="Y55" s="28" t="str">
        <f t="shared" ref="Y55:Y65" si="15">IF((G55*(1-$F55))&gt;0,(G55*(1-$F55)),"")</f>
        <v/>
      </c>
      <c r="Z55" s="28" t="str">
        <f t="shared" ref="Z55:Z65" si="16">IF((H55*(1-$F55))&gt;0,(H55*(1-$F55)),"")</f>
        <v/>
      </c>
      <c r="AA55" s="26" t="str">
        <f t="shared" ref="AA55:AA65" si="17">IF((J55*(1-$F55))&gt;0,(J55*(1-$F55)),"")</f>
        <v/>
      </c>
      <c r="AB55" s="26" t="str">
        <f t="shared" ref="AB55:AB65" si="18">IF((K55*(1-$F55))&gt;0,(K55*(1-$F55)),"")</f>
        <v/>
      </c>
      <c r="AC55" s="26" t="str">
        <f t="shared" ref="AC55:AC65" si="19">IF((L55*(1-$F55))&gt;0,(L55*(1-$F55)),"")</f>
        <v/>
      </c>
      <c r="AD55" s="26" t="str">
        <f t="shared" ref="AD55:AD65" si="20">IF((M55*(1-$F55))&gt;0,(M55*(1-$F55)),"")</f>
        <v/>
      </c>
      <c r="AE55" s="26" t="str">
        <f t="shared" ref="AE55:AE65" si="21">IF((N55*(1-$F55))&gt;0,(N55*(1-$F55)),"")</f>
        <v/>
      </c>
      <c r="AF55" s="26" t="str">
        <f t="shared" ref="AF55:AF65" si="22">IF((O55*(1-$F55))&gt;0,(O55*(1-$F55)),"")</f>
        <v/>
      </c>
      <c r="AG55" s="26">
        <f t="shared" ref="AG55:AG65" si="23">IF((P55*(1-$F55))&gt;0,(P55*(1-$F55)),"")</f>
        <v>1.5</v>
      </c>
      <c r="AH55" s="26" t="str">
        <f t="shared" ref="AH55:AH65" si="24">IF((Q55*(1-$F55))&gt;0,(Q55*(1-$F55)),"")</f>
        <v/>
      </c>
      <c r="AI55" s="26" t="str">
        <f t="shared" ref="AI55:AI65" si="25">IF((R55*(1-$F55))&gt;0,(R55*(1-$F55)),"")</f>
        <v/>
      </c>
      <c r="AJ55" s="26" t="str">
        <f t="shared" ref="AJ55:AJ65" si="26">IF((S55*(1-$F55))&gt;0,(S55*(1-$F55)),"")</f>
        <v/>
      </c>
      <c r="AK55" s="26" t="str">
        <f t="shared" ref="AK55:AK65" si="27">IF((T55*(1-$F55))&gt;0,(T55*(1-$F55)),"")</f>
        <v/>
      </c>
      <c r="AL55" s="26" t="str">
        <f t="shared" ref="AL55:AL65" si="28">IF((U55*(1-$F55))&gt;0,(U55*(1-$F55)),"")</f>
        <v/>
      </c>
      <c r="AM55" s="26">
        <f t="shared" ref="AM55:AM65" si="29">SUM(AA55:AL55)</f>
        <v>1.5</v>
      </c>
    </row>
    <row r="56" spans="1:39">
      <c r="A56" s="3">
        <v>242242405</v>
      </c>
      <c r="B56" s="3" t="str">
        <f>VLOOKUP(A56,'P6 Additional Raw Data'!A:I,2,FALSE)</f>
        <v>H</v>
      </c>
      <c r="C56" s="3" t="str">
        <f>VLOOKUP($A56,'P6 Additional Raw Data'!$A:$I,3,FALSE)</f>
        <v>Sector 4 Windows Installation</v>
      </c>
      <c r="D56" s="12">
        <f>VLOOKUP($A56,'P6 Additional Raw Data'!$A:$I,4,FALSE)</f>
        <v>42055.333333333336</v>
      </c>
      <c r="E56" s="12">
        <f>VLOOKUP($A56,'P6 Additional Raw Data'!$A:$I,5,FALSE)</f>
        <v>42083.666666666664</v>
      </c>
      <c r="F56" s="25">
        <f>VLOOKUP($A56,'P6 Additional Raw Data'!$A:$I,6,FALSE)</f>
        <v>0</v>
      </c>
      <c r="G56" s="14">
        <f>VLOOKUP($A56,'P6 Additional Raw Data'!$A:$I,7,FALSE)</f>
        <v>0</v>
      </c>
      <c r="H56" s="14">
        <f>VLOOKUP($A56,'P6 Additional Raw Data'!$A:$I,8,FALSE)</f>
        <v>0</v>
      </c>
      <c r="I56" s="14">
        <f>VLOOKUP($A56,'P6 Additional Raw Data'!$A:$I,9,FALSE)</f>
        <v>1953</v>
      </c>
      <c r="J56" s="4"/>
      <c r="K56" s="4"/>
      <c r="L56" s="4"/>
      <c r="M56" s="4"/>
      <c r="N56" s="4"/>
      <c r="O56" s="4"/>
      <c r="P56" s="4">
        <v>1</v>
      </c>
      <c r="Q56" s="4"/>
      <c r="R56" s="4"/>
      <c r="S56" s="4"/>
      <c r="T56" s="4"/>
      <c r="U56" s="4"/>
      <c r="V56" s="4">
        <v>1</v>
      </c>
      <c r="W56" s="4"/>
      <c r="Y56" s="28" t="str">
        <f t="shared" si="15"/>
        <v/>
      </c>
      <c r="Z56" s="28" t="str">
        <f t="shared" si="16"/>
        <v/>
      </c>
      <c r="AA56" s="26" t="str">
        <f t="shared" si="17"/>
        <v/>
      </c>
      <c r="AB56" s="26" t="str">
        <f t="shared" si="18"/>
        <v/>
      </c>
      <c r="AC56" s="26" t="str">
        <f t="shared" si="19"/>
        <v/>
      </c>
      <c r="AD56" s="26" t="str">
        <f t="shared" si="20"/>
        <v/>
      </c>
      <c r="AE56" s="26" t="str">
        <f t="shared" si="21"/>
        <v/>
      </c>
      <c r="AF56" s="26" t="str">
        <f t="shared" si="22"/>
        <v/>
      </c>
      <c r="AG56" s="26">
        <f t="shared" si="23"/>
        <v>1</v>
      </c>
      <c r="AH56" s="26" t="str">
        <f t="shared" si="24"/>
        <v/>
      </c>
      <c r="AI56" s="26" t="str">
        <f t="shared" si="25"/>
        <v/>
      </c>
      <c r="AJ56" s="26" t="str">
        <f t="shared" si="26"/>
        <v/>
      </c>
      <c r="AK56" s="26" t="str">
        <f t="shared" si="27"/>
        <v/>
      </c>
      <c r="AL56" s="26" t="str">
        <f t="shared" si="28"/>
        <v/>
      </c>
      <c r="AM56" s="26">
        <f t="shared" si="29"/>
        <v>1</v>
      </c>
    </row>
    <row r="57" spans="1:39">
      <c r="A57" s="3">
        <v>242242410</v>
      </c>
      <c r="B57" s="3" t="str">
        <f>VLOOKUP(A57,'P6 Additional Raw Data'!A:I,2,FALSE)</f>
        <v>H</v>
      </c>
      <c r="C57" s="3" t="str">
        <f>VLOOKUP($A57,'P6 Additional Raw Data'!$A:$I,3,FALSE)</f>
        <v>Sector 4 Gas Leaks Checks</v>
      </c>
      <c r="D57" s="12">
        <f>VLOOKUP($A57,'P6 Additional Raw Data'!$A:$I,4,FALSE)</f>
        <v>42062.333333333336</v>
      </c>
      <c r="E57" s="12">
        <f>VLOOKUP($A57,'P6 Additional Raw Data'!$A:$I,5,FALSE)</f>
        <v>42090.666666666664</v>
      </c>
      <c r="F57" s="25">
        <f>VLOOKUP($A57,'P6 Additional Raw Data'!$A:$I,6,FALSE)</f>
        <v>0</v>
      </c>
      <c r="G57" s="14">
        <f>VLOOKUP($A57,'P6 Additional Raw Data'!$A:$I,7,FALSE)</f>
        <v>0</v>
      </c>
      <c r="H57" s="14">
        <f>VLOOKUP($A57,'P6 Additional Raw Data'!$A:$I,8,FALSE)</f>
        <v>0</v>
      </c>
      <c r="I57" s="14">
        <f>VLOOKUP($A57,'P6 Additional Raw Data'!$A:$I,9,FALSE)</f>
        <v>1953</v>
      </c>
      <c r="J57" s="4"/>
      <c r="K57" s="4"/>
      <c r="L57" s="4"/>
      <c r="M57" s="4"/>
      <c r="N57" s="4"/>
      <c r="O57" s="4"/>
      <c r="P57" s="4">
        <v>1</v>
      </c>
      <c r="Q57" s="4"/>
      <c r="R57" s="4"/>
      <c r="S57" s="4"/>
      <c r="T57" s="4"/>
      <c r="U57" s="4"/>
      <c r="V57" s="4">
        <v>1</v>
      </c>
      <c r="W57" s="4"/>
      <c r="Y57" s="28" t="str">
        <f t="shared" si="15"/>
        <v/>
      </c>
      <c r="Z57" s="28" t="str">
        <f t="shared" si="16"/>
        <v/>
      </c>
      <c r="AA57" s="26" t="str">
        <f t="shared" si="17"/>
        <v/>
      </c>
      <c r="AB57" s="26" t="str">
        <f t="shared" si="18"/>
        <v/>
      </c>
      <c r="AC57" s="26" t="str">
        <f t="shared" si="19"/>
        <v/>
      </c>
      <c r="AD57" s="26" t="str">
        <f t="shared" si="20"/>
        <v/>
      </c>
      <c r="AE57" s="26" t="str">
        <f t="shared" si="21"/>
        <v/>
      </c>
      <c r="AF57" s="26" t="str">
        <f t="shared" si="22"/>
        <v/>
      </c>
      <c r="AG57" s="26">
        <f t="shared" si="23"/>
        <v>1</v>
      </c>
      <c r="AH57" s="26" t="str">
        <f t="shared" si="24"/>
        <v/>
      </c>
      <c r="AI57" s="26" t="str">
        <f t="shared" si="25"/>
        <v/>
      </c>
      <c r="AJ57" s="26" t="str">
        <f t="shared" si="26"/>
        <v/>
      </c>
      <c r="AK57" s="26" t="str">
        <f t="shared" si="27"/>
        <v/>
      </c>
      <c r="AL57" s="26" t="str">
        <f t="shared" si="28"/>
        <v/>
      </c>
      <c r="AM57" s="26">
        <f t="shared" si="29"/>
        <v>1</v>
      </c>
    </row>
    <row r="58" spans="1:39">
      <c r="A58" s="3">
        <v>242242415</v>
      </c>
      <c r="B58" s="3" t="str">
        <f>VLOOKUP(A58,'P6 Additional Raw Data'!A:I,2,FALSE)</f>
        <v>S</v>
      </c>
      <c r="C58" s="3" t="str">
        <f>VLOOKUP($A58,'P6 Additional Raw Data'!$A:$I,3,FALSE)</f>
        <v>Sector 5 Box Refurbish</v>
      </c>
      <c r="D58" s="12">
        <f>VLOOKUP($A58,'P6 Additional Raw Data'!$A:$I,4,FALSE)</f>
        <v>41610.333333333336</v>
      </c>
      <c r="E58" s="12">
        <f>VLOOKUP($A58,'P6 Additional Raw Data'!$A:$I,5,FALSE)</f>
        <v>42083.666666666664</v>
      </c>
      <c r="F58" s="13">
        <f>VLOOKUP($A58,'P6 Additional Raw Data'!$A:$I,6,FALSE)</f>
        <v>0.6</v>
      </c>
      <c r="G58" s="14">
        <f>VLOOKUP($A58,'P6 Additional Raw Data'!$A:$I,7,FALSE)</f>
        <v>0</v>
      </c>
      <c r="H58" s="14">
        <f>VLOOKUP($A58,'P6 Additional Raw Data'!$A:$I,8,FALSE)</f>
        <v>0</v>
      </c>
      <c r="I58" s="14">
        <f>VLOOKUP($A58,'P6 Additional Raw Data'!$A:$I,9,FALSE)</f>
        <v>12114</v>
      </c>
      <c r="J58" s="4"/>
      <c r="K58" s="4"/>
      <c r="L58" s="4"/>
      <c r="M58" s="4"/>
      <c r="N58" s="4"/>
      <c r="O58" s="4"/>
      <c r="P58" s="4">
        <v>6.4</v>
      </c>
      <c r="Q58" s="4"/>
      <c r="R58" s="4"/>
      <c r="S58" s="4"/>
      <c r="T58" s="4"/>
      <c r="U58" s="4"/>
      <c r="V58" s="4">
        <v>6.4</v>
      </c>
      <c r="W58" s="4"/>
      <c r="Y58" s="28" t="str">
        <f t="shared" si="15"/>
        <v/>
      </c>
      <c r="Z58" s="28" t="str">
        <f t="shared" si="16"/>
        <v/>
      </c>
      <c r="AA58" s="26" t="str">
        <f t="shared" si="17"/>
        <v/>
      </c>
      <c r="AB58" s="26" t="str">
        <f t="shared" si="18"/>
        <v/>
      </c>
      <c r="AC58" s="26" t="str">
        <f t="shared" si="19"/>
        <v/>
      </c>
      <c r="AD58" s="26" t="str">
        <f t="shared" si="20"/>
        <v/>
      </c>
      <c r="AE58" s="26" t="str">
        <f t="shared" si="21"/>
        <v/>
      </c>
      <c r="AF58" s="26" t="str">
        <f t="shared" si="22"/>
        <v/>
      </c>
      <c r="AG58" s="26">
        <f t="shared" si="23"/>
        <v>2.5600000000000005</v>
      </c>
      <c r="AH58" s="26" t="str">
        <f t="shared" si="24"/>
        <v/>
      </c>
      <c r="AI58" s="26" t="str">
        <f t="shared" si="25"/>
        <v/>
      </c>
      <c r="AJ58" s="26" t="str">
        <f t="shared" si="26"/>
        <v/>
      </c>
      <c r="AK58" s="26" t="str">
        <f t="shared" si="27"/>
        <v/>
      </c>
      <c r="AL58" s="26" t="str">
        <f t="shared" si="28"/>
        <v/>
      </c>
      <c r="AM58" s="26">
        <f t="shared" si="29"/>
        <v>2.5600000000000005</v>
      </c>
    </row>
    <row r="59" spans="1:39">
      <c r="A59" s="3">
        <v>242242425</v>
      </c>
      <c r="B59" s="3" t="str">
        <f>VLOOKUP(A59,'P6 Additional Raw Data'!A:I,2,FALSE)</f>
        <v>H</v>
      </c>
      <c r="C59" s="3" t="str">
        <f>VLOOKUP($A59,'P6 Additional Raw Data'!$A:$I,3,FALSE)</f>
        <v>Sector 5 Mirrors Alignment</v>
      </c>
      <c r="D59" s="12">
        <f>VLOOKUP($A59,'P6 Additional Raw Data'!$A:$I,4,FALSE)</f>
        <v>42079.333333333336</v>
      </c>
      <c r="E59" s="12">
        <f>VLOOKUP($A59,'P6 Additional Raw Data'!$A:$I,5,FALSE)</f>
        <v>42109.666666666664</v>
      </c>
      <c r="F59" s="25">
        <f>VLOOKUP($A59,'P6 Additional Raw Data'!$A:$I,6,FALSE)</f>
        <v>0</v>
      </c>
      <c r="G59" s="14">
        <f>VLOOKUP($A59,'P6 Additional Raw Data'!$A:$I,7,FALSE)</f>
        <v>0</v>
      </c>
      <c r="H59" s="14">
        <f>VLOOKUP($A59,'P6 Additional Raw Data'!$A:$I,8,FALSE)</f>
        <v>0</v>
      </c>
      <c r="I59" s="14">
        <f>VLOOKUP($A59,'P6 Additional Raw Data'!$A:$I,9,FALSE)</f>
        <v>3906</v>
      </c>
      <c r="J59" s="4"/>
      <c r="K59" s="4"/>
      <c r="L59" s="4"/>
      <c r="M59" s="4"/>
      <c r="N59" s="4"/>
      <c r="O59" s="4"/>
      <c r="P59" s="4">
        <v>2</v>
      </c>
      <c r="Q59" s="4"/>
      <c r="R59" s="4"/>
      <c r="S59" s="4"/>
      <c r="T59" s="4"/>
      <c r="U59" s="4"/>
      <c r="V59" s="4">
        <v>2</v>
      </c>
      <c r="W59" s="4"/>
      <c r="Y59" s="28" t="str">
        <f t="shared" si="15"/>
        <v/>
      </c>
      <c r="Z59" s="28" t="str">
        <f t="shared" si="16"/>
        <v/>
      </c>
      <c r="AA59" s="26" t="str">
        <f t="shared" si="17"/>
        <v/>
      </c>
      <c r="AB59" s="26" t="str">
        <f t="shared" si="18"/>
        <v/>
      </c>
      <c r="AC59" s="26" t="str">
        <f t="shared" si="19"/>
        <v/>
      </c>
      <c r="AD59" s="26" t="str">
        <f t="shared" si="20"/>
        <v/>
      </c>
      <c r="AE59" s="26" t="str">
        <f t="shared" si="21"/>
        <v/>
      </c>
      <c r="AF59" s="26" t="str">
        <f t="shared" si="22"/>
        <v/>
      </c>
      <c r="AG59" s="26">
        <f t="shared" si="23"/>
        <v>2</v>
      </c>
      <c r="AH59" s="26" t="str">
        <f t="shared" si="24"/>
        <v/>
      </c>
      <c r="AI59" s="26" t="str">
        <f t="shared" si="25"/>
        <v/>
      </c>
      <c r="AJ59" s="26" t="str">
        <f t="shared" si="26"/>
        <v/>
      </c>
      <c r="AK59" s="26" t="str">
        <f t="shared" si="27"/>
        <v/>
      </c>
      <c r="AL59" s="26" t="str">
        <f t="shared" si="28"/>
        <v/>
      </c>
      <c r="AM59" s="26">
        <f t="shared" si="29"/>
        <v>2</v>
      </c>
    </row>
    <row r="60" spans="1:39">
      <c r="A60" s="3">
        <v>242242430</v>
      </c>
      <c r="B60" s="3" t="str">
        <f>VLOOKUP(A60,'P6 Additional Raw Data'!A:I,2,FALSE)</f>
        <v>H</v>
      </c>
      <c r="C60" s="3" t="str">
        <f>VLOOKUP($A60,'P6 Additional Raw Data'!$A:$I,3,FALSE)</f>
        <v>Sector 5 Windows Installation</v>
      </c>
      <c r="D60" s="12">
        <f>VLOOKUP($A60,'P6 Additional Raw Data'!$A:$I,4,FALSE)</f>
        <v>42083.333333333336</v>
      </c>
      <c r="E60" s="12">
        <f>VLOOKUP($A60,'P6 Additional Raw Data'!$A:$I,5,FALSE)</f>
        <v>42114.666666666664</v>
      </c>
      <c r="F60" s="25">
        <f>VLOOKUP($A60,'P6 Additional Raw Data'!$A:$I,6,FALSE)</f>
        <v>0</v>
      </c>
      <c r="G60" s="14">
        <f>VLOOKUP($A60,'P6 Additional Raw Data'!$A:$I,7,FALSE)</f>
        <v>0</v>
      </c>
      <c r="H60" s="14">
        <f>VLOOKUP($A60,'P6 Additional Raw Data'!$A:$I,8,FALSE)</f>
        <v>0</v>
      </c>
      <c r="I60" s="14">
        <f>VLOOKUP($A60,'P6 Additional Raw Data'!$A:$I,9,FALSE)</f>
        <v>1953</v>
      </c>
      <c r="J60" s="4"/>
      <c r="K60" s="4"/>
      <c r="L60" s="4"/>
      <c r="M60" s="4"/>
      <c r="N60" s="4"/>
      <c r="O60" s="4"/>
      <c r="P60" s="4">
        <v>1</v>
      </c>
      <c r="Q60" s="4"/>
      <c r="R60" s="4"/>
      <c r="S60" s="4"/>
      <c r="T60" s="4"/>
      <c r="U60" s="4"/>
      <c r="V60" s="4">
        <v>1</v>
      </c>
      <c r="W60" s="4"/>
      <c r="Y60" s="28" t="str">
        <f t="shared" si="15"/>
        <v/>
      </c>
      <c r="Z60" s="28" t="str">
        <f t="shared" si="16"/>
        <v/>
      </c>
      <c r="AA60" s="26" t="str">
        <f t="shared" si="17"/>
        <v/>
      </c>
      <c r="AB60" s="26" t="str">
        <f t="shared" si="18"/>
        <v/>
      </c>
      <c r="AC60" s="26" t="str">
        <f t="shared" si="19"/>
        <v/>
      </c>
      <c r="AD60" s="26" t="str">
        <f t="shared" si="20"/>
        <v/>
      </c>
      <c r="AE60" s="26" t="str">
        <f t="shared" si="21"/>
        <v/>
      </c>
      <c r="AF60" s="26" t="str">
        <f t="shared" si="22"/>
        <v/>
      </c>
      <c r="AG60" s="26">
        <f t="shared" si="23"/>
        <v>1</v>
      </c>
      <c r="AH60" s="26" t="str">
        <f t="shared" si="24"/>
        <v/>
      </c>
      <c r="AI60" s="26" t="str">
        <f t="shared" si="25"/>
        <v/>
      </c>
      <c r="AJ60" s="26" t="str">
        <f t="shared" si="26"/>
        <v/>
      </c>
      <c r="AK60" s="26" t="str">
        <f t="shared" si="27"/>
        <v/>
      </c>
      <c r="AL60" s="26" t="str">
        <f t="shared" si="28"/>
        <v/>
      </c>
      <c r="AM60" s="26">
        <f t="shared" si="29"/>
        <v>1</v>
      </c>
    </row>
    <row r="61" spans="1:39">
      <c r="A61" s="3">
        <v>242242435</v>
      </c>
      <c r="B61" s="3" t="str">
        <f>VLOOKUP(A61,'P6 Additional Raw Data'!A:I,2,FALSE)</f>
        <v>H</v>
      </c>
      <c r="C61" s="3" t="str">
        <f>VLOOKUP($A61,'P6 Additional Raw Data'!$A:$I,3,FALSE)</f>
        <v>Sector 5 Gas Leaks Checks</v>
      </c>
      <c r="D61" s="12">
        <f>VLOOKUP($A61,'P6 Additional Raw Data'!$A:$I,4,FALSE)</f>
        <v>42093.333333333336</v>
      </c>
      <c r="E61" s="12">
        <f>VLOOKUP($A61,'P6 Additional Raw Data'!$A:$I,5,FALSE)</f>
        <v>42122.666666666664</v>
      </c>
      <c r="F61" s="25">
        <f>VLOOKUP($A61,'P6 Additional Raw Data'!$A:$I,6,FALSE)</f>
        <v>0</v>
      </c>
      <c r="G61" s="14">
        <f>VLOOKUP($A61,'P6 Additional Raw Data'!$A:$I,7,FALSE)</f>
        <v>0</v>
      </c>
      <c r="H61" s="14">
        <f>VLOOKUP($A61,'P6 Additional Raw Data'!$A:$I,8,FALSE)</f>
        <v>0</v>
      </c>
      <c r="I61" s="14">
        <f>VLOOKUP($A61,'P6 Additional Raw Data'!$A:$I,9,FALSE)</f>
        <v>1953</v>
      </c>
      <c r="J61" s="4"/>
      <c r="K61" s="4"/>
      <c r="L61" s="4"/>
      <c r="M61" s="4"/>
      <c r="N61" s="4"/>
      <c r="O61" s="4"/>
      <c r="P61" s="4">
        <v>1</v>
      </c>
      <c r="Q61" s="4"/>
      <c r="R61" s="4"/>
      <c r="S61" s="4"/>
      <c r="T61" s="4"/>
      <c r="U61" s="4"/>
      <c r="V61" s="4">
        <v>1</v>
      </c>
      <c r="W61" s="4"/>
      <c r="Y61" s="28" t="str">
        <f t="shared" si="15"/>
        <v/>
      </c>
      <c r="Z61" s="28" t="str">
        <f t="shared" si="16"/>
        <v/>
      </c>
      <c r="AA61" s="26" t="str">
        <f t="shared" si="17"/>
        <v/>
      </c>
      <c r="AB61" s="26" t="str">
        <f t="shared" si="18"/>
        <v/>
      </c>
      <c r="AC61" s="26" t="str">
        <f t="shared" si="19"/>
        <v/>
      </c>
      <c r="AD61" s="26" t="str">
        <f t="shared" si="20"/>
        <v/>
      </c>
      <c r="AE61" s="26" t="str">
        <f t="shared" si="21"/>
        <v/>
      </c>
      <c r="AF61" s="26" t="str">
        <f t="shared" si="22"/>
        <v/>
      </c>
      <c r="AG61" s="26">
        <f t="shared" si="23"/>
        <v>1</v>
      </c>
      <c r="AH61" s="26" t="str">
        <f t="shared" si="24"/>
        <v/>
      </c>
      <c r="AI61" s="26" t="str">
        <f t="shared" si="25"/>
        <v/>
      </c>
      <c r="AJ61" s="26" t="str">
        <f t="shared" si="26"/>
        <v/>
      </c>
      <c r="AK61" s="26" t="str">
        <f t="shared" si="27"/>
        <v/>
      </c>
      <c r="AL61" s="26" t="str">
        <f t="shared" si="28"/>
        <v/>
      </c>
      <c r="AM61" s="26">
        <f t="shared" si="29"/>
        <v>1</v>
      </c>
    </row>
    <row r="62" spans="1:39">
      <c r="A62" s="3">
        <v>242242440</v>
      </c>
      <c r="B62" s="3" t="str">
        <f>VLOOKUP(A62,'P6 Additional Raw Data'!A:I,2,FALSE)</f>
        <v>S</v>
      </c>
      <c r="C62" s="3" t="str">
        <f>VLOOKUP($A62,'P6 Additional Raw Data'!$A:$I,3,FALSE)</f>
        <v>Sector 6 Box Refurbish</v>
      </c>
      <c r="D62" s="12">
        <f>VLOOKUP($A62,'P6 Additional Raw Data'!$A:$I,4,FALSE)</f>
        <v>41610.333333333336</v>
      </c>
      <c r="E62" s="12">
        <f>VLOOKUP($A62,'P6 Additional Raw Data'!$A:$I,5,FALSE)</f>
        <v>42095.666666666664</v>
      </c>
      <c r="F62" s="13">
        <f>VLOOKUP($A62,'P6 Additional Raw Data'!$A:$I,6,FALSE)</f>
        <v>0.6</v>
      </c>
      <c r="G62" s="14">
        <f>VLOOKUP($A62,'P6 Additional Raw Data'!$A:$I,7,FALSE)</f>
        <v>0</v>
      </c>
      <c r="H62" s="14">
        <f>VLOOKUP($A62,'P6 Additional Raw Data'!$A:$I,8,FALSE)</f>
        <v>0</v>
      </c>
      <c r="I62" s="14">
        <f>VLOOKUP($A62,'P6 Additional Raw Data'!$A:$I,9,FALSE)</f>
        <v>12114</v>
      </c>
      <c r="J62" s="4"/>
      <c r="K62" s="4"/>
      <c r="L62" s="4"/>
      <c r="M62" s="4"/>
      <c r="N62" s="4"/>
      <c r="O62" s="4"/>
      <c r="P62" s="4">
        <v>6.4</v>
      </c>
      <c r="Q62" s="4"/>
      <c r="R62" s="4"/>
      <c r="S62" s="4"/>
      <c r="T62" s="4"/>
      <c r="U62" s="4"/>
      <c r="V62" s="4">
        <v>6.4</v>
      </c>
      <c r="W62" s="4"/>
      <c r="Y62" s="28" t="str">
        <f t="shared" si="15"/>
        <v/>
      </c>
      <c r="Z62" s="28" t="str">
        <f t="shared" si="16"/>
        <v/>
      </c>
      <c r="AA62" s="26" t="str">
        <f t="shared" si="17"/>
        <v/>
      </c>
      <c r="AB62" s="26" t="str">
        <f t="shared" si="18"/>
        <v/>
      </c>
      <c r="AC62" s="26" t="str">
        <f t="shared" si="19"/>
        <v/>
      </c>
      <c r="AD62" s="26" t="str">
        <f t="shared" si="20"/>
        <v/>
      </c>
      <c r="AE62" s="26" t="str">
        <f t="shared" si="21"/>
        <v/>
      </c>
      <c r="AF62" s="26" t="str">
        <f t="shared" si="22"/>
        <v/>
      </c>
      <c r="AG62" s="26">
        <f t="shared" si="23"/>
        <v>2.5600000000000005</v>
      </c>
      <c r="AH62" s="26" t="str">
        <f t="shared" si="24"/>
        <v/>
      </c>
      <c r="AI62" s="26" t="str">
        <f t="shared" si="25"/>
        <v/>
      </c>
      <c r="AJ62" s="26" t="str">
        <f t="shared" si="26"/>
        <v/>
      </c>
      <c r="AK62" s="26" t="str">
        <f t="shared" si="27"/>
        <v/>
      </c>
      <c r="AL62" s="26" t="str">
        <f t="shared" si="28"/>
        <v/>
      </c>
      <c r="AM62" s="26">
        <f t="shared" si="29"/>
        <v>2.5600000000000005</v>
      </c>
    </row>
    <row r="63" spans="1:39">
      <c r="A63" s="3">
        <v>242242450</v>
      </c>
      <c r="B63" s="3" t="str">
        <f>VLOOKUP(A63,'P6 Additional Raw Data'!A:I,2,FALSE)</f>
        <v>H</v>
      </c>
      <c r="C63" s="3" t="str">
        <f>VLOOKUP($A63,'P6 Additional Raw Data'!$A:$I,3,FALSE)</f>
        <v>Sector 6 Mirrors Alignment</v>
      </c>
      <c r="D63" s="12">
        <f>VLOOKUP($A63,'P6 Additional Raw Data'!$A:$I,4,FALSE)</f>
        <v>42109.333333333336</v>
      </c>
      <c r="E63" s="12">
        <f>VLOOKUP($A63,'P6 Additional Raw Data'!$A:$I,5,FALSE)</f>
        <v>42139.666666666664</v>
      </c>
      <c r="F63" s="25">
        <f>VLOOKUP($A63,'P6 Additional Raw Data'!$A:$I,6,FALSE)</f>
        <v>0</v>
      </c>
      <c r="G63" s="14">
        <f>VLOOKUP($A63,'P6 Additional Raw Data'!$A:$I,7,FALSE)</f>
        <v>0</v>
      </c>
      <c r="H63" s="14">
        <f>VLOOKUP($A63,'P6 Additional Raw Data'!$A:$I,8,FALSE)</f>
        <v>0</v>
      </c>
      <c r="I63" s="14">
        <f>VLOOKUP($A63,'P6 Additional Raw Data'!$A:$I,9,FALSE)</f>
        <v>3906</v>
      </c>
      <c r="J63" s="4"/>
      <c r="K63" s="4"/>
      <c r="L63" s="4"/>
      <c r="M63" s="4"/>
      <c r="N63" s="4"/>
      <c r="O63" s="4"/>
      <c r="P63" s="4">
        <v>2</v>
      </c>
      <c r="Q63" s="4"/>
      <c r="R63" s="4"/>
      <c r="S63" s="4"/>
      <c r="T63" s="4"/>
      <c r="U63" s="4"/>
      <c r="V63" s="4">
        <v>2</v>
      </c>
      <c r="W63" s="4"/>
      <c r="Y63" s="28" t="str">
        <f t="shared" si="15"/>
        <v/>
      </c>
      <c r="Z63" s="28" t="str">
        <f t="shared" si="16"/>
        <v/>
      </c>
      <c r="AA63" s="26" t="str">
        <f t="shared" si="17"/>
        <v/>
      </c>
      <c r="AB63" s="26" t="str">
        <f t="shared" si="18"/>
        <v/>
      </c>
      <c r="AC63" s="26" t="str">
        <f t="shared" si="19"/>
        <v/>
      </c>
      <c r="AD63" s="26" t="str">
        <f t="shared" si="20"/>
        <v/>
      </c>
      <c r="AE63" s="26" t="str">
        <f t="shared" si="21"/>
        <v/>
      </c>
      <c r="AF63" s="26" t="str">
        <f t="shared" si="22"/>
        <v/>
      </c>
      <c r="AG63" s="26">
        <f t="shared" si="23"/>
        <v>2</v>
      </c>
      <c r="AH63" s="26" t="str">
        <f t="shared" si="24"/>
        <v/>
      </c>
      <c r="AI63" s="26" t="str">
        <f t="shared" si="25"/>
        <v/>
      </c>
      <c r="AJ63" s="26" t="str">
        <f t="shared" si="26"/>
        <v/>
      </c>
      <c r="AK63" s="26" t="str">
        <f t="shared" si="27"/>
        <v/>
      </c>
      <c r="AL63" s="26" t="str">
        <f t="shared" si="28"/>
        <v/>
      </c>
      <c r="AM63" s="26">
        <f t="shared" si="29"/>
        <v>2</v>
      </c>
    </row>
    <row r="64" spans="1:39">
      <c r="A64" s="3">
        <v>242242455</v>
      </c>
      <c r="B64" s="3" t="str">
        <f>VLOOKUP(A64,'P6 Additional Raw Data'!A:I,2,FALSE)</f>
        <v>H</v>
      </c>
      <c r="C64" s="3" t="str">
        <f>VLOOKUP($A64,'P6 Additional Raw Data'!$A:$I,3,FALSE)</f>
        <v>Sector 6 Windows Installation</v>
      </c>
      <c r="D64" s="12">
        <f>VLOOKUP($A64,'P6 Additional Raw Data'!$A:$I,4,FALSE)</f>
        <v>42114.333333333336</v>
      </c>
      <c r="E64" s="12">
        <f>VLOOKUP($A64,'P6 Additional Raw Data'!$A:$I,5,FALSE)</f>
        <v>42144.666666666664</v>
      </c>
      <c r="F64" s="25">
        <f>VLOOKUP($A64,'P6 Additional Raw Data'!$A:$I,6,FALSE)</f>
        <v>0</v>
      </c>
      <c r="G64" s="14">
        <f>VLOOKUP($A64,'P6 Additional Raw Data'!$A:$I,7,FALSE)</f>
        <v>0</v>
      </c>
      <c r="H64" s="14">
        <f>VLOOKUP($A64,'P6 Additional Raw Data'!$A:$I,8,FALSE)</f>
        <v>0</v>
      </c>
      <c r="I64" s="14">
        <f>VLOOKUP($A64,'P6 Additional Raw Data'!$A:$I,9,FALSE)</f>
        <v>1953</v>
      </c>
      <c r="J64" s="4"/>
      <c r="K64" s="4"/>
      <c r="L64" s="4"/>
      <c r="M64" s="4"/>
      <c r="N64" s="4"/>
      <c r="O64" s="4"/>
      <c r="P64" s="4">
        <v>1</v>
      </c>
      <c r="Q64" s="4"/>
      <c r="R64" s="4"/>
      <c r="S64" s="4"/>
      <c r="T64" s="4"/>
      <c r="U64" s="4"/>
      <c r="V64" s="4">
        <v>1</v>
      </c>
      <c r="W64" s="4"/>
      <c r="Y64" s="28" t="str">
        <f t="shared" si="15"/>
        <v/>
      </c>
      <c r="Z64" s="28" t="str">
        <f t="shared" si="16"/>
        <v/>
      </c>
      <c r="AA64" s="26" t="str">
        <f t="shared" si="17"/>
        <v/>
      </c>
      <c r="AB64" s="26" t="str">
        <f t="shared" si="18"/>
        <v/>
      </c>
      <c r="AC64" s="26" t="str">
        <f t="shared" si="19"/>
        <v/>
      </c>
      <c r="AD64" s="26" t="str">
        <f t="shared" si="20"/>
        <v/>
      </c>
      <c r="AE64" s="26" t="str">
        <f t="shared" si="21"/>
        <v/>
      </c>
      <c r="AF64" s="26" t="str">
        <f t="shared" si="22"/>
        <v/>
      </c>
      <c r="AG64" s="26">
        <f t="shared" si="23"/>
        <v>1</v>
      </c>
      <c r="AH64" s="26" t="str">
        <f t="shared" si="24"/>
        <v/>
      </c>
      <c r="AI64" s="26" t="str">
        <f t="shared" si="25"/>
        <v/>
      </c>
      <c r="AJ64" s="26" t="str">
        <f t="shared" si="26"/>
        <v/>
      </c>
      <c r="AK64" s="26" t="str">
        <f t="shared" si="27"/>
        <v/>
      </c>
      <c r="AL64" s="26" t="str">
        <f t="shared" si="28"/>
        <v/>
      </c>
      <c r="AM64" s="26">
        <f t="shared" si="29"/>
        <v>1</v>
      </c>
    </row>
    <row r="65" spans="1:39">
      <c r="A65" s="3">
        <v>242242460</v>
      </c>
      <c r="B65" s="3" t="str">
        <f>VLOOKUP(A65,'P6 Additional Raw Data'!A:I,2,FALSE)</f>
        <v>H</v>
      </c>
      <c r="C65" s="3" t="str">
        <f>VLOOKUP($A65,'P6 Additional Raw Data'!$A:$I,3,FALSE)</f>
        <v>Sector 6 Gas Leaks Checks</v>
      </c>
      <c r="D65" s="12">
        <f>VLOOKUP($A65,'P6 Additional Raw Data'!$A:$I,4,FALSE)</f>
        <v>42123.333333333336</v>
      </c>
      <c r="E65" s="12">
        <f>VLOOKUP($A65,'P6 Additional Raw Data'!$A:$I,5,FALSE)</f>
        <v>42152.666666666664</v>
      </c>
      <c r="F65" s="25">
        <f>VLOOKUP($A65,'P6 Additional Raw Data'!$A:$I,6,FALSE)</f>
        <v>0</v>
      </c>
      <c r="G65" s="14">
        <f>VLOOKUP($A65,'P6 Additional Raw Data'!$A:$I,7,FALSE)</f>
        <v>0</v>
      </c>
      <c r="H65" s="14">
        <f>VLOOKUP($A65,'P6 Additional Raw Data'!$A:$I,8,FALSE)</f>
        <v>0</v>
      </c>
      <c r="I65" s="14">
        <f>VLOOKUP($A65,'P6 Additional Raw Data'!$A:$I,9,FALSE)</f>
        <v>1953</v>
      </c>
      <c r="J65" s="4"/>
      <c r="K65" s="4"/>
      <c r="L65" s="4"/>
      <c r="M65" s="4"/>
      <c r="N65" s="4"/>
      <c r="O65" s="4"/>
      <c r="P65" s="4">
        <v>1</v>
      </c>
      <c r="Q65" s="4"/>
      <c r="R65" s="4"/>
      <c r="S65" s="4"/>
      <c r="T65" s="4"/>
      <c r="U65" s="4"/>
      <c r="V65" s="4">
        <v>1</v>
      </c>
      <c r="W65" s="4"/>
      <c r="Y65" s="28" t="str">
        <f t="shared" si="15"/>
        <v/>
      </c>
      <c r="Z65" s="28" t="str">
        <f t="shared" si="16"/>
        <v/>
      </c>
      <c r="AA65" s="26" t="str">
        <f t="shared" si="17"/>
        <v/>
      </c>
      <c r="AB65" s="26" t="str">
        <f t="shared" si="18"/>
        <v/>
      </c>
      <c r="AC65" s="26" t="str">
        <f t="shared" si="19"/>
        <v/>
      </c>
      <c r="AD65" s="26" t="str">
        <f t="shared" si="20"/>
        <v/>
      </c>
      <c r="AE65" s="26" t="str">
        <f t="shared" si="21"/>
        <v/>
      </c>
      <c r="AF65" s="26" t="str">
        <f t="shared" si="22"/>
        <v/>
      </c>
      <c r="AG65" s="26">
        <f t="shared" si="23"/>
        <v>1</v>
      </c>
      <c r="AH65" s="26" t="str">
        <f t="shared" si="24"/>
        <v/>
      </c>
      <c r="AI65" s="26" t="str">
        <f t="shared" si="25"/>
        <v/>
      </c>
      <c r="AJ65" s="26" t="str">
        <f t="shared" si="26"/>
        <v/>
      </c>
      <c r="AK65" s="26" t="str">
        <f t="shared" si="27"/>
        <v/>
      </c>
      <c r="AL65" s="26" t="str">
        <f t="shared" si="28"/>
        <v/>
      </c>
      <c r="AM65" s="26">
        <f t="shared" si="29"/>
        <v>1</v>
      </c>
    </row>
    <row r="66" spans="1:39">
      <c r="A66" t="s">
        <v>3428</v>
      </c>
      <c r="AA66" s="4">
        <f>SUM(AA4:AA65)</f>
        <v>0</v>
      </c>
      <c r="AB66" s="4">
        <f>SUM(AB4:AB65)</f>
        <v>0</v>
      </c>
      <c r="AC66" s="4">
        <f>SUM(AC4:AC65)</f>
        <v>0</v>
      </c>
      <c r="AD66" s="4">
        <f>SUM(AD4:AD65)</f>
        <v>4</v>
      </c>
      <c r="AE66" s="4">
        <f>SUM(AE4:AE65)</f>
        <v>0</v>
      </c>
      <c r="AF66" s="4">
        <f>SUM(AF4:AF65)</f>
        <v>0</v>
      </c>
      <c r="AG66" s="4">
        <f>SUM(AG4:AG65)</f>
        <v>46.290000000000006</v>
      </c>
      <c r="AH66" s="4">
        <f>SUM(AH4:AH65)</f>
        <v>0</v>
      </c>
      <c r="AI66" s="4">
        <f>SUM(AI4:AI65)</f>
        <v>3.6</v>
      </c>
      <c r="AJ66" s="4">
        <f>SUM(AJ4:AJ65)</f>
        <v>11.495000000000003</v>
      </c>
      <c r="AK66" s="4">
        <f>SUM(AK4:AK65)</f>
        <v>0</v>
      </c>
      <c r="AL66" s="4">
        <f>SUM(AL4:AL65)</f>
        <v>3.6</v>
      </c>
      <c r="AM66" s="4">
        <f>SUM(AM4:AM65)</f>
        <v>68.984999999999999</v>
      </c>
    </row>
  </sheetData>
  <mergeCells count="2">
    <mergeCell ref="J1:V1"/>
    <mergeCell ref="Y1:AM1"/>
  </mergeCells>
  <printOptions gridLines="1"/>
  <pageMargins left="0.7" right="0.7" top="0.75" bottom="0.75" header="0.3" footer="0.3"/>
  <pageSetup paperSize="17" scale="6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Tavble</vt:lpstr>
      <vt:lpstr>Resource Raw Data</vt:lpstr>
      <vt:lpstr>P6 Additional Raw Data</vt:lpstr>
      <vt:lpstr>Final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2014-12-01T22:24:28Z</cp:lastPrinted>
  <dcterms:created xsi:type="dcterms:W3CDTF">2014-08-29T12:46:37Z</dcterms:created>
  <dcterms:modified xsi:type="dcterms:W3CDTF">2014-12-11T14:09:41Z</dcterms:modified>
</cp:coreProperties>
</file>