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53200" yWindow="-1180" windowWidth="47300" windowHeight="24720" tabRatio="185"/>
  </bookViews>
  <sheets>
    <sheet name="mirror reflectivity" sheetId="1" r:id="rId1"/>
    <sheet name="refl. summary" sheetId="2" r:id="rId2"/>
    <sheet name="pmt q.e." sheetId="5" r:id="rId3"/>
  </sheets>
  <definedNames>
    <definedName name="pmt_qe" localSheetId="2">'pmt q.e.'!$A$1:$D$47</definedName>
    <definedName name="_xlnm.Print_Area" localSheetId="0">'mirror reflectivity'!$A$1:$S$67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3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3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6"/>
  <c r="O5"/>
  <c r="O4"/>
  <c r="O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uree's MP:opt:programs:Darwin_macosx10.6-i386-gcc4.2.1:gemc:development:systems:clas12:ltcc:parameters:pmt_qe.txt" delimited="0">
      <textFields count="4">
        <textField/>
        <textField position="5"/>
        <textField position="13"/>
        <textField position="21"/>
      </textFields>
    </textPr>
  </connection>
</connections>
</file>

<file path=xl/sharedStrings.xml><?xml version="1.0" encoding="utf-8"?>
<sst xmlns="http://schemas.openxmlformats.org/spreadsheetml/2006/main" count="45" uniqueCount="35">
  <si>
    <t>Lambda (nm)</t>
  </si>
  <si>
    <t>Incident photocurrent (nA)</t>
  </si>
  <si>
    <t>Reflected photocurrent (nA)</t>
  </si>
  <si>
    <t>Translation Stage x (mm)</t>
  </si>
  <si>
    <t>Translation Stage z (mm)</t>
  </si>
  <si>
    <t>Gimbal yaw (deg)</t>
  </si>
  <si>
    <t>Photodiode A position (cm)</t>
  </si>
  <si>
    <t>Photodiode B position (cm)</t>
  </si>
  <si>
    <t>Splitter position (cm)</t>
  </si>
  <si>
    <t>Splitter type (UV or VIS)</t>
  </si>
  <si>
    <t>Lamp on time (HH:MM 24-hr)</t>
  </si>
  <si>
    <t>Lamp off time (HH:MM 24-hr)</t>
  </si>
  <si>
    <t>Photodiode A noise current (pA)</t>
  </si>
  <si>
    <t>Photodiode B noise current (pA)</t>
  </si>
  <si>
    <t>Temperature (F)</t>
  </si>
  <si>
    <t>Humidity (%)</t>
  </si>
  <si>
    <t>Additional comments</t>
  </si>
  <si>
    <t>Date (mm/dd/yyyy)</t>
  </si>
  <si>
    <t>Time (HH:MM 24-hr format)</t>
  </si>
  <si>
    <t>Incident - diode A -12141</t>
  </si>
  <si>
    <t>Reflected - diode B - 12145</t>
  </si>
  <si>
    <t>Picoammeters on "relative" setting</t>
  </si>
  <si>
    <t xml:space="preserve">LTCC Hyperboloid </t>
  </si>
  <si>
    <t>Beamsplitter Calib 2</t>
  </si>
  <si>
    <t>Reflected</t>
  </si>
  <si>
    <t>Transmitted</t>
  </si>
  <si>
    <t>LTCC small sample</t>
  </si>
  <si>
    <t>LTCC large sample</t>
  </si>
  <si>
    <t>LTCC test mirror</t>
  </si>
  <si>
    <t>R/T</t>
    <phoneticPr fontId="3" type="noConversion"/>
  </si>
  <si>
    <t>LTCC Hyp Reflectivity</t>
    <phoneticPr fontId="3" type="noConversion"/>
  </si>
  <si>
    <t>Witness Reflectivity</t>
    <phoneticPr fontId="3" type="noConversion"/>
  </si>
  <si>
    <t>Sample Reflectivity</t>
    <phoneticPr fontId="3" type="noConversion"/>
  </si>
  <si>
    <t>LTCC Spare Reflectivity</t>
    <phoneticPr fontId="3" type="noConversion"/>
  </si>
  <si>
    <t>Photon Energy (eV)</t>
    <phoneticPr fontId="3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</si>
</sst>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mm/dd/yyyy;@"/>
    <numFmt numFmtId="166" formatCode="0.0000"/>
  </numFmts>
  <fonts count="4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 applyFont="1"/>
    <xf numFmtId="20" fontId="1" fillId="0" borderId="0" xfId="0" applyNumberFormat="1" applyFont="1"/>
    <xf numFmtId="20" fontId="0" fillId="0" borderId="0" xfId="0" applyNumberFormat="1" applyFont="1"/>
    <xf numFmtId="12" fontId="0" fillId="0" borderId="0" xfId="0" applyNumberFormat="1" applyFont="1"/>
    <xf numFmtId="13" fontId="0" fillId="0" borderId="0" xfId="0" applyNumberFormat="1" applyFon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Eq val="1"/>
            <c:trendlineLbl>
              <c:layout>
                <c:manualLayout>
                  <c:x val="-0.00514667605218786"/>
                  <c:y val="0.0805151313917086"/>
                </c:manualLayout>
              </c:layout>
              <c:numFmt formatCode="General" sourceLinked="0"/>
            </c:trendlineLbl>
          </c:trendline>
          <c:xVal>
            <c:numRef>
              <c:f>'mirror reflectivity'!$C$3:$C$26</c:f>
              <c:numCache>
                <c:formatCode>General</c:formatCode>
                <c:ptCount val="24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</c:numCache>
            </c:numRef>
          </c:xVal>
          <c:yVal>
            <c:numRef>
              <c:f>'mirror reflectivity'!$P$3:$P$26</c:f>
              <c:numCache>
                <c:formatCode>0.0000</c:formatCode>
                <c:ptCount val="24"/>
                <c:pt idx="0">
                  <c:v>0.568162751677852</c:v>
                </c:pt>
                <c:pt idx="1">
                  <c:v>0.55783523086654</c:v>
                </c:pt>
                <c:pt idx="2">
                  <c:v>0.591979509136784</c:v>
                </c:pt>
                <c:pt idx="3">
                  <c:v>0.558996284420013</c:v>
                </c:pt>
                <c:pt idx="4">
                  <c:v>0.566115702479339</c:v>
                </c:pt>
                <c:pt idx="5">
                  <c:v>0.631966188463599</c:v>
                </c:pt>
                <c:pt idx="6">
                  <c:v>0.689189189189189</c:v>
                </c:pt>
                <c:pt idx="7">
                  <c:v>0.746543552466786</c:v>
                </c:pt>
                <c:pt idx="8">
                  <c:v>0.776626285248905</c:v>
                </c:pt>
                <c:pt idx="9">
                  <c:v>0.796754096555463</c:v>
                </c:pt>
                <c:pt idx="10">
                  <c:v>0.809023196424771</c:v>
                </c:pt>
                <c:pt idx="11">
                  <c:v>0.808136771950159</c:v>
                </c:pt>
                <c:pt idx="12">
                  <c:v>0.810502283105023</c:v>
                </c:pt>
                <c:pt idx="13">
                  <c:v>0.803294972743792</c:v>
                </c:pt>
                <c:pt idx="14">
                  <c:v>0.796511627906977</c:v>
                </c:pt>
                <c:pt idx="15">
                  <c:v>0.78839590443686</c:v>
                </c:pt>
                <c:pt idx="16">
                  <c:v>0.769045665846322</c:v>
                </c:pt>
                <c:pt idx="17">
                  <c:v>0.765957446808511</c:v>
                </c:pt>
                <c:pt idx="18">
                  <c:v>0.756172839506173</c:v>
                </c:pt>
                <c:pt idx="19">
                  <c:v>0.757112908056304</c:v>
                </c:pt>
                <c:pt idx="20">
                  <c:v>0.743828974434323</c:v>
                </c:pt>
                <c:pt idx="21">
                  <c:v>0.756756756756756</c:v>
                </c:pt>
                <c:pt idx="22">
                  <c:v>0.760869565217391</c:v>
                </c:pt>
                <c:pt idx="23">
                  <c:v>0.761232969369021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5"/>
            <c:dispEq val="1"/>
            <c:trendlineLbl>
              <c:layout>
                <c:manualLayout>
                  <c:x val="0.0621549593203136"/>
                  <c:y val="0.032557632103216"/>
                </c:manualLayout>
              </c:layout>
              <c:numFmt formatCode="General" sourceLinked="0"/>
            </c:trendlineLbl>
          </c:trendline>
          <c:xVal>
            <c:numRef>
              <c:f>'mirror reflectivity'!$C$3:$C$26</c:f>
              <c:numCache>
                <c:formatCode>General</c:formatCode>
                <c:ptCount val="24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</c:numCache>
            </c:numRef>
          </c:xVal>
          <c:yVal>
            <c:numRef>
              <c:f>'mirror reflectivity'!$Q$3:$Q$26</c:f>
              <c:numCache>
                <c:formatCode>General</c:formatCode>
                <c:ptCount val="24"/>
                <c:pt idx="0">
                  <c:v>0.707005718954248</c:v>
                </c:pt>
                <c:pt idx="1">
                  <c:v>0.736559139784946</c:v>
                </c:pt>
                <c:pt idx="2">
                  <c:v>0.784980089596814</c:v>
                </c:pt>
                <c:pt idx="3">
                  <c:v>0.812612612612613</c:v>
                </c:pt>
                <c:pt idx="4">
                  <c:v>0.851239669421487</c:v>
                </c:pt>
                <c:pt idx="5">
                  <c:v>0.851983871910244</c:v>
                </c:pt>
                <c:pt idx="6">
                  <c:v>0.864422317053896</c:v>
                </c:pt>
                <c:pt idx="7">
                  <c:v>0.876541855589684</c:v>
                </c:pt>
                <c:pt idx="8">
                  <c:v>0.882940641116392</c:v>
                </c:pt>
                <c:pt idx="9">
                  <c:v>0.897832817337461</c:v>
                </c:pt>
                <c:pt idx="10">
                  <c:v>0.89763779527559</c:v>
                </c:pt>
                <c:pt idx="11">
                  <c:v>0.893587815693079</c:v>
                </c:pt>
                <c:pt idx="12">
                  <c:v>0.89516603895166</c:v>
                </c:pt>
                <c:pt idx="13">
                  <c:v>0.897492428831011</c:v>
                </c:pt>
                <c:pt idx="14">
                  <c:v>0.901162790697674</c:v>
                </c:pt>
                <c:pt idx="15">
                  <c:v>0.896355373216149</c:v>
                </c:pt>
                <c:pt idx="16">
                  <c:v>0.88875</c:v>
                </c:pt>
                <c:pt idx="17">
                  <c:v>0.89290304155362</c:v>
                </c:pt>
                <c:pt idx="18">
                  <c:v>0.896739130434783</c:v>
                </c:pt>
                <c:pt idx="19">
                  <c:v>0.882061520260278</c:v>
                </c:pt>
                <c:pt idx="20">
                  <c:v>0.897590361445783</c:v>
                </c:pt>
                <c:pt idx="21">
                  <c:v>0.885135135135135</c:v>
                </c:pt>
                <c:pt idx="22">
                  <c:v>0.885902503293808</c:v>
                </c:pt>
                <c:pt idx="23">
                  <c:v>0.885496183206107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'mirror reflectivity'!$C$3:$C$26</c:f>
              <c:numCache>
                <c:formatCode>General</c:formatCode>
                <c:ptCount val="24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</c:numCache>
            </c:numRef>
          </c:xVal>
          <c:yVal>
            <c:numRef>
              <c:f>'mirror reflectivity'!$R$3:$R$26</c:f>
              <c:numCache>
                <c:formatCode>General</c:formatCode>
                <c:ptCount val="24"/>
                <c:pt idx="0">
                  <c:v>0.693409455128205</c:v>
                </c:pt>
                <c:pt idx="1">
                  <c:v>0.769054395951929</c:v>
                </c:pt>
                <c:pt idx="2">
                  <c:v>0.799355612724484</c:v>
                </c:pt>
                <c:pt idx="3">
                  <c:v>0.826886103981076</c:v>
                </c:pt>
                <c:pt idx="4">
                  <c:v>0.867768595041322</c:v>
                </c:pt>
                <c:pt idx="5">
                  <c:v>0.864605855197803</c:v>
                </c:pt>
                <c:pt idx="6">
                  <c:v>0.876924292713766</c:v>
                </c:pt>
                <c:pt idx="7">
                  <c:v>0.887191038597346</c:v>
                </c:pt>
                <c:pt idx="8">
                  <c:v>0.891504389062657</c:v>
                </c:pt>
                <c:pt idx="9">
                  <c:v>0.912066700737881</c:v>
                </c:pt>
                <c:pt idx="10">
                  <c:v>0.90556209885529</c:v>
                </c:pt>
                <c:pt idx="11">
                  <c:v>0.902988505747127</c:v>
                </c:pt>
                <c:pt idx="12">
                  <c:v>0.90198202401982</c:v>
                </c:pt>
                <c:pt idx="13">
                  <c:v>0.907958812840703</c:v>
                </c:pt>
                <c:pt idx="14">
                  <c:v>0.916456523769497</c:v>
                </c:pt>
                <c:pt idx="15">
                  <c:v>0.906541229729969</c:v>
                </c:pt>
                <c:pt idx="16">
                  <c:v>0.904347826086956</c:v>
                </c:pt>
                <c:pt idx="17">
                  <c:v>0.904255319148936</c:v>
                </c:pt>
                <c:pt idx="18">
                  <c:v>0.907608695652174</c:v>
                </c:pt>
                <c:pt idx="19">
                  <c:v>0.904986522911051</c:v>
                </c:pt>
                <c:pt idx="20">
                  <c:v>0.898070810850765</c:v>
                </c:pt>
                <c:pt idx="21">
                  <c:v>0.904484029484029</c:v>
                </c:pt>
                <c:pt idx="22">
                  <c:v>0.898550724637681</c:v>
                </c:pt>
                <c:pt idx="23">
                  <c:v>0.898891898547156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'mirror reflectivity'!$C$3:$C$26</c:f>
              <c:numCache>
                <c:formatCode>General</c:formatCode>
                <c:ptCount val="24"/>
                <c:pt idx="0">
                  <c:v>200.0</c:v>
                </c:pt>
                <c:pt idx="1">
                  <c:v>210.0</c:v>
                </c:pt>
                <c:pt idx="2">
                  <c:v>220.0</c:v>
                </c:pt>
                <c:pt idx="3">
                  <c:v>230.0</c:v>
                </c:pt>
                <c:pt idx="4">
                  <c:v>240.0</c:v>
                </c:pt>
                <c:pt idx="5">
                  <c:v>250.0</c:v>
                </c:pt>
                <c:pt idx="6">
                  <c:v>260.0</c:v>
                </c:pt>
                <c:pt idx="7">
                  <c:v>270.0</c:v>
                </c:pt>
                <c:pt idx="8">
                  <c:v>280.0</c:v>
                </c:pt>
                <c:pt idx="9">
                  <c:v>290.0</c:v>
                </c:pt>
                <c:pt idx="10">
                  <c:v>300.0</c:v>
                </c:pt>
                <c:pt idx="11">
                  <c:v>310.0</c:v>
                </c:pt>
                <c:pt idx="12">
                  <c:v>320.0</c:v>
                </c:pt>
                <c:pt idx="13">
                  <c:v>330.0</c:v>
                </c:pt>
                <c:pt idx="14">
                  <c:v>340.0</c:v>
                </c:pt>
                <c:pt idx="15">
                  <c:v>350.0</c:v>
                </c:pt>
                <c:pt idx="16">
                  <c:v>360.0</c:v>
                </c:pt>
                <c:pt idx="17">
                  <c:v>370.0</c:v>
                </c:pt>
                <c:pt idx="18">
                  <c:v>380.0</c:v>
                </c:pt>
                <c:pt idx="19">
                  <c:v>390.0</c:v>
                </c:pt>
                <c:pt idx="20">
                  <c:v>400.0</c:v>
                </c:pt>
                <c:pt idx="21">
                  <c:v>410.0</c:v>
                </c:pt>
                <c:pt idx="22">
                  <c:v>420.0</c:v>
                </c:pt>
                <c:pt idx="23">
                  <c:v>430.0</c:v>
                </c:pt>
              </c:numCache>
            </c:numRef>
          </c:xVal>
          <c:yVal>
            <c:numRef>
              <c:f>'mirror reflectivity'!$S$3:$S$26</c:f>
              <c:numCache>
                <c:formatCode>General</c:formatCode>
                <c:ptCount val="24"/>
                <c:pt idx="0">
                  <c:v>0.0</c:v>
                </c:pt>
                <c:pt idx="1">
                  <c:v>0.109934199967902</c:v>
                </c:pt>
                <c:pt idx="2">
                  <c:v>0.172411647585864</c:v>
                </c:pt>
                <c:pt idx="3">
                  <c:v>0.18432225328777</c:v>
                </c:pt>
                <c:pt idx="4">
                  <c:v>0.171055160484336</c:v>
                </c:pt>
                <c:pt idx="5">
                  <c:v>0.209645131938126</c:v>
                </c:pt>
                <c:pt idx="6">
                  <c:v>0.224150756260848</c:v>
                </c:pt>
                <c:pt idx="7">
                  <c:v>0.233204134366925</c:v>
                </c:pt>
                <c:pt idx="8">
                  <c:v>0.233542319749216</c:v>
                </c:pt>
                <c:pt idx="9">
                  <c:v>0.255352548728906</c:v>
                </c:pt>
                <c:pt idx="10">
                  <c:v>0.262577704102777</c:v>
                </c:pt>
                <c:pt idx="11">
                  <c:v>0.272777777777778</c:v>
                </c:pt>
                <c:pt idx="12">
                  <c:v>0.233447488584475</c:v>
                </c:pt>
                <c:pt idx="13">
                  <c:v>0.301752603505207</c:v>
                </c:pt>
                <c:pt idx="14">
                  <c:v>0.30281007751938</c:v>
                </c:pt>
                <c:pt idx="15">
                  <c:v>0.310400574815879</c:v>
                </c:pt>
                <c:pt idx="16">
                  <c:v>0.320579710144927</c:v>
                </c:pt>
                <c:pt idx="17">
                  <c:v>0.337386018237082</c:v>
                </c:pt>
                <c:pt idx="18">
                  <c:v>0.328125</c:v>
                </c:pt>
                <c:pt idx="19">
                  <c:v>0.32328869047619</c:v>
                </c:pt>
                <c:pt idx="20">
                  <c:v>0.335466867469879</c:v>
                </c:pt>
                <c:pt idx="21">
                  <c:v>0.349099099099099</c:v>
                </c:pt>
                <c:pt idx="22">
                  <c:v>0.371376811594203</c:v>
                </c:pt>
                <c:pt idx="23">
                  <c:v>0.317557251908397</c:v>
                </c:pt>
              </c:numCache>
            </c:numRef>
          </c:yVal>
        </c:ser>
        <c:axId val="749138184"/>
        <c:axId val="749264824"/>
      </c:scatterChart>
      <c:valAx>
        <c:axId val="749138184"/>
        <c:scaling>
          <c:orientation val="minMax"/>
          <c:min val="180.0"/>
        </c:scaling>
        <c:axPos val="b"/>
        <c:numFmt formatCode="General" sourceLinked="1"/>
        <c:tickLblPos val="nextTo"/>
        <c:crossAx val="749264824"/>
        <c:crosses val="autoZero"/>
        <c:crossBetween val="midCat"/>
      </c:valAx>
      <c:valAx>
        <c:axId val="749264824"/>
        <c:scaling>
          <c:orientation val="minMax"/>
        </c:scaling>
        <c:axPos val="l"/>
        <c:majorGridlines/>
        <c:numFmt formatCode="0.0000" sourceLinked="1"/>
        <c:tickLblPos val="nextTo"/>
        <c:crossAx val="749138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axId val="94038072"/>
        <c:axId val="675724904"/>
      </c:scatterChart>
      <c:valAx>
        <c:axId val="94038072"/>
        <c:scaling>
          <c:orientation val="minMax"/>
        </c:scaling>
        <c:axPos val="b"/>
        <c:tickLblPos val="nextTo"/>
        <c:crossAx val="675724904"/>
        <c:crosses val="autoZero"/>
        <c:crossBetween val="midCat"/>
      </c:valAx>
      <c:valAx>
        <c:axId val="675724904"/>
        <c:scaling>
          <c:orientation val="minMax"/>
        </c:scaling>
        <c:axPos val="l"/>
        <c:majorGridlines/>
        <c:tickLblPos val="nextTo"/>
        <c:crossAx val="94038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smoothMarker"/>
        <c:ser>
          <c:idx val="0"/>
          <c:order val="0"/>
          <c:xVal>
            <c:numRef>
              <c:f>'pmt q.e.'!$A$1:$A$47</c:f>
              <c:numCache>
                <c:formatCode>General</c:formatCode>
                <c:ptCount val="47"/>
                <c:pt idx="0">
                  <c:v>190.0</c:v>
                </c:pt>
                <c:pt idx="1">
                  <c:v>200.0</c:v>
                </c:pt>
                <c:pt idx="2">
                  <c:v>210.0</c:v>
                </c:pt>
                <c:pt idx="3">
                  <c:v>220.0</c:v>
                </c:pt>
                <c:pt idx="4">
                  <c:v>230.0</c:v>
                </c:pt>
                <c:pt idx="5">
                  <c:v>240.0</c:v>
                </c:pt>
                <c:pt idx="6">
                  <c:v>250.0</c:v>
                </c:pt>
                <c:pt idx="7">
                  <c:v>260.0</c:v>
                </c:pt>
                <c:pt idx="8">
                  <c:v>270.0</c:v>
                </c:pt>
                <c:pt idx="9">
                  <c:v>280.0</c:v>
                </c:pt>
                <c:pt idx="10">
                  <c:v>290.0</c:v>
                </c:pt>
                <c:pt idx="11">
                  <c:v>300.0</c:v>
                </c:pt>
                <c:pt idx="12">
                  <c:v>310.0</c:v>
                </c:pt>
                <c:pt idx="13">
                  <c:v>320.0</c:v>
                </c:pt>
                <c:pt idx="14">
                  <c:v>330.0</c:v>
                </c:pt>
                <c:pt idx="15">
                  <c:v>340.0</c:v>
                </c:pt>
                <c:pt idx="16">
                  <c:v>350.0</c:v>
                </c:pt>
                <c:pt idx="17">
                  <c:v>360.0</c:v>
                </c:pt>
                <c:pt idx="18">
                  <c:v>370.0</c:v>
                </c:pt>
                <c:pt idx="19">
                  <c:v>380.0</c:v>
                </c:pt>
                <c:pt idx="20">
                  <c:v>390.0</c:v>
                </c:pt>
                <c:pt idx="21">
                  <c:v>400.0</c:v>
                </c:pt>
                <c:pt idx="22">
                  <c:v>410.0</c:v>
                </c:pt>
                <c:pt idx="23">
                  <c:v>420.0</c:v>
                </c:pt>
                <c:pt idx="24">
                  <c:v>430.0</c:v>
                </c:pt>
                <c:pt idx="25">
                  <c:v>440.0</c:v>
                </c:pt>
                <c:pt idx="26">
                  <c:v>450.0</c:v>
                </c:pt>
                <c:pt idx="27">
                  <c:v>460.0</c:v>
                </c:pt>
                <c:pt idx="28">
                  <c:v>470.0</c:v>
                </c:pt>
                <c:pt idx="29">
                  <c:v>480.0</c:v>
                </c:pt>
                <c:pt idx="30">
                  <c:v>490.0</c:v>
                </c:pt>
                <c:pt idx="31">
                  <c:v>500.0</c:v>
                </c:pt>
                <c:pt idx="32">
                  <c:v>510.0</c:v>
                </c:pt>
                <c:pt idx="33">
                  <c:v>520.0</c:v>
                </c:pt>
                <c:pt idx="34">
                  <c:v>530.0</c:v>
                </c:pt>
                <c:pt idx="35">
                  <c:v>540.0</c:v>
                </c:pt>
                <c:pt idx="36">
                  <c:v>550.0</c:v>
                </c:pt>
                <c:pt idx="37">
                  <c:v>560.0</c:v>
                </c:pt>
                <c:pt idx="38">
                  <c:v>570.0</c:v>
                </c:pt>
                <c:pt idx="39">
                  <c:v>580.0</c:v>
                </c:pt>
                <c:pt idx="40">
                  <c:v>590.0</c:v>
                </c:pt>
                <c:pt idx="41">
                  <c:v>600.0</c:v>
                </c:pt>
                <c:pt idx="42">
                  <c:v>610.0</c:v>
                </c:pt>
                <c:pt idx="43">
                  <c:v>620.0</c:v>
                </c:pt>
                <c:pt idx="44">
                  <c:v>630.0</c:v>
                </c:pt>
                <c:pt idx="45">
                  <c:v>640.0</c:v>
                </c:pt>
                <c:pt idx="46">
                  <c:v>650.0</c:v>
                </c:pt>
              </c:numCache>
            </c:numRef>
          </c:xVal>
          <c:yVal>
            <c:numRef>
              <c:f>'pmt q.e.'!$B$1:$B$47</c:f>
              <c:numCache>
                <c:formatCode>General</c:formatCode>
                <c:ptCount val="4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0.0028</c:v>
                </c:pt>
                <c:pt idx="9">
                  <c:v>0.027</c:v>
                </c:pt>
                <c:pt idx="10">
                  <c:v>0.0569</c:v>
                </c:pt>
                <c:pt idx="11">
                  <c:v>0.0868</c:v>
                </c:pt>
                <c:pt idx="12">
                  <c:v>0.122</c:v>
                </c:pt>
                <c:pt idx="13">
                  <c:v>0.1515</c:v>
                </c:pt>
                <c:pt idx="14">
                  <c:v>0.1695</c:v>
                </c:pt>
                <c:pt idx="15">
                  <c:v>0.186</c:v>
                </c:pt>
                <c:pt idx="16">
                  <c:v>0.2009</c:v>
                </c:pt>
                <c:pt idx="17">
                  <c:v>0.2142</c:v>
                </c:pt>
                <c:pt idx="18">
                  <c:v>0.2229</c:v>
                </c:pt>
                <c:pt idx="19">
                  <c:v>0.2372</c:v>
                </c:pt>
                <c:pt idx="20">
                  <c:v>0.2394</c:v>
                </c:pt>
                <c:pt idx="21">
                  <c:v>0.2418</c:v>
                </c:pt>
                <c:pt idx="22">
                  <c:v>0.2401</c:v>
                </c:pt>
                <c:pt idx="23">
                  <c:v>0.2344</c:v>
                </c:pt>
                <c:pt idx="24">
                  <c:v>0.2249</c:v>
                </c:pt>
                <c:pt idx="25">
                  <c:v>0.2122</c:v>
                </c:pt>
                <c:pt idx="26">
                  <c:v>0.2017</c:v>
                </c:pt>
                <c:pt idx="27">
                  <c:v>0.1892</c:v>
                </c:pt>
                <c:pt idx="28">
                  <c:v>0.1725</c:v>
                </c:pt>
                <c:pt idx="29">
                  <c:v>0.1602</c:v>
                </c:pt>
                <c:pt idx="30">
                  <c:v>0.1435</c:v>
                </c:pt>
                <c:pt idx="31">
                  <c:v>0.1265</c:v>
                </c:pt>
                <c:pt idx="32">
                  <c:v>0.1116</c:v>
                </c:pt>
                <c:pt idx="33">
                  <c:v>0.0916</c:v>
                </c:pt>
                <c:pt idx="34">
                  <c:v>0.0753</c:v>
                </c:pt>
                <c:pt idx="35">
                  <c:v>0.0609</c:v>
                </c:pt>
                <c:pt idx="36">
                  <c:v>0.0482</c:v>
                </c:pt>
                <c:pt idx="37">
                  <c:v>0.0376</c:v>
                </c:pt>
                <c:pt idx="38">
                  <c:v>0.0289</c:v>
                </c:pt>
                <c:pt idx="39">
                  <c:v>0.0216</c:v>
                </c:pt>
                <c:pt idx="40">
                  <c:v>0.0149</c:v>
                </c:pt>
                <c:pt idx="41">
                  <c:v>0.0105</c:v>
                </c:pt>
                <c:pt idx="42">
                  <c:v>0.0065</c:v>
                </c:pt>
                <c:pt idx="43">
                  <c:v>0.004</c:v>
                </c:pt>
                <c:pt idx="44">
                  <c:v>0.0024</c:v>
                </c:pt>
                <c:pt idx="45">
                  <c:v>0.0014</c:v>
                </c:pt>
                <c:pt idx="46">
                  <c:v>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'pmt q.e.'!$A$1:$A$47</c:f>
              <c:numCache>
                <c:formatCode>General</c:formatCode>
                <c:ptCount val="47"/>
                <c:pt idx="0">
                  <c:v>190.0</c:v>
                </c:pt>
                <c:pt idx="1">
                  <c:v>200.0</c:v>
                </c:pt>
                <c:pt idx="2">
                  <c:v>210.0</c:v>
                </c:pt>
                <c:pt idx="3">
                  <c:v>220.0</c:v>
                </c:pt>
                <c:pt idx="4">
                  <c:v>230.0</c:v>
                </c:pt>
                <c:pt idx="5">
                  <c:v>240.0</c:v>
                </c:pt>
                <c:pt idx="6">
                  <c:v>250.0</c:v>
                </c:pt>
                <c:pt idx="7">
                  <c:v>260.0</c:v>
                </c:pt>
                <c:pt idx="8">
                  <c:v>270.0</c:v>
                </c:pt>
                <c:pt idx="9">
                  <c:v>280.0</c:v>
                </c:pt>
                <c:pt idx="10">
                  <c:v>290.0</c:v>
                </c:pt>
                <c:pt idx="11">
                  <c:v>300.0</c:v>
                </c:pt>
                <c:pt idx="12">
                  <c:v>310.0</c:v>
                </c:pt>
                <c:pt idx="13">
                  <c:v>320.0</c:v>
                </c:pt>
                <c:pt idx="14">
                  <c:v>330.0</c:v>
                </c:pt>
                <c:pt idx="15">
                  <c:v>340.0</c:v>
                </c:pt>
                <c:pt idx="16">
                  <c:v>350.0</c:v>
                </c:pt>
                <c:pt idx="17">
                  <c:v>360.0</c:v>
                </c:pt>
                <c:pt idx="18">
                  <c:v>370.0</c:v>
                </c:pt>
                <c:pt idx="19">
                  <c:v>380.0</c:v>
                </c:pt>
                <c:pt idx="20">
                  <c:v>390.0</c:v>
                </c:pt>
                <c:pt idx="21">
                  <c:v>400.0</c:v>
                </c:pt>
                <c:pt idx="22">
                  <c:v>410.0</c:v>
                </c:pt>
                <c:pt idx="23">
                  <c:v>420.0</c:v>
                </c:pt>
                <c:pt idx="24">
                  <c:v>430.0</c:v>
                </c:pt>
                <c:pt idx="25">
                  <c:v>440.0</c:v>
                </c:pt>
                <c:pt idx="26">
                  <c:v>450.0</c:v>
                </c:pt>
                <c:pt idx="27">
                  <c:v>460.0</c:v>
                </c:pt>
                <c:pt idx="28">
                  <c:v>470.0</c:v>
                </c:pt>
                <c:pt idx="29">
                  <c:v>480.0</c:v>
                </c:pt>
                <c:pt idx="30">
                  <c:v>490.0</c:v>
                </c:pt>
                <c:pt idx="31">
                  <c:v>500.0</c:v>
                </c:pt>
                <c:pt idx="32">
                  <c:v>510.0</c:v>
                </c:pt>
                <c:pt idx="33">
                  <c:v>520.0</c:v>
                </c:pt>
                <c:pt idx="34">
                  <c:v>530.0</c:v>
                </c:pt>
                <c:pt idx="35">
                  <c:v>540.0</c:v>
                </c:pt>
                <c:pt idx="36">
                  <c:v>550.0</c:v>
                </c:pt>
                <c:pt idx="37">
                  <c:v>560.0</c:v>
                </c:pt>
                <c:pt idx="38">
                  <c:v>570.0</c:v>
                </c:pt>
                <c:pt idx="39">
                  <c:v>580.0</c:v>
                </c:pt>
                <c:pt idx="40">
                  <c:v>590.0</c:v>
                </c:pt>
                <c:pt idx="41">
                  <c:v>600.0</c:v>
                </c:pt>
                <c:pt idx="42">
                  <c:v>610.0</c:v>
                </c:pt>
                <c:pt idx="43">
                  <c:v>620.0</c:v>
                </c:pt>
                <c:pt idx="44">
                  <c:v>630.0</c:v>
                </c:pt>
                <c:pt idx="45">
                  <c:v>640.0</c:v>
                </c:pt>
                <c:pt idx="46">
                  <c:v>650.0</c:v>
                </c:pt>
              </c:numCache>
            </c:numRef>
          </c:xVal>
          <c:yVal>
            <c:numRef>
              <c:f>'pmt q.e.'!$C$1:$C$47</c:f>
              <c:numCache>
                <c:formatCode>General</c:formatCode>
                <c:ptCount val="47"/>
                <c:pt idx="0">
                  <c:v>0.0</c:v>
                </c:pt>
                <c:pt idx="1">
                  <c:v>0.005</c:v>
                </c:pt>
                <c:pt idx="2">
                  <c:v>0.0227</c:v>
                </c:pt>
                <c:pt idx="3">
                  <c:v>0.0472</c:v>
                </c:pt>
                <c:pt idx="4">
                  <c:v>0.0701</c:v>
                </c:pt>
                <c:pt idx="5">
                  <c:v>0.0909</c:v>
                </c:pt>
                <c:pt idx="6">
                  <c:v>0.1042</c:v>
                </c:pt>
                <c:pt idx="7">
                  <c:v>0.1197</c:v>
                </c:pt>
                <c:pt idx="8">
                  <c:v>0.1378</c:v>
                </c:pt>
                <c:pt idx="9">
                  <c:v>0.1532</c:v>
                </c:pt>
                <c:pt idx="10">
                  <c:v>0.1642</c:v>
                </c:pt>
                <c:pt idx="11">
                  <c:v>0.1703</c:v>
                </c:pt>
                <c:pt idx="12">
                  <c:v>0.1836</c:v>
                </c:pt>
                <c:pt idx="13">
                  <c:v>0.1976</c:v>
                </c:pt>
                <c:pt idx="14">
                  <c:v>0.2059</c:v>
                </c:pt>
                <c:pt idx="15">
                  <c:v>0.2181</c:v>
                </c:pt>
                <c:pt idx="16">
                  <c:v>0.2236</c:v>
                </c:pt>
                <c:pt idx="17">
                  <c:v>0.2291</c:v>
                </c:pt>
                <c:pt idx="18">
                  <c:v>0.2309</c:v>
                </c:pt>
                <c:pt idx="19">
                  <c:v>0.2372</c:v>
                </c:pt>
                <c:pt idx="20">
                  <c:v>0.2394</c:v>
                </c:pt>
                <c:pt idx="21">
                  <c:v>0.2418</c:v>
                </c:pt>
                <c:pt idx="22">
                  <c:v>0.2401</c:v>
                </c:pt>
                <c:pt idx="23">
                  <c:v>0.2344</c:v>
                </c:pt>
                <c:pt idx="24">
                  <c:v>0.2249</c:v>
                </c:pt>
                <c:pt idx="25">
                  <c:v>0.2122</c:v>
                </c:pt>
                <c:pt idx="26">
                  <c:v>0.2017</c:v>
                </c:pt>
                <c:pt idx="27">
                  <c:v>0.1892</c:v>
                </c:pt>
                <c:pt idx="28">
                  <c:v>0.1725</c:v>
                </c:pt>
                <c:pt idx="29">
                  <c:v>0.1602</c:v>
                </c:pt>
                <c:pt idx="30">
                  <c:v>0.1435</c:v>
                </c:pt>
                <c:pt idx="31">
                  <c:v>0.1265</c:v>
                </c:pt>
                <c:pt idx="32">
                  <c:v>0.1116</c:v>
                </c:pt>
                <c:pt idx="33">
                  <c:v>0.0916</c:v>
                </c:pt>
                <c:pt idx="34">
                  <c:v>0.0753</c:v>
                </c:pt>
                <c:pt idx="35">
                  <c:v>0.0609</c:v>
                </c:pt>
                <c:pt idx="36">
                  <c:v>0.0482</c:v>
                </c:pt>
                <c:pt idx="37">
                  <c:v>0.0376</c:v>
                </c:pt>
                <c:pt idx="38">
                  <c:v>0.0289</c:v>
                </c:pt>
                <c:pt idx="39">
                  <c:v>0.0216</c:v>
                </c:pt>
                <c:pt idx="40">
                  <c:v>0.0149</c:v>
                </c:pt>
                <c:pt idx="41">
                  <c:v>0.0105</c:v>
                </c:pt>
                <c:pt idx="42">
                  <c:v>0.0065</c:v>
                </c:pt>
                <c:pt idx="43">
                  <c:v>0.004</c:v>
                </c:pt>
                <c:pt idx="44">
                  <c:v>0.0024</c:v>
                </c:pt>
                <c:pt idx="45">
                  <c:v>0.0014</c:v>
                </c:pt>
                <c:pt idx="46">
                  <c:v>0.0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'pmt q.e.'!$A$1:$A$47</c:f>
              <c:numCache>
                <c:formatCode>General</c:formatCode>
                <c:ptCount val="47"/>
                <c:pt idx="0">
                  <c:v>190.0</c:v>
                </c:pt>
                <c:pt idx="1">
                  <c:v>200.0</c:v>
                </c:pt>
                <c:pt idx="2">
                  <c:v>210.0</c:v>
                </c:pt>
                <c:pt idx="3">
                  <c:v>220.0</c:v>
                </c:pt>
                <c:pt idx="4">
                  <c:v>230.0</c:v>
                </c:pt>
                <c:pt idx="5">
                  <c:v>240.0</c:v>
                </c:pt>
                <c:pt idx="6">
                  <c:v>250.0</c:v>
                </c:pt>
                <c:pt idx="7">
                  <c:v>260.0</c:v>
                </c:pt>
                <c:pt idx="8">
                  <c:v>270.0</c:v>
                </c:pt>
                <c:pt idx="9">
                  <c:v>280.0</c:v>
                </c:pt>
                <c:pt idx="10">
                  <c:v>290.0</c:v>
                </c:pt>
                <c:pt idx="11">
                  <c:v>300.0</c:v>
                </c:pt>
                <c:pt idx="12">
                  <c:v>310.0</c:v>
                </c:pt>
                <c:pt idx="13">
                  <c:v>320.0</c:v>
                </c:pt>
                <c:pt idx="14">
                  <c:v>330.0</c:v>
                </c:pt>
                <c:pt idx="15">
                  <c:v>340.0</c:v>
                </c:pt>
                <c:pt idx="16">
                  <c:v>350.0</c:v>
                </c:pt>
                <c:pt idx="17">
                  <c:v>360.0</c:v>
                </c:pt>
                <c:pt idx="18">
                  <c:v>370.0</c:v>
                </c:pt>
                <c:pt idx="19">
                  <c:v>380.0</c:v>
                </c:pt>
                <c:pt idx="20">
                  <c:v>390.0</c:v>
                </c:pt>
                <c:pt idx="21">
                  <c:v>400.0</c:v>
                </c:pt>
                <c:pt idx="22">
                  <c:v>410.0</c:v>
                </c:pt>
                <c:pt idx="23">
                  <c:v>420.0</c:v>
                </c:pt>
                <c:pt idx="24">
                  <c:v>430.0</c:v>
                </c:pt>
                <c:pt idx="25">
                  <c:v>440.0</c:v>
                </c:pt>
                <c:pt idx="26">
                  <c:v>450.0</c:v>
                </c:pt>
                <c:pt idx="27">
                  <c:v>460.0</c:v>
                </c:pt>
                <c:pt idx="28">
                  <c:v>470.0</c:v>
                </c:pt>
                <c:pt idx="29">
                  <c:v>480.0</c:v>
                </c:pt>
                <c:pt idx="30">
                  <c:v>490.0</c:v>
                </c:pt>
                <c:pt idx="31">
                  <c:v>500.0</c:v>
                </c:pt>
                <c:pt idx="32">
                  <c:v>510.0</c:v>
                </c:pt>
                <c:pt idx="33">
                  <c:v>520.0</c:v>
                </c:pt>
                <c:pt idx="34">
                  <c:v>530.0</c:v>
                </c:pt>
                <c:pt idx="35">
                  <c:v>540.0</c:v>
                </c:pt>
                <c:pt idx="36">
                  <c:v>550.0</c:v>
                </c:pt>
                <c:pt idx="37">
                  <c:v>560.0</c:v>
                </c:pt>
                <c:pt idx="38">
                  <c:v>570.0</c:v>
                </c:pt>
                <c:pt idx="39">
                  <c:v>580.0</c:v>
                </c:pt>
                <c:pt idx="40">
                  <c:v>590.0</c:v>
                </c:pt>
                <c:pt idx="41">
                  <c:v>600.0</c:v>
                </c:pt>
                <c:pt idx="42">
                  <c:v>610.0</c:v>
                </c:pt>
                <c:pt idx="43">
                  <c:v>620.0</c:v>
                </c:pt>
                <c:pt idx="44">
                  <c:v>630.0</c:v>
                </c:pt>
                <c:pt idx="45">
                  <c:v>640.0</c:v>
                </c:pt>
                <c:pt idx="46">
                  <c:v>650.0</c:v>
                </c:pt>
              </c:numCache>
            </c:numRef>
          </c:xVal>
          <c:yVal>
            <c:numRef>
              <c:f>'pmt q.e.'!$D$1:$D$47</c:f>
              <c:numCache>
                <c:formatCode>General</c:formatCode>
                <c:ptCount val="47"/>
                <c:pt idx="0">
                  <c:v>0.1305</c:v>
                </c:pt>
                <c:pt idx="1">
                  <c:v>0.1612</c:v>
                </c:pt>
                <c:pt idx="2">
                  <c:v>0.1836</c:v>
                </c:pt>
                <c:pt idx="3">
                  <c:v>0.195</c:v>
                </c:pt>
                <c:pt idx="4">
                  <c:v>0.2038</c:v>
                </c:pt>
                <c:pt idx="5">
                  <c:v>0.2093</c:v>
                </c:pt>
                <c:pt idx="6">
                  <c:v>0.2158</c:v>
                </c:pt>
                <c:pt idx="7">
                  <c:v>0.2189</c:v>
                </c:pt>
                <c:pt idx="8">
                  <c:v>0.2223</c:v>
                </c:pt>
                <c:pt idx="9">
                  <c:v>0.2219</c:v>
                </c:pt>
                <c:pt idx="10">
                  <c:v>0.2219</c:v>
                </c:pt>
                <c:pt idx="11">
                  <c:v>0.224</c:v>
                </c:pt>
                <c:pt idx="12">
                  <c:v>0.2268</c:v>
                </c:pt>
                <c:pt idx="13">
                  <c:v>0.2236</c:v>
                </c:pt>
                <c:pt idx="14">
                  <c:v>0.2288</c:v>
                </c:pt>
                <c:pt idx="15">
                  <c:v>0.2301</c:v>
                </c:pt>
                <c:pt idx="16">
                  <c:v>0.2275</c:v>
                </c:pt>
                <c:pt idx="17">
                  <c:v>0.2291</c:v>
                </c:pt>
                <c:pt idx="18">
                  <c:v>0.2309</c:v>
                </c:pt>
                <c:pt idx="19">
                  <c:v>0.2372</c:v>
                </c:pt>
                <c:pt idx="20">
                  <c:v>0.2394</c:v>
                </c:pt>
                <c:pt idx="21">
                  <c:v>0.2418</c:v>
                </c:pt>
                <c:pt idx="22">
                  <c:v>0.2401</c:v>
                </c:pt>
                <c:pt idx="23">
                  <c:v>0.2344</c:v>
                </c:pt>
                <c:pt idx="24">
                  <c:v>0.2249</c:v>
                </c:pt>
                <c:pt idx="25">
                  <c:v>0.2122</c:v>
                </c:pt>
                <c:pt idx="26">
                  <c:v>0.2017</c:v>
                </c:pt>
                <c:pt idx="27">
                  <c:v>0.1892</c:v>
                </c:pt>
                <c:pt idx="28">
                  <c:v>0.1725</c:v>
                </c:pt>
                <c:pt idx="29">
                  <c:v>0.1602</c:v>
                </c:pt>
                <c:pt idx="30">
                  <c:v>0.1435</c:v>
                </c:pt>
                <c:pt idx="31">
                  <c:v>0.1265</c:v>
                </c:pt>
                <c:pt idx="32">
                  <c:v>0.1116</c:v>
                </c:pt>
                <c:pt idx="33">
                  <c:v>0.0916</c:v>
                </c:pt>
                <c:pt idx="34">
                  <c:v>0.0753</c:v>
                </c:pt>
                <c:pt idx="35">
                  <c:v>0.0609</c:v>
                </c:pt>
                <c:pt idx="36">
                  <c:v>0.0482</c:v>
                </c:pt>
                <c:pt idx="37">
                  <c:v>0.0376</c:v>
                </c:pt>
                <c:pt idx="38">
                  <c:v>0.0289</c:v>
                </c:pt>
                <c:pt idx="39">
                  <c:v>0.0216</c:v>
                </c:pt>
                <c:pt idx="40">
                  <c:v>0.0149</c:v>
                </c:pt>
                <c:pt idx="41">
                  <c:v>0.0105</c:v>
                </c:pt>
                <c:pt idx="42">
                  <c:v>0.0065</c:v>
                </c:pt>
                <c:pt idx="43">
                  <c:v>0.004</c:v>
                </c:pt>
                <c:pt idx="44">
                  <c:v>0.0024</c:v>
                </c:pt>
                <c:pt idx="45">
                  <c:v>0.0014</c:v>
                </c:pt>
                <c:pt idx="46">
                  <c:v>0.0</c:v>
                </c:pt>
              </c:numCache>
            </c:numRef>
          </c:yVal>
          <c:smooth val="1"/>
        </c:ser>
        <c:axId val="94274552"/>
        <c:axId val="94258552"/>
      </c:scatterChart>
      <c:valAx>
        <c:axId val="94274552"/>
        <c:scaling>
          <c:orientation val="minMax"/>
          <c:max val="700.0"/>
          <c:min val="150.0"/>
        </c:scaling>
        <c:axPos val="b"/>
        <c:numFmt formatCode="General" sourceLinked="1"/>
        <c:tickLblPos val="nextTo"/>
        <c:crossAx val="94258552"/>
        <c:crosses val="autoZero"/>
        <c:crossBetween val="midCat"/>
      </c:valAx>
      <c:valAx>
        <c:axId val="94258552"/>
        <c:scaling>
          <c:orientation val="minMax"/>
        </c:scaling>
        <c:axPos val="l"/>
        <c:majorGridlines/>
        <c:numFmt formatCode="General" sourceLinked="1"/>
        <c:tickLblPos val="nextTo"/>
        <c:crossAx val="94274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28</xdr:row>
      <xdr:rowOff>165100</xdr:rowOff>
    </xdr:from>
    <xdr:to>
      <xdr:col>13</xdr:col>
      <xdr:colOff>787400</xdr:colOff>
      <xdr:row>64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762000</xdr:colOff>
      <xdr:row>28</xdr:row>
      <xdr:rowOff>114300</xdr:rowOff>
    </xdr:from>
    <xdr:to>
      <xdr:col>22</xdr:col>
      <xdr:colOff>381000</xdr:colOff>
      <xdr:row>44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3</xdr:row>
      <xdr:rowOff>165100</xdr:rowOff>
    </xdr:from>
    <xdr:to>
      <xdr:col>26</xdr:col>
      <xdr:colOff>330200</xdr:colOff>
      <xdr:row>55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mt_q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S53"/>
  <sheetViews>
    <sheetView tabSelected="1" workbookViewId="0">
      <pane xSplit="3" ySplit="2" topLeftCell="D3" activePane="bottomRight" state="frozenSplit"/>
      <selection pane="topRight" activeCell="E1" sqref="E1"/>
      <selection pane="bottomLeft" activeCell="A17" sqref="A17"/>
      <selection pane="bottomRight" activeCell="F13" sqref="F13"/>
    </sheetView>
  </sheetViews>
  <sheetFormatPr baseColWidth="10" defaultColWidth="8.83203125" defaultRowHeight="14"/>
  <cols>
    <col min="1" max="1" width="34.5" style="1" customWidth="1"/>
    <col min="2" max="2" width="18.33203125" style="3" customWidth="1"/>
    <col min="3" max="3" width="15.5" style="3" customWidth="1"/>
    <col min="4" max="4" width="16" style="3" bestFit="1" customWidth="1"/>
    <col min="5" max="5" width="21.6640625" style="3" bestFit="1" customWidth="1"/>
    <col min="6" max="6" width="22.6640625" style="3" bestFit="1" customWidth="1"/>
    <col min="7" max="7" width="16.5" style="3" bestFit="1" customWidth="1"/>
    <col min="8" max="8" width="10.33203125" style="3" bestFit="1" customWidth="1"/>
    <col min="9" max="9" width="21.6640625" style="3" bestFit="1" customWidth="1"/>
    <col min="10" max="10" width="22.6640625" style="3" bestFit="1" customWidth="1"/>
    <col min="11" max="11" width="21.6640625" style="3" bestFit="1" customWidth="1"/>
    <col min="12" max="12" width="22.6640625" style="3" bestFit="1" customWidth="1"/>
    <col min="13" max="13" width="21.6640625" style="3" customWidth="1"/>
    <col min="14" max="14" width="22.6640625" style="3" customWidth="1"/>
    <col min="15" max="15" width="8.83203125" style="3"/>
    <col min="16" max="16" width="17.1640625" style="3" bestFit="1" customWidth="1"/>
    <col min="17" max="17" width="16.33203125" style="3" bestFit="1" customWidth="1"/>
    <col min="18" max="18" width="15.83203125" style="3" bestFit="1" customWidth="1"/>
    <col min="19" max="19" width="18.33203125" style="3" bestFit="1" customWidth="1"/>
    <col min="20" max="16384" width="8.83203125" style="3"/>
  </cols>
  <sheetData>
    <row r="1" spans="1:19" s="2" customFormat="1">
      <c r="A1" s="4" t="s">
        <v>17</v>
      </c>
      <c r="B1" s="6">
        <v>41282</v>
      </c>
      <c r="E1" s="2" t="s">
        <v>22</v>
      </c>
      <c r="F1" s="8"/>
      <c r="G1" s="2" t="s">
        <v>23</v>
      </c>
      <c r="H1" s="8"/>
      <c r="I1" s="2" t="s">
        <v>26</v>
      </c>
      <c r="J1" s="8"/>
      <c r="K1" s="8" t="s">
        <v>27</v>
      </c>
      <c r="L1" s="8"/>
      <c r="M1" s="2" t="s">
        <v>28</v>
      </c>
      <c r="N1" s="3"/>
      <c r="P1" s="8"/>
    </row>
    <row r="2" spans="1:19">
      <c r="A2" s="4" t="s">
        <v>18</v>
      </c>
      <c r="B2" s="5">
        <v>0.60763888888888895</v>
      </c>
      <c r="C2" s="2" t="s">
        <v>0</v>
      </c>
      <c r="D2" s="2" t="s">
        <v>34</v>
      </c>
      <c r="E2" s="2" t="s">
        <v>1</v>
      </c>
      <c r="F2" s="2" t="s">
        <v>2</v>
      </c>
      <c r="G2" s="2" t="s">
        <v>24</v>
      </c>
      <c r="H2" s="2" t="s">
        <v>25</v>
      </c>
      <c r="I2" s="2" t="s">
        <v>1</v>
      </c>
      <c r="J2" s="2" t="s">
        <v>2</v>
      </c>
      <c r="K2" s="2" t="s">
        <v>1</v>
      </c>
      <c r="L2" s="2" t="s">
        <v>2</v>
      </c>
      <c r="M2" s="2" t="s">
        <v>1</v>
      </c>
      <c r="N2" s="2" t="s">
        <v>2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>
      <c r="A3" s="1" t="s">
        <v>3</v>
      </c>
      <c r="C3" s="3">
        <v>200</v>
      </c>
      <c r="D3" s="3">
        <f>1.24*1000/C3</f>
        <v>6.2</v>
      </c>
      <c r="E3" s="7">
        <v>2.98E-2</v>
      </c>
      <c r="F3" s="7">
        <v>1.8E-3</v>
      </c>
      <c r="G3" s="7">
        <v>3.0099999999999998E-2</v>
      </c>
      <c r="H3" s="7">
        <v>3.2000000000000002E-3</v>
      </c>
      <c r="I3" s="7">
        <v>3.0599999999999999E-2</v>
      </c>
      <c r="J3" s="7">
        <v>2.3E-3</v>
      </c>
      <c r="K3" s="7">
        <v>3.1199999999999999E-2</v>
      </c>
      <c r="L3" s="7">
        <v>2.3E-3</v>
      </c>
      <c r="M3" s="3">
        <v>3.1E-2</v>
      </c>
      <c r="N3" s="3">
        <v>0</v>
      </c>
      <c r="O3" s="7">
        <f>G3/H3</f>
        <v>9.4062499999999982</v>
      </c>
      <c r="P3" s="7">
        <f>F3/E3*O3</f>
        <v>0.56816275167785224</v>
      </c>
      <c r="Q3" s="3">
        <f>J3/I3*O3</f>
        <v>0.70700571895424824</v>
      </c>
      <c r="R3" s="3">
        <f>L3/K3*O3</f>
        <v>0.69340945512820507</v>
      </c>
      <c r="S3" s="3">
        <f>N3/M3*O3</f>
        <v>0</v>
      </c>
    </row>
    <row r="4" spans="1:19">
      <c r="A4" s="1" t="s">
        <v>4</v>
      </c>
      <c r="C4" s="3">
        <f>C3+10</f>
        <v>210</v>
      </c>
      <c r="D4" s="3">
        <f t="shared" ref="D4:D59" si="0">1.24*1000/C4</f>
        <v>5.9047619047619051</v>
      </c>
      <c r="E4" s="7">
        <v>0.13600000000000001</v>
      </c>
      <c r="F4" s="7">
        <v>1.03E-2</v>
      </c>
      <c r="G4" s="7">
        <v>0.13700000000000001</v>
      </c>
      <c r="H4" s="7">
        <v>1.8599999999999998E-2</v>
      </c>
      <c r="I4" s="7">
        <v>0.13600000000000001</v>
      </c>
      <c r="J4" s="7">
        <v>1.3599999999999999E-2</v>
      </c>
      <c r="K4" s="7">
        <v>0.13600000000000001</v>
      </c>
      <c r="L4" s="7">
        <v>1.4200000000000001E-2</v>
      </c>
      <c r="M4" s="3">
        <v>0.13400000000000001</v>
      </c>
      <c r="N4" s="3">
        <v>2E-3</v>
      </c>
      <c r="O4" s="7">
        <f>G4/H4</f>
        <v>7.3655913978494638</v>
      </c>
      <c r="P4" s="7">
        <f t="shared" ref="P4:P26" si="1">F4/E4*O4</f>
        <v>0.55783523086654019</v>
      </c>
      <c r="Q4" s="3">
        <f t="shared" ref="Q4:Q26" si="2">J4/I4*O4</f>
        <v>0.73655913978494636</v>
      </c>
      <c r="R4" s="3">
        <f t="shared" ref="R4:R26" si="3">L4/K4*O4</f>
        <v>0.76905439595192937</v>
      </c>
      <c r="S4" s="3">
        <f t="shared" ref="S4:S26" si="4">N4/M4*O4</f>
        <v>0.10993419996790245</v>
      </c>
    </row>
    <row r="5" spans="1:19">
      <c r="A5" s="1" t="s">
        <v>5</v>
      </c>
      <c r="C5" s="3">
        <f t="shared" ref="C5:C59" si="5">C4+10</f>
        <v>220</v>
      </c>
      <c r="D5" s="3">
        <f t="shared" si="0"/>
        <v>5.6363636363636367</v>
      </c>
      <c r="E5" s="7">
        <v>9.5699999999999993E-2</v>
      </c>
      <c r="F5" s="7">
        <v>5.7000000000000002E-2</v>
      </c>
      <c r="G5" s="7">
        <v>9.7799999999999998E-2</v>
      </c>
      <c r="H5" s="7">
        <v>9.8400000000000001E-2</v>
      </c>
      <c r="I5" s="7">
        <v>9.8000000000000004E-2</v>
      </c>
      <c r="J5" s="7">
        <v>7.7399999999999997E-2</v>
      </c>
      <c r="K5" s="7">
        <v>9.8599999999999993E-2</v>
      </c>
      <c r="L5" s="7">
        <v>7.9299999999999995E-2</v>
      </c>
      <c r="M5" s="3">
        <v>9.8000000000000004E-2</v>
      </c>
      <c r="N5" s="3">
        <v>1.7000000000000001E-2</v>
      </c>
      <c r="O5" s="7">
        <f>G5/H5</f>
        <v>0.99390243902439024</v>
      </c>
      <c r="P5" s="7">
        <f t="shared" si="1"/>
        <v>0.59197950913678421</v>
      </c>
      <c r="Q5" s="3">
        <f t="shared" si="2"/>
        <v>0.7849800895968142</v>
      </c>
      <c r="R5" s="3">
        <f t="shared" si="3"/>
        <v>0.79935561272448419</v>
      </c>
      <c r="S5" s="3">
        <f t="shared" si="4"/>
        <v>0.17241164758586361</v>
      </c>
    </row>
    <row r="6" spans="1:19">
      <c r="A6" s="1" t="s">
        <v>6</v>
      </c>
      <c r="B6" s="10"/>
      <c r="C6" s="3">
        <f t="shared" si="5"/>
        <v>230</v>
      </c>
      <c r="D6" s="3">
        <f t="shared" si="0"/>
        <v>5.3913043478260869</v>
      </c>
      <c r="E6" s="7">
        <v>0.17699999999999999</v>
      </c>
      <c r="F6" s="7">
        <v>6.1699999999999998E-2</v>
      </c>
      <c r="G6" s="7">
        <v>0.17799999999999999</v>
      </c>
      <c r="H6" s="7">
        <v>0.111</v>
      </c>
      <c r="I6" s="7">
        <v>0.17799999999999999</v>
      </c>
      <c r="J6" s="7">
        <v>9.0200000000000002E-2</v>
      </c>
      <c r="K6" s="7">
        <v>0.17899999999999999</v>
      </c>
      <c r="L6" s="7">
        <v>9.2299999999999993E-2</v>
      </c>
      <c r="M6" s="3">
        <v>0.17399999999999999</v>
      </c>
      <c r="N6" s="3">
        <v>0.02</v>
      </c>
      <c r="O6" s="7">
        <f>G6/H6</f>
        <v>1.6036036036036034</v>
      </c>
      <c r="P6" s="7">
        <f t="shared" si="1"/>
        <v>0.55899628442001326</v>
      </c>
      <c r="Q6" s="3">
        <f t="shared" si="2"/>
        <v>0.81261261261261264</v>
      </c>
      <c r="R6" s="3">
        <f t="shared" si="3"/>
        <v>0.82688610398107598</v>
      </c>
      <c r="S6" s="3">
        <f t="shared" si="4"/>
        <v>0.18432225328777052</v>
      </c>
    </row>
    <row r="7" spans="1:19">
      <c r="A7" s="1" t="s">
        <v>7</v>
      </c>
      <c r="B7" s="11"/>
      <c r="C7" s="3">
        <f t="shared" si="5"/>
        <v>240</v>
      </c>
      <c r="D7" s="3">
        <f t="shared" si="0"/>
        <v>5.166666666666667</v>
      </c>
      <c r="E7" s="7">
        <v>0.17799999999999999</v>
      </c>
      <c r="F7" s="7">
        <v>6.8500000000000005E-2</v>
      </c>
      <c r="G7" s="7">
        <v>0.17799999999999999</v>
      </c>
      <c r="H7" s="7">
        <v>0.121</v>
      </c>
      <c r="I7" s="7">
        <v>0.17799999999999999</v>
      </c>
      <c r="J7" s="7">
        <v>0.10299999999999999</v>
      </c>
      <c r="K7" s="7">
        <v>0.17799999999999999</v>
      </c>
      <c r="L7" s="7">
        <v>0.105</v>
      </c>
      <c r="M7" s="3">
        <v>0.17199999999999999</v>
      </c>
      <c r="N7" s="3">
        <v>0.02</v>
      </c>
      <c r="O7" s="7">
        <f t="shared" ref="O7:O26" si="6">G7/H7</f>
        <v>1.4710743801652892</v>
      </c>
      <c r="P7" s="7">
        <f t="shared" si="1"/>
        <v>0.56611570247933896</v>
      </c>
      <c r="Q7" s="3">
        <f t="shared" si="2"/>
        <v>0.85123966942148754</v>
      </c>
      <c r="R7" s="3">
        <f t="shared" si="3"/>
        <v>0.86776859504132231</v>
      </c>
      <c r="S7" s="3">
        <f t="shared" si="4"/>
        <v>0.17105516048433597</v>
      </c>
    </row>
    <row r="8" spans="1:19">
      <c r="A8" s="1" t="s">
        <v>8</v>
      </c>
      <c r="B8" s="11"/>
      <c r="C8" s="3">
        <f t="shared" si="5"/>
        <v>250</v>
      </c>
      <c r="D8" s="3">
        <f t="shared" si="0"/>
        <v>4.96</v>
      </c>
      <c r="E8" s="7">
        <v>0.107</v>
      </c>
      <c r="F8" s="7">
        <v>9.8299999999999998E-2</v>
      </c>
      <c r="G8" s="7">
        <v>0.108</v>
      </c>
      <c r="H8" s="7">
        <v>0.157</v>
      </c>
      <c r="I8" s="7">
        <v>0.109</v>
      </c>
      <c r="J8" s="7">
        <v>0.13500000000000001</v>
      </c>
      <c r="K8" s="7">
        <v>0.109</v>
      </c>
      <c r="L8" s="7">
        <v>0.13700000000000001</v>
      </c>
      <c r="M8" s="3">
        <v>0.105</v>
      </c>
      <c r="N8" s="3">
        <v>3.2000000000000001E-2</v>
      </c>
      <c r="O8" s="7">
        <f t="shared" si="6"/>
        <v>0.68789808917197448</v>
      </c>
      <c r="P8" s="7">
        <f t="shared" si="1"/>
        <v>0.63196618846359898</v>
      </c>
      <c r="Q8" s="3">
        <f t="shared" si="2"/>
        <v>0.85198387191024372</v>
      </c>
      <c r="R8" s="3">
        <f t="shared" si="3"/>
        <v>0.86460585519780275</v>
      </c>
      <c r="S8" s="3">
        <f t="shared" si="4"/>
        <v>0.20964513193812556</v>
      </c>
    </row>
    <row r="9" spans="1:19">
      <c r="A9" s="1" t="s">
        <v>9</v>
      </c>
      <c r="C9" s="3">
        <f t="shared" si="5"/>
        <v>260</v>
      </c>
      <c r="D9" s="3">
        <f t="shared" si="0"/>
        <v>4.7692307692307692</v>
      </c>
      <c r="E9" s="7">
        <v>0.113</v>
      </c>
      <c r="F9" s="7">
        <v>7.6499999999999999E-2</v>
      </c>
      <c r="G9" s="7">
        <v>0.113</v>
      </c>
      <c r="H9" s="7">
        <v>0.111</v>
      </c>
      <c r="I9" s="7">
        <v>0.114</v>
      </c>
      <c r="J9" s="7">
        <v>9.6799999999999997E-2</v>
      </c>
      <c r="K9" s="7">
        <v>0.114</v>
      </c>
      <c r="L9" s="7">
        <v>9.8199999999999996E-2</v>
      </c>
      <c r="M9" s="3">
        <v>0.109</v>
      </c>
      <c r="N9" s="3">
        <v>2.4E-2</v>
      </c>
      <c r="O9" s="7">
        <f t="shared" si="6"/>
        <v>1.0180180180180181</v>
      </c>
      <c r="P9" s="7">
        <f t="shared" si="1"/>
        <v>0.68918918918918914</v>
      </c>
      <c r="Q9" s="3">
        <f t="shared" si="2"/>
        <v>0.86442231705389605</v>
      </c>
      <c r="R9" s="3">
        <f t="shared" si="3"/>
        <v>0.87692429271376637</v>
      </c>
      <c r="S9" s="3">
        <f t="shared" si="4"/>
        <v>0.22415075626084802</v>
      </c>
    </row>
    <row r="10" spans="1:19">
      <c r="A10" s="1" t="s">
        <v>10</v>
      </c>
      <c r="B10" s="9">
        <v>0.40625</v>
      </c>
      <c r="C10" s="3">
        <f t="shared" si="5"/>
        <v>270</v>
      </c>
      <c r="D10" s="3">
        <f t="shared" si="0"/>
        <v>4.5925925925925926</v>
      </c>
      <c r="E10" s="7">
        <v>9.4700000000000006E-2</v>
      </c>
      <c r="F10" s="7">
        <v>6.4000000000000001E-2</v>
      </c>
      <c r="G10" s="7">
        <v>9.5000000000000001E-2</v>
      </c>
      <c r="H10" s="7">
        <v>8.5999999999999993E-2</v>
      </c>
      <c r="I10" s="7">
        <v>9.5399999999999999E-2</v>
      </c>
      <c r="J10" s="7">
        <v>7.5700000000000003E-2</v>
      </c>
      <c r="K10" s="7">
        <v>9.5500000000000002E-2</v>
      </c>
      <c r="L10" s="7">
        <v>7.6700000000000004E-2</v>
      </c>
      <c r="M10" s="3">
        <v>0.09</v>
      </c>
      <c r="N10" s="3">
        <v>1.9E-2</v>
      </c>
      <c r="O10" s="7">
        <f t="shared" si="6"/>
        <v>1.1046511627906979</v>
      </c>
      <c r="P10" s="7">
        <f t="shared" si="1"/>
        <v>0.74654355246678628</v>
      </c>
      <c r="Q10" s="3">
        <f t="shared" si="2"/>
        <v>0.87654185558968378</v>
      </c>
      <c r="R10" s="3">
        <f t="shared" si="3"/>
        <v>0.88719103859734594</v>
      </c>
      <c r="S10" s="3">
        <f t="shared" si="4"/>
        <v>0.23320413436692511</v>
      </c>
    </row>
    <row r="11" spans="1:19">
      <c r="A11" s="1" t="s">
        <v>11</v>
      </c>
      <c r="C11" s="3">
        <f t="shared" si="5"/>
        <v>280</v>
      </c>
      <c r="D11" s="3">
        <f t="shared" si="0"/>
        <v>4.4285714285714288</v>
      </c>
      <c r="E11" s="7">
        <v>8.9300000000000004E-2</v>
      </c>
      <c r="F11" s="7">
        <v>5.1200000000000002E-2</v>
      </c>
      <c r="G11" s="7">
        <v>8.9399999999999993E-2</v>
      </c>
      <c r="H11" s="7">
        <v>6.6000000000000003E-2</v>
      </c>
      <c r="I11" s="7">
        <v>8.9899999999999994E-2</v>
      </c>
      <c r="J11" s="7">
        <v>5.8599999999999999E-2</v>
      </c>
      <c r="K11" s="7">
        <v>9.01E-2</v>
      </c>
      <c r="L11" s="7">
        <v>5.9299999999999999E-2</v>
      </c>
      <c r="M11" s="3">
        <v>8.6999999999999994E-2</v>
      </c>
      <c r="N11" s="3">
        <v>1.4999999999999999E-2</v>
      </c>
      <c r="O11" s="7">
        <f t="shared" si="6"/>
        <v>1.3545454545454543</v>
      </c>
      <c r="P11" s="7">
        <f t="shared" si="1"/>
        <v>0.77662628524890553</v>
      </c>
      <c r="Q11" s="3">
        <f t="shared" si="2"/>
        <v>0.88294064111639181</v>
      </c>
      <c r="R11" s="3">
        <f t="shared" si="3"/>
        <v>0.89150438906265739</v>
      </c>
      <c r="S11" s="3">
        <f t="shared" si="4"/>
        <v>0.23354231974921627</v>
      </c>
    </row>
    <row r="12" spans="1:19">
      <c r="A12" s="1" t="s">
        <v>12</v>
      </c>
      <c r="C12" s="3">
        <f t="shared" si="5"/>
        <v>290</v>
      </c>
      <c r="D12" s="3">
        <f t="shared" si="0"/>
        <v>4.2758620689655169</v>
      </c>
      <c r="E12" s="7">
        <v>7.3099999999999998E-2</v>
      </c>
      <c r="F12" s="7">
        <v>5.1400000000000001E-2</v>
      </c>
      <c r="G12" s="7">
        <v>7.3200000000000001E-2</v>
      </c>
      <c r="H12" s="7">
        <v>6.4600000000000005E-2</v>
      </c>
      <c r="I12" s="7">
        <v>7.3200000000000001E-2</v>
      </c>
      <c r="J12" s="7">
        <v>5.8000000000000003E-2</v>
      </c>
      <c r="K12" s="7">
        <v>7.3300000000000004E-2</v>
      </c>
      <c r="L12" s="7">
        <v>5.8999999999999997E-2</v>
      </c>
      <c r="M12" s="3">
        <v>7.0999999999999994E-2</v>
      </c>
      <c r="N12" s="3">
        <v>1.6E-2</v>
      </c>
      <c r="O12" s="7">
        <f t="shared" si="6"/>
        <v>1.1331269349845201</v>
      </c>
      <c r="P12" s="7">
        <f t="shared" si="1"/>
        <v>0.79675409655546292</v>
      </c>
      <c r="Q12" s="3">
        <f t="shared" si="2"/>
        <v>0.89783281733746123</v>
      </c>
      <c r="R12" s="3">
        <f t="shared" si="3"/>
        <v>0.91206670073788099</v>
      </c>
      <c r="S12" s="3">
        <f t="shared" si="4"/>
        <v>0.255352548728906</v>
      </c>
    </row>
    <row r="13" spans="1:19">
      <c r="A13" s="1" t="s">
        <v>13</v>
      </c>
      <c r="C13" s="3">
        <f t="shared" si="5"/>
        <v>300</v>
      </c>
      <c r="D13" s="3">
        <f t="shared" si="0"/>
        <v>4.1333333333333337</v>
      </c>
      <c r="E13" s="7">
        <v>5.9200000000000003E-2</v>
      </c>
      <c r="F13" s="7">
        <v>5.1200000000000002E-2</v>
      </c>
      <c r="G13" s="7">
        <v>5.9400000000000001E-2</v>
      </c>
      <c r="H13" s="7">
        <v>6.3500000000000001E-2</v>
      </c>
      <c r="I13" s="7">
        <v>5.9400000000000001E-2</v>
      </c>
      <c r="J13" s="7">
        <v>5.7000000000000002E-2</v>
      </c>
      <c r="K13" s="7">
        <v>5.9499999999999997E-2</v>
      </c>
      <c r="L13" s="7">
        <v>5.7599999999999998E-2</v>
      </c>
      <c r="M13" s="3">
        <v>5.7000000000000002E-2</v>
      </c>
      <c r="N13" s="3">
        <v>1.6E-2</v>
      </c>
      <c r="O13" s="7">
        <f t="shared" si="6"/>
        <v>0.93543307086614169</v>
      </c>
      <c r="P13" s="7">
        <f t="shared" si="1"/>
        <v>0.80902319642477127</v>
      </c>
      <c r="Q13" s="3">
        <f t="shared" si="2"/>
        <v>0.89763779527559051</v>
      </c>
      <c r="R13" s="3">
        <f t="shared" si="3"/>
        <v>0.90556209885529015</v>
      </c>
      <c r="S13" s="3">
        <f t="shared" si="4"/>
        <v>0.26257770410277659</v>
      </c>
    </row>
    <row r="14" spans="1:19">
      <c r="A14" s="1" t="s">
        <v>14</v>
      </c>
      <c r="C14" s="3">
        <f t="shared" si="5"/>
        <v>310</v>
      </c>
      <c r="D14" s="3">
        <f t="shared" si="0"/>
        <v>4</v>
      </c>
      <c r="E14" s="7">
        <v>4.9299999999999997E-2</v>
      </c>
      <c r="F14" s="7">
        <v>4.2599999999999999E-2</v>
      </c>
      <c r="G14" s="7">
        <v>4.9099999999999998E-2</v>
      </c>
      <c r="H14" s="7">
        <v>5.2499999999999998E-2</v>
      </c>
      <c r="I14" s="7">
        <v>4.9399999999999999E-2</v>
      </c>
      <c r="J14" s="7">
        <v>4.7199999999999999E-2</v>
      </c>
      <c r="K14" s="7">
        <v>4.9299999999999997E-2</v>
      </c>
      <c r="L14" s="7">
        <v>4.7600000000000003E-2</v>
      </c>
      <c r="M14" s="3">
        <v>4.8000000000000001E-2</v>
      </c>
      <c r="N14" s="3">
        <v>1.4E-2</v>
      </c>
      <c r="O14" s="7">
        <f t="shared" si="6"/>
        <v>0.9352380952380952</v>
      </c>
      <c r="P14" s="7">
        <f t="shared" si="1"/>
        <v>0.80813677195015932</v>
      </c>
      <c r="Q14" s="3">
        <f t="shared" si="2"/>
        <v>0.89358781569307888</v>
      </c>
      <c r="R14" s="3">
        <f t="shared" si="3"/>
        <v>0.90298850574712652</v>
      </c>
      <c r="S14" s="3">
        <f t="shared" si="4"/>
        <v>0.27277777777777779</v>
      </c>
    </row>
    <row r="15" spans="1:19">
      <c r="A15" s="1" t="s">
        <v>15</v>
      </c>
      <c r="C15" s="3">
        <f t="shared" si="5"/>
        <v>320</v>
      </c>
      <c r="D15" s="3">
        <f t="shared" si="0"/>
        <v>3.875</v>
      </c>
      <c r="E15" s="7">
        <v>4.0899999999999999E-2</v>
      </c>
      <c r="F15" s="7">
        <v>3.5499999999999997E-2</v>
      </c>
      <c r="G15" s="7">
        <v>4.0899999999999999E-2</v>
      </c>
      <c r="H15" s="7">
        <v>4.3799999999999999E-2</v>
      </c>
      <c r="I15" s="7">
        <v>4.1099999999999998E-2</v>
      </c>
      <c r="J15" s="7">
        <v>3.9399999999999998E-2</v>
      </c>
      <c r="K15" s="7">
        <v>4.1099999999999998E-2</v>
      </c>
      <c r="L15" s="7">
        <v>3.9699999999999999E-2</v>
      </c>
      <c r="M15" s="3">
        <v>0.04</v>
      </c>
      <c r="N15" s="3">
        <v>0.01</v>
      </c>
      <c r="O15" s="7">
        <f t="shared" si="6"/>
        <v>0.93378995433789957</v>
      </c>
      <c r="P15" s="7">
        <f t="shared" si="1"/>
        <v>0.81050228310502281</v>
      </c>
      <c r="Q15" s="3">
        <f t="shared" si="2"/>
        <v>0.89516603895166036</v>
      </c>
      <c r="R15" s="3">
        <f t="shared" si="3"/>
        <v>0.90198202401982031</v>
      </c>
      <c r="S15" s="3">
        <f t="shared" si="4"/>
        <v>0.23344748858447489</v>
      </c>
    </row>
    <row r="16" spans="1:19">
      <c r="A16" s="1" t="s">
        <v>16</v>
      </c>
      <c r="C16" s="3">
        <f t="shared" si="5"/>
        <v>330</v>
      </c>
      <c r="D16" s="3">
        <f t="shared" si="0"/>
        <v>3.7575757575757578</v>
      </c>
      <c r="E16" s="7">
        <v>3.2500000000000001E-2</v>
      </c>
      <c r="F16" s="7">
        <v>3.0700000000000002E-2</v>
      </c>
      <c r="G16" s="7">
        <v>3.2399999999999998E-2</v>
      </c>
      <c r="H16" s="7">
        <v>3.8100000000000002E-2</v>
      </c>
      <c r="I16" s="7">
        <v>3.2500000000000001E-2</v>
      </c>
      <c r="J16" s="7">
        <v>3.4299999999999997E-2</v>
      </c>
      <c r="K16" s="7">
        <v>3.2500000000000001E-2</v>
      </c>
      <c r="L16" s="7">
        <v>3.4700000000000002E-2</v>
      </c>
      <c r="M16" s="3">
        <v>3.1E-2</v>
      </c>
      <c r="N16" s="3">
        <v>1.0999999999999999E-2</v>
      </c>
      <c r="O16" s="7">
        <f t="shared" si="6"/>
        <v>0.85039370078740151</v>
      </c>
      <c r="P16" s="7">
        <f t="shared" si="1"/>
        <v>0.80329497274379158</v>
      </c>
      <c r="Q16" s="3">
        <f t="shared" si="2"/>
        <v>0.89749242883101144</v>
      </c>
      <c r="R16" s="3">
        <f t="shared" si="3"/>
        <v>0.90795881284070257</v>
      </c>
      <c r="S16" s="3">
        <f t="shared" si="4"/>
        <v>0.30175260350520694</v>
      </c>
    </row>
    <row r="17" spans="1:19">
      <c r="A17" s="1" t="s">
        <v>19</v>
      </c>
      <c r="C17" s="3">
        <f t="shared" si="5"/>
        <v>340</v>
      </c>
      <c r="D17" s="3">
        <f t="shared" si="0"/>
        <v>3.6470588235294117</v>
      </c>
      <c r="E17" s="7">
        <v>2.5000000000000001E-2</v>
      </c>
      <c r="F17" s="7">
        <v>2.7400000000000001E-2</v>
      </c>
      <c r="G17" s="7">
        <v>2.5000000000000001E-2</v>
      </c>
      <c r="H17" s="7">
        <v>3.44E-2</v>
      </c>
      <c r="I17" s="7">
        <v>2.5000000000000001E-2</v>
      </c>
      <c r="J17" s="7">
        <v>3.1E-2</v>
      </c>
      <c r="K17" s="7">
        <v>2.4899999999999999E-2</v>
      </c>
      <c r="L17" s="7">
        <v>3.1399999999999997E-2</v>
      </c>
      <c r="M17" s="3">
        <v>2.4E-2</v>
      </c>
      <c r="N17" s="3">
        <v>0.01</v>
      </c>
      <c r="O17" s="7">
        <f t="shared" si="6"/>
        <v>0.7267441860465117</v>
      </c>
      <c r="P17" s="7">
        <f t="shared" si="1"/>
        <v>0.79651162790697672</v>
      </c>
      <c r="Q17" s="3">
        <f t="shared" si="2"/>
        <v>0.90116279069767447</v>
      </c>
      <c r="R17" s="3">
        <f t="shared" si="3"/>
        <v>0.9164565237694966</v>
      </c>
      <c r="S17" s="3">
        <f t="shared" si="4"/>
        <v>0.30281007751937988</v>
      </c>
    </row>
    <row r="18" spans="1:19">
      <c r="A18" s="1" t="s">
        <v>20</v>
      </c>
      <c r="C18" s="3">
        <f t="shared" si="5"/>
        <v>350</v>
      </c>
      <c r="D18" s="3">
        <f t="shared" si="0"/>
        <v>3.5428571428571427</v>
      </c>
      <c r="E18" s="7">
        <v>1.9199999999999998E-2</v>
      </c>
      <c r="F18" s="7">
        <v>2.3099999999999999E-2</v>
      </c>
      <c r="G18" s="7">
        <v>1.9199999999999998E-2</v>
      </c>
      <c r="H18" s="7">
        <v>2.93E-2</v>
      </c>
      <c r="I18" s="7">
        <v>1.9300000000000001E-2</v>
      </c>
      <c r="J18" s="7">
        <v>2.64E-2</v>
      </c>
      <c r="K18" s="7">
        <v>1.9300000000000001E-2</v>
      </c>
      <c r="L18" s="7">
        <v>2.6700000000000002E-2</v>
      </c>
      <c r="M18" s="3">
        <v>1.9E-2</v>
      </c>
      <c r="N18" s="3">
        <v>8.9999999999999993E-3</v>
      </c>
      <c r="O18" s="7">
        <f t="shared" si="6"/>
        <v>0.65529010238907848</v>
      </c>
      <c r="P18" s="7">
        <f t="shared" si="1"/>
        <v>0.78839590443686003</v>
      </c>
      <c r="Q18" s="3">
        <f t="shared" si="2"/>
        <v>0.89635537321614878</v>
      </c>
      <c r="R18" s="3">
        <f t="shared" si="3"/>
        <v>0.90654122972996865</v>
      </c>
      <c r="S18" s="3">
        <f t="shared" si="4"/>
        <v>0.31040057481587924</v>
      </c>
    </row>
    <row r="19" spans="1:19">
      <c r="A19" s="1" t="s">
        <v>21</v>
      </c>
      <c r="C19" s="3">
        <f t="shared" si="5"/>
        <v>360</v>
      </c>
      <c r="D19" s="3">
        <f t="shared" si="0"/>
        <v>3.4444444444444446</v>
      </c>
      <c r="E19" s="7">
        <v>1.5900000000000001E-2</v>
      </c>
      <c r="F19" s="7">
        <v>1.78E-2</v>
      </c>
      <c r="G19" s="7">
        <v>1.5800000000000002E-2</v>
      </c>
      <c r="H19" s="7">
        <v>2.3E-2</v>
      </c>
      <c r="I19" s="7">
        <v>1.6E-2</v>
      </c>
      <c r="J19" s="7">
        <v>2.07E-2</v>
      </c>
      <c r="K19" s="7">
        <v>1.5800000000000002E-2</v>
      </c>
      <c r="L19" s="7">
        <v>2.0799999999999999E-2</v>
      </c>
      <c r="M19" s="3">
        <v>1.4999999999999999E-2</v>
      </c>
      <c r="N19" s="3">
        <v>7.0000000000000001E-3</v>
      </c>
      <c r="O19" s="7">
        <f t="shared" si="6"/>
        <v>0.68695652173913047</v>
      </c>
      <c r="P19" s="7">
        <f t="shared" si="1"/>
        <v>0.76904566584632217</v>
      </c>
      <c r="Q19" s="3">
        <f t="shared" si="2"/>
        <v>0.88875000000000004</v>
      </c>
      <c r="R19" s="3">
        <f t="shared" si="3"/>
        <v>0.90434782608695652</v>
      </c>
      <c r="S19" s="3">
        <f t="shared" si="4"/>
        <v>0.32057971014492753</v>
      </c>
    </row>
    <row r="20" spans="1:19">
      <c r="C20" s="3">
        <f t="shared" si="5"/>
        <v>370</v>
      </c>
      <c r="D20" s="3">
        <f t="shared" si="0"/>
        <v>3.3513513513513513</v>
      </c>
      <c r="E20" s="7">
        <v>1.4800000000000001E-2</v>
      </c>
      <c r="F20" s="7">
        <v>1.44E-2</v>
      </c>
      <c r="G20" s="7">
        <v>1.4800000000000001E-2</v>
      </c>
      <c r="H20" s="7">
        <v>1.8800000000000001E-2</v>
      </c>
      <c r="I20" s="7">
        <v>1.49E-2</v>
      </c>
      <c r="J20" s="7">
        <v>1.6899999999999998E-2</v>
      </c>
      <c r="K20" s="7">
        <v>1.4800000000000001E-2</v>
      </c>
      <c r="L20" s="7">
        <v>1.7000000000000001E-2</v>
      </c>
      <c r="M20" s="3">
        <v>1.4E-2</v>
      </c>
      <c r="N20" s="3">
        <v>6.0000000000000001E-3</v>
      </c>
      <c r="O20" s="7">
        <f t="shared" si="6"/>
        <v>0.78723404255319152</v>
      </c>
      <c r="P20" s="7">
        <f t="shared" si="1"/>
        <v>0.76595744680851063</v>
      </c>
      <c r="Q20" s="3">
        <f t="shared" si="2"/>
        <v>0.89290304155361977</v>
      </c>
      <c r="R20" s="3">
        <f t="shared" si="3"/>
        <v>0.9042553191489362</v>
      </c>
      <c r="S20" s="3">
        <f t="shared" si="4"/>
        <v>0.33738601823708209</v>
      </c>
    </row>
    <row r="21" spans="1:19">
      <c r="C21" s="3">
        <f t="shared" si="5"/>
        <v>380</v>
      </c>
      <c r="D21" s="3">
        <f t="shared" si="0"/>
        <v>3.263157894736842</v>
      </c>
      <c r="E21" s="7">
        <v>1.6199999999999999E-2</v>
      </c>
      <c r="F21" s="7">
        <v>1.4E-2</v>
      </c>
      <c r="G21" s="7">
        <v>1.61E-2</v>
      </c>
      <c r="H21" s="7">
        <v>1.84E-2</v>
      </c>
      <c r="I21" s="7">
        <v>1.61E-2</v>
      </c>
      <c r="J21" s="7">
        <v>1.6500000000000001E-2</v>
      </c>
      <c r="K21" s="7">
        <v>1.61E-2</v>
      </c>
      <c r="L21" s="7">
        <v>1.67E-2</v>
      </c>
      <c r="M21" s="3">
        <v>1.6E-2</v>
      </c>
      <c r="N21" s="3">
        <v>6.0000000000000001E-3</v>
      </c>
      <c r="O21" s="7">
        <f t="shared" si="6"/>
        <v>0.875</v>
      </c>
      <c r="P21" s="7">
        <f t="shared" si="1"/>
        <v>0.75617283950617287</v>
      </c>
      <c r="Q21" s="3">
        <f t="shared" si="2"/>
        <v>0.89673913043478271</v>
      </c>
      <c r="R21" s="3">
        <f t="shared" si="3"/>
        <v>0.90760869565217395</v>
      </c>
      <c r="S21" s="3">
        <f t="shared" si="4"/>
        <v>0.328125</v>
      </c>
    </row>
    <row r="22" spans="1:19">
      <c r="C22" s="3">
        <f t="shared" si="5"/>
        <v>390</v>
      </c>
      <c r="D22" s="3">
        <f t="shared" si="0"/>
        <v>3.1794871794871793</v>
      </c>
      <c r="E22" s="7">
        <v>1.5900000000000001E-2</v>
      </c>
      <c r="F22" s="7">
        <v>1.2800000000000001E-2</v>
      </c>
      <c r="G22" s="7">
        <v>1.5800000000000002E-2</v>
      </c>
      <c r="H22" s="7">
        <v>1.6799999999999999E-2</v>
      </c>
      <c r="I22" s="7">
        <v>1.61E-2</v>
      </c>
      <c r="J22" s="7">
        <v>1.5100000000000001E-2</v>
      </c>
      <c r="K22" s="7">
        <v>1.5900000000000001E-2</v>
      </c>
      <c r="L22" s="7">
        <v>1.5299999999999999E-2</v>
      </c>
      <c r="M22" s="3">
        <v>1.6E-2</v>
      </c>
      <c r="N22" s="3">
        <v>5.4999999999999997E-3</v>
      </c>
      <c r="O22" s="7">
        <f t="shared" si="6"/>
        <v>0.94047619047619058</v>
      </c>
      <c r="P22" s="7">
        <f t="shared" si="1"/>
        <v>0.75711290805630438</v>
      </c>
      <c r="Q22" s="3">
        <f t="shared" si="2"/>
        <v>0.88206152026027818</v>
      </c>
      <c r="R22" s="3">
        <f t="shared" si="3"/>
        <v>0.90498652291105119</v>
      </c>
      <c r="S22" s="3">
        <f t="shared" si="4"/>
        <v>0.32328869047619052</v>
      </c>
    </row>
    <row r="23" spans="1:19">
      <c r="C23" s="3">
        <f t="shared" si="5"/>
        <v>400</v>
      </c>
      <c r="D23" s="3">
        <f t="shared" si="0"/>
        <v>3.1</v>
      </c>
      <c r="E23" s="7">
        <v>1.6400000000000001E-2</v>
      </c>
      <c r="F23" s="7">
        <v>1.2500000000000001E-2</v>
      </c>
      <c r="G23" s="7">
        <v>1.6199999999999999E-2</v>
      </c>
      <c r="H23" s="7">
        <v>1.66E-2</v>
      </c>
      <c r="I23" s="7">
        <v>1.6199999999999999E-2</v>
      </c>
      <c r="J23" s="7">
        <v>1.49E-2</v>
      </c>
      <c r="K23" s="7">
        <v>1.6299999999999999E-2</v>
      </c>
      <c r="L23" s="7">
        <v>1.4999999999999999E-2</v>
      </c>
      <c r="M23" s="3">
        <v>1.6E-2</v>
      </c>
      <c r="N23" s="3">
        <v>5.4999999999999997E-3</v>
      </c>
      <c r="O23" s="7">
        <f t="shared" si="6"/>
        <v>0.97590361445783125</v>
      </c>
      <c r="P23" s="7">
        <f t="shared" si="1"/>
        <v>0.74382897443432261</v>
      </c>
      <c r="Q23" s="3">
        <f t="shared" si="2"/>
        <v>0.89759036144578319</v>
      </c>
      <c r="R23" s="3">
        <f t="shared" si="3"/>
        <v>0.89807081085076501</v>
      </c>
      <c r="S23" s="3">
        <f t="shared" si="4"/>
        <v>0.33546686746987947</v>
      </c>
    </row>
    <row r="24" spans="1:19">
      <c r="C24" s="3">
        <f t="shared" si="5"/>
        <v>410</v>
      </c>
      <c r="D24" s="3">
        <f t="shared" si="0"/>
        <v>3.024390243902439</v>
      </c>
      <c r="E24" s="7">
        <v>1.55E-2</v>
      </c>
      <c r="F24" s="7">
        <v>1.12E-2</v>
      </c>
      <c r="G24" s="7">
        <v>1.55E-2</v>
      </c>
      <c r="H24" s="7">
        <v>1.4800000000000001E-2</v>
      </c>
      <c r="I24" s="7">
        <v>1.55E-2</v>
      </c>
      <c r="J24" s="7">
        <v>1.3100000000000001E-2</v>
      </c>
      <c r="K24" s="7">
        <v>1.54E-2</v>
      </c>
      <c r="L24" s="7">
        <v>1.3299999999999999E-2</v>
      </c>
      <c r="M24" s="3">
        <v>1.4999999999999999E-2</v>
      </c>
      <c r="N24" s="3">
        <v>5.0000000000000001E-3</v>
      </c>
      <c r="O24" s="7">
        <f t="shared" si="6"/>
        <v>1.0472972972972971</v>
      </c>
      <c r="P24" s="7">
        <f t="shared" si="1"/>
        <v>0.75675675675675658</v>
      </c>
      <c r="Q24" s="3">
        <f t="shared" si="2"/>
        <v>0.88513513513513509</v>
      </c>
      <c r="R24" s="3">
        <f t="shared" si="3"/>
        <v>0.90448402948402928</v>
      </c>
      <c r="S24" s="3">
        <f t="shared" si="4"/>
        <v>0.34909909909909909</v>
      </c>
    </row>
    <row r="25" spans="1:19">
      <c r="C25" s="3">
        <f t="shared" si="5"/>
        <v>420</v>
      </c>
      <c r="D25" s="3">
        <f t="shared" si="0"/>
        <v>2.9523809523809526</v>
      </c>
      <c r="E25" s="7">
        <v>1.6400000000000001E-2</v>
      </c>
      <c r="F25" s="7">
        <v>1.0500000000000001E-2</v>
      </c>
      <c r="G25" s="7">
        <v>1.6400000000000001E-2</v>
      </c>
      <c r="H25" s="7">
        <v>1.38E-2</v>
      </c>
      <c r="I25" s="7">
        <v>1.6500000000000001E-2</v>
      </c>
      <c r="J25" s="7">
        <v>1.23E-2</v>
      </c>
      <c r="K25" s="7">
        <v>1.6400000000000001E-2</v>
      </c>
      <c r="L25" s="7">
        <v>1.24E-2</v>
      </c>
      <c r="M25" s="3">
        <v>1.6E-2</v>
      </c>
      <c r="N25" s="3">
        <v>5.0000000000000001E-3</v>
      </c>
      <c r="O25" s="7">
        <f t="shared" si="6"/>
        <v>1.1884057971014494</v>
      </c>
      <c r="P25" s="7">
        <f t="shared" si="1"/>
        <v>0.76086956521739146</v>
      </c>
      <c r="Q25" s="3">
        <f t="shared" si="2"/>
        <v>0.88590250329380782</v>
      </c>
      <c r="R25" s="3">
        <f t="shared" si="3"/>
        <v>0.89855072463768115</v>
      </c>
      <c r="S25" s="3">
        <f t="shared" si="4"/>
        <v>0.37137681159420294</v>
      </c>
    </row>
    <row r="26" spans="1:19">
      <c r="C26" s="3">
        <f t="shared" si="5"/>
        <v>430</v>
      </c>
      <c r="D26" s="3">
        <f t="shared" si="0"/>
        <v>2.8837209302325579</v>
      </c>
      <c r="E26" s="7">
        <v>1.5800000000000002E-2</v>
      </c>
      <c r="F26" s="7">
        <v>1.01E-2</v>
      </c>
      <c r="G26" s="7">
        <v>1.5599999999999999E-2</v>
      </c>
      <c r="H26" s="7">
        <v>1.3100000000000001E-2</v>
      </c>
      <c r="I26" s="7">
        <v>1.5599999999999999E-2</v>
      </c>
      <c r="J26" s="7">
        <v>1.1599999999999999E-2</v>
      </c>
      <c r="K26" s="7">
        <v>1.55E-2</v>
      </c>
      <c r="L26" s="7">
        <v>1.17E-2</v>
      </c>
      <c r="M26" s="3">
        <v>1.4999999999999999E-2</v>
      </c>
      <c r="N26" s="3">
        <v>4.0000000000000001E-3</v>
      </c>
      <c r="O26" s="7">
        <f t="shared" si="6"/>
        <v>1.1908396946564885</v>
      </c>
      <c r="P26" s="7">
        <f t="shared" si="1"/>
        <v>0.76123296936902107</v>
      </c>
      <c r="Q26" s="3">
        <f t="shared" si="2"/>
        <v>0.8854961832061069</v>
      </c>
      <c r="R26" s="3">
        <f t="shared" si="3"/>
        <v>0.8988918985471559</v>
      </c>
      <c r="S26" s="3">
        <f t="shared" si="4"/>
        <v>0.31755725190839695</v>
      </c>
    </row>
    <row r="27" spans="1:19">
      <c r="C27" s="3">
        <f t="shared" si="5"/>
        <v>440</v>
      </c>
      <c r="D27" s="3">
        <f t="shared" si="0"/>
        <v>2.8181818181818183</v>
      </c>
      <c r="E27" s="7"/>
      <c r="F27" s="7"/>
      <c r="G27" s="7"/>
      <c r="H27" s="7"/>
      <c r="I27" s="7"/>
      <c r="J27" s="7"/>
      <c r="K27" s="7"/>
      <c r="L27" s="7"/>
      <c r="M27" s="3">
        <v>1.4E-2</v>
      </c>
      <c r="N27" s="3">
        <v>4.0000000000000001E-3</v>
      </c>
      <c r="O27" s="7"/>
      <c r="P27" s="7">
        <v>0.76</v>
      </c>
      <c r="Q27" s="7">
        <v>0.88500000000000001</v>
      </c>
      <c r="R27" s="7">
        <v>0.89800000000000002</v>
      </c>
      <c r="S27" s="7">
        <v>0.35</v>
      </c>
    </row>
    <row r="28" spans="1:19">
      <c r="C28" s="3">
        <f t="shared" si="5"/>
        <v>450</v>
      </c>
      <c r="D28" s="3">
        <f t="shared" si="0"/>
        <v>2.7555555555555555</v>
      </c>
      <c r="E28" s="7"/>
      <c r="F28" s="7"/>
      <c r="G28" s="7"/>
      <c r="H28" s="7"/>
      <c r="I28" s="7"/>
      <c r="J28" s="7"/>
      <c r="K28" s="7"/>
      <c r="L28" s="7"/>
      <c r="M28" s="3">
        <v>1.4E-2</v>
      </c>
      <c r="N28" s="3">
        <v>4.0000000000000001E-3</v>
      </c>
      <c r="O28" s="7"/>
      <c r="P28" s="7">
        <v>0.76</v>
      </c>
      <c r="Q28" s="7">
        <v>0.88500000000000001</v>
      </c>
      <c r="R28" s="7">
        <v>0.89800000000000002</v>
      </c>
      <c r="S28" s="7">
        <v>0.35</v>
      </c>
    </row>
    <row r="29" spans="1:19">
      <c r="C29" s="3">
        <f t="shared" si="5"/>
        <v>460</v>
      </c>
      <c r="D29" s="3">
        <f t="shared" si="0"/>
        <v>2.6956521739130435</v>
      </c>
      <c r="E29" s="7"/>
      <c r="F29" s="7"/>
      <c r="G29" s="7"/>
      <c r="H29" s="7"/>
      <c r="I29" s="7"/>
      <c r="J29" s="7"/>
      <c r="K29" s="7"/>
      <c r="L29" s="7"/>
      <c r="O29" s="7"/>
      <c r="P29" s="7">
        <v>0.76</v>
      </c>
      <c r="Q29" s="7">
        <v>0.88500000000000001</v>
      </c>
      <c r="R29" s="7">
        <v>0.89800000000000002</v>
      </c>
      <c r="S29" s="7">
        <v>0.35</v>
      </c>
    </row>
    <row r="30" spans="1:19">
      <c r="C30" s="3">
        <f t="shared" si="5"/>
        <v>470</v>
      </c>
      <c r="D30" s="3">
        <f t="shared" si="0"/>
        <v>2.6382978723404253</v>
      </c>
      <c r="E30" s="7"/>
      <c r="F30" s="7"/>
      <c r="G30" s="7"/>
      <c r="H30" s="7"/>
      <c r="I30" s="7"/>
      <c r="J30" s="7"/>
      <c r="K30" s="7"/>
      <c r="L30" s="7"/>
      <c r="O30" s="7"/>
      <c r="P30" s="7">
        <v>0.76</v>
      </c>
      <c r="Q30" s="7">
        <v>0.88500000000000001</v>
      </c>
      <c r="R30" s="7">
        <v>0.89800000000000002</v>
      </c>
      <c r="S30" s="7">
        <v>0.35</v>
      </c>
    </row>
    <row r="31" spans="1:19">
      <c r="C31" s="3">
        <f t="shared" si="5"/>
        <v>480</v>
      </c>
      <c r="D31" s="3">
        <f t="shared" si="0"/>
        <v>2.5833333333333335</v>
      </c>
      <c r="E31" s="7"/>
      <c r="F31" s="7"/>
      <c r="G31" s="7"/>
      <c r="H31" s="7"/>
      <c r="I31" s="7"/>
      <c r="J31" s="7"/>
      <c r="K31" s="7"/>
      <c r="L31" s="7"/>
      <c r="O31" s="7"/>
      <c r="P31" s="7">
        <v>0.76</v>
      </c>
      <c r="Q31" s="7">
        <v>0.88500000000000001</v>
      </c>
      <c r="R31" s="7">
        <v>0.89800000000000002</v>
      </c>
      <c r="S31" s="7">
        <v>0.35</v>
      </c>
    </row>
    <row r="32" spans="1:19">
      <c r="C32" s="3">
        <f t="shared" si="5"/>
        <v>490</v>
      </c>
      <c r="D32" s="3">
        <f t="shared" si="0"/>
        <v>2.5306122448979593</v>
      </c>
      <c r="E32" s="7"/>
      <c r="F32" s="7"/>
      <c r="G32" s="7"/>
      <c r="H32" s="7"/>
      <c r="I32" s="7"/>
      <c r="J32" s="7"/>
      <c r="P32" s="7">
        <v>0.76</v>
      </c>
      <c r="Q32" s="7">
        <v>0.88500000000000001</v>
      </c>
      <c r="R32" s="7">
        <v>0.89800000000000002</v>
      </c>
      <c r="S32" s="7">
        <v>0.35</v>
      </c>
    </row>
    <row r="33" spans="3:19">
      <c r="C33" s="3">
        <f t="shared" si="5"/>
        <v>500</v>
      </c>
      <c r="D33" s="3">
        <f t="shared" si="0"/>
        <v>2.48</v>
      </c>
      <c r="E33" s="7"/>
      <c r="F33" s="7"/>
      <c r="G33" s="7"/>
      <c r="H33" s="7"/>
      <c r="I33" s="7"/>
      <c r="J33" s="7"/>
      <c r="P33" s="7">
        <v>0.76</v>
      </c>
      <c r="Q33" s="7">
        <v>0.88500000000000001</v>
      </c>
      <c r="R33" s="7">
        <v>0.89800000000000002</v>
      </c>
      <c r="S33" s="7">
        <v>0.35</v>
      </c>
    </row>
    <row r="34" spans="3:19">
      <c r="C34" s="3">
        <f t="shared" si="5"/>
        <v>510</v>
      </c>
      <c r="D34" s="3">
        <f t="shared" si="0"/>
        <v>2.4313725490196076</v>
      </c>
      <c r="E34" s="7"/>
      <c r="F34" s="7"/>
      <c r="G34" s="7"/>
      <c r="H34" s="7"/>
      <c r="I34" s="7"/>
      <c r="J34" s="7"/>
      <c r="P34" s="7">
        <v>0.76</v>
      </c>
      <c r="Q34" s="7">
        <v>0.88500000000000001</v>
      </c>
      <c r="R34" s="7">
        <v>0.89800000000000002</v>
      </c>
      <c r="S34" s="7">
        <v>0.35</v>
      </c>
    </row>
    <row r="35" spans="3:19">
      <c r="C35" s="3">
        <f t="shared" si="5"/>
        <v>520</v>
      </c>
      <c r="D35" s="3">
        <f t="shared" si="0"/>
        <v>2.3846153846153846</v>
      </c>
      <c r="E35" s="7"/>
      <c r="F35" s="7"/>
      <c r="G35" s="7"/>
      <c r="H35" s="7"/>
      <c r="I35" s="7"/>
      <c r="J35" s="7"/>
      <c r="P35" s="7">
        <v>0.76</v>
      </c>
      <c r="Q35" s="7">
        <v>0.88500000000000001</v>
      </c>
      <c r="R35" s="7">
        <v>0.89800000000000002</v>
      </c>
      <c r="S35" s="7">
        <v>0.35</v>
      </c>
    </row>
    <row r="36" spans="3:19">
      <c r="C36" s="3">
        <f t="shared" si="5"/>
        <v>530</v>
      </c>
      <c r="D36" s="3">
        <f t="shared" si="0"/>
        <v>2.3396226415094339</v>
      </c>
      <c r="E36" s="7"/>
      <c r="F36" s="7"/>
      <c r="G36" s="7"/>
      <c r="H36" s="7"/>
      <c r="I36" s="7"/>
      <c r="J36" s="7"/>
      <c r="P36" s="7">
        <v>0.76</v>
      </c>
      <c r="Q36" s="7">
        <v>0.88500000000000001</v>
      </c>
      <c r="R36" s="7">
        <v>0.89800000000000002</v>
      </c>
      <c r="S36" s="7">
        <v>0.35</v>
      </c>
    </row>
    <row r="37" spans="3:19">
      <c r="C37" s="3">
        <f t="shared" si="5"/>
        <v>540</v>
      </c>
      <c r="D37" s="3">
        <f t="shared" si="0"/>
        <v>2.2962962962962963</v>
      </c>
      <c r="E37" s="7"/>
      <c r="F37" s="7"/>
      <c r="G37" s="7"/>
      <c r="H37" s="7"/>
      <c r="I37" s="7"/>
      <c r="J37" s="7"/>
      <c r="P37" s="7">
        <v>0.76</v>
      </c>
      <c r="Q37" s="7">
        <v>0.88500000000000001</v>
      </c>
      <c r="R37" s="7">
        <v>0.89800000000000002</v>
      </c>
      <c r="S37" s="7">
        <v>0.35</v>
      </c>
    </row>
    <row r="38" spans="3:19">
      <c r="C38" s="3">
        <f t="shared" si="5"/>
        <v>550</v>
      </c>
      <c r="D38" s="3">
        <f t="shared" si="0"/>
        <v>2.2545454545454544</v>
      </c>
      <c r="E38" s="7"/>
      <c r="F38" s="7"/>
      <c r="G38" s="7"/>
      <c r="H38" s="7"/>
      <c r="I38" s="7"/>
      <c r="J38" s="7"/>
      <c r="P38" s="7">
        <v>0.76</v>
      </c>
      <c r="Q38" s="7">
        <v>0.88500000000000001</v>
      </c>
      <c r="R38" s="7">
        <v>0.89800000000000002</v>
      </c>
      <c r="S38" s="7">
        <v>0.35</v>
      </c>
    </row>
    <row r="39" spans="3:19">
      <c r="C39" s="3">
        <f t="shared" si="5"/>
        <v>560</v>
      </c>
      <c r="D39" s="3">
        <f t="shared" si="0"/>
        <v>2.2142857142857144</v>
      </c>
      <c r="E39" s="7"/>
      <c r="F39" s="7"/>
      <c r="G39" s="7"/>
      <c r="H39" s="7"/>
      <c r="P39" s="7">
        <v>0.76</v>
      </c>
      <c r="Q39" s="7">
        <v>0.88500000000000001</v>
      </c>
      <c r="R39" s="7">
        <v>0.89800000000000002</v>
      </c>
      <c r="S39" s="7">
        <v>0.35</v>
      </c>
    </row>
    <row r="40" spans="3:19">
      <c r="C40" s="3">
        <f t="shared" si="5"/>
        <v>570</v>
      </c>
      <c r="D40" s="3">
        <f t="shared" si="0"/>
        <v>2.1754385964912282</v>
      </c>
      <c r="E40" s="7"/>
      <c r="F40" s="7"/>
      <c r="G40" s="7"/>
      <c r="H40" s="7"/>
      <c r="P40" s="7">
        <v>0.76</v>
      </c>
      <c r="Q40" s="7">
        <v>0.88500000000000001</v>
      </c>
      <c r="R40" s="7">
        <v>0.89800000000000002</v>
      </c>
      <c r="S40" s="7">
        <v>0.35</v>
      </c>
    </row>
    <row r="41" spans="3:19">
      <c r="C41" s="3">
        <f t="shared" si="5"/>
        <v>580</v>
      </c>
      <c r="D41" s="3">
        <f t="shared" si="0"/>
        <v>2.1379310344827585</v>
      </c>
      <c r="E41" s="7"/>
      <c r="F41" s="7"/>
      <c r="G41" s="7"/>
      <c r="H41" s="7"/>
      <c r="P41" s="7">
        <v>0.76</v>
      </c>
      <c r="Q41" s="7">
        <v>0.88500000000000001</v>
      </c>
      <c r="R41" s="7">
        <v>0.89800000000000002</v>
      </c>
      <c r="S41" s="7">
        <v>0.35</v>
      </c>
    </row>
    <row r="42" spans="3:19">
      <c r="C42" s="3">
        <f t="shared" si="5"/>
        <v>590</v>
      </c>
      <c r="D42" s="3">
        <f t="shared" si="0"/>
        <v>2.1016949152542375</v>
      </c>
      <c r="E42" s="7"/>
      <c r="F42" s="7"/>
      <c r="G42" s="7"/>
      <c r="H42" s="7"/>
      <c r="P42" s="7">
        <v>0.76</v>
      </c>
      <c r="Q42" s="7">
        <v>0.88500000000000001</v>
      </c>
      <c r="R42" s="7">
        <v>0.89800000000000002</v>
      </c>
      <c r="S42" s="7">
        <v>0.35</v>
      </c>
    </row>
    <row r="43" spans="3:19">
      <c r="C43" s="3">
        <f t="shared" si="5"/>
        <v>600</v>
      </c>
      <c r="D43" s="3">
        <f t="shared" si="0"/>
        <v>2.0666666666666669</v>
      </c>
      <c r="E43" s="7"/>
      <c r="F43" s="7"/>
      <c r="G43" s="7"/>
      <c r="H43" s="7"/>
      <c r="P43" s="7">
        <v>0.76</v>
      </c>
      <c r="Q43" s="7">
        <v>0.88500000000000001</v>
      </c>
      <c r="R43" s="7">
        <v>0.89800000000000002</v>
      </c>
      <c r="S43" s="7">
        <v>0.35</v>
      </c>
    </row>
    <row r="44" spans="3:19">
      <c r="C44" s="3">
        <f t="shared" si="5"/>
        <v>610</v>
      </c>
      <c r="D44" s="3">
        <f t="shared" si="0"/>
        <v>2.0327868852459017</v>
      </c>
      <c r="E44" s="7"/>
      <c r="F44" s="7"/>
      <c r="G44" s="7"/>
      <c r="H44" s="7"/>
      <c r="P44" s="7">
        <v>0.76</v>
      </c>
      <c r="Q44" s="7">
        <v>0.88500000000000001</v>
      </c>
      <c r="R44" s="7">
        <v>0.89800000000000002</v>
      </c>
      <c r="S44" s="7">
        <v>0.35</v>
      </c>
    </row>
    <row r="45" spans="3:19">
      <c r="C45" s="3">
        <f t="shared" si="5"/>
        <v>620</v>
      </c>
      <c r="D45" s="3">
        <f t="shared" si="0"/>
        <v>2</v>
      </c>
      <c r="E45" s="7"/>
      <c r="F45" s="7"/>
      <c r="G45" s="7"/>
      <c r="H45" s="7"/>
      <c r="P45" s="7">
        <v>0.76</v>
      </c>
      <c r="Q45" s="7">
        <v>0.88500000000000001</v>
      </c>
      <c r="R45" s="7">
        <v>0.89800000000000002</v>
      </c>
      <c r="S45" s="7">
        <v>0.35</v>
      </c>
    </row>
    <row r="46" spans="3:19">
      <c r="C46" s="3">
        <f t="shared" si="5"/>
        <v>630</v>
      </c>
      <c r="D46" s="3">
        <f t="shared" si="0"/>
        <v>1.9682539682539681</v>
      </c>
      <c r="E46" s="7"/>
      <c r="F46" s="7"/>
      <c r="G46" s="7"/>
      <c r="H46" s="7"/>
      <c r="P46" s="7">
        <v>0.76</v>
      </c>
      <c r="Q46" s="7">
        <v>0.88500000000000001</v>
      </c>
      <c r="R46" s="7">
        <v>0.89800000000000002</v>
      </c>
      <c r="S46" s="7">
        <v>0.35</v>
      </c>
    </row>
    <row r="47" spans="3:19">
      <c r="C47" s="3">
        <f t="shared" si="5"/>
        <v>640</v>
      </c>
      <c r="D47" s="3">
        <f t="shared" si="0"/>
        <v>1.9375</v>
      </c>
      <c r="E47" s="7"/>
      <c r="F47" s="7"/>
      <c r="G47" s="7"/>
      <c r="H47" s="7"/>
      <c r="P47" s="7">
        <v>0.76</v>
      </c>
      <c r="Q47" s="7">
        <v>0.88500000000000001</v>
      </c>
      <c r="R47" s="7">
        <v>0.89800000000000002</v>
      </c>
      <c r="S47" s="7">
        <v>0.35</v>
      </c>
    </row>
    <row r="48" spans="3:19">
      <c r="C48" s="3">
        <f t="shared" si="5"/>
        <v>650</v>
      </c>
      <c r="D48" s="3">
        <f t="shared" si="0"/>
        <v>1.9076923076923078</v>
      </c>
      <c r="E48" s="7"/>
      <c r="F48" s="7"/>
      <c r="G48" s="7"/>
      <c r="H48" s="7"/>
      <c r="P48" s="7">
        <v>0.76</v>
      </c>
      <c r="Q48" s="7">
        <v>0.88500000000000001</v>
      </c>
      <c r="R48" s="7">
        <v>0.89800000000000002</v>
      </c>
      <c r="S48" s="7">
        <v>0.35</v>
      </c>
    </row>
    <row r="49" spans="5:8">
      <c r="E49" s="7"/>
      <c r="F49" s="7"/>
      <c r="G49" s="7"/>
      <c r="H49" s="7"/>
    </row>
    <row r="50" spans="5:8">
      <c r="E50" s="7"/>
      <c r="F50" s="7"/>
      <c r="G50" s="7"/>
      <c r="H50" s="7"/>
    </row>
    <row r="51" spans="5:8">
      <c r="E51" s="7"/>
      <c r="F51" s="7"/>
      <c r="G51" s="7"/>
      <c r="H51" s="7"/>
    </row>
    <row r="52" spans="5:8">
      <c r="E52" s="7"/>
      <c r="F52" s="7"/>
      <c r="G52" s="7"/>
      <c r="H52" s="7"/>
    </row>
    <row r="53" spans="5:8">
      <c r="E53" s="7"/>
      <c r="F53" s="7"/>
      <c r="G53" s="7"/>
      <c r="H53" s="7"/>
    </row>
  </sheetData>
  <sheetCalcPr fullCalcOnLoad="1"/>
  <phoneticPr fontId="3" type="noConversion"/>
  <pageMargins left="0.7" right="0.7" top="0.75" bottom="0.75" header="0.51" footer="0.51"/>
  <pageSetup scale="31" firstPageNumber="0" orientation="landscape"/>
  <drawing r:id="rId1"/>
  <extLst>
    <ext xmlns:mx="http://schemas.microsoft.com/office/mac/excel/2008/main" uri="http://schemas.microsoft.com/office/mac/excel/2008/main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48"/>
  <sheetViews>
    <sheetView workbookViewId="0">
      <selection activeCell="D11" sqref="D11"/>
    </sheetView>
  </sheetViews>
  <sheetFormatPr baseColWidth="10" defaultColWidth="8.83203125" defaultRowHeight="14"/>
  <cols>
    <col min="1" max="1" width="15.5" style="3" customWidth="1"/>
    <col min="2" max="2" width="17.1640625" style="3" customWidth="1"/>
    <col min="3" max="3" width="16.33203125" style="3" customWidth="1"/>
    <col min="4" max="4" width="15.83203125" style="3" customWidth="1"/>
    <col min="5" max="5" width="18.33203125" style="3" customWidth="1"/>
  </cols>
  <sheetData>
    <row r="1" spans="1:5">
      <c r="A1" s="2"/>
      <c r="B1" s="8"/>
      <c r="C1" s="2"/>
      <c r="D1" s="2"/>
      <c r="E1" s="2"/>
    </row>
    <row r="2" spans="1:5">
      <c r="A2" s="2" t="s">
        <v>0</v>
      </c>
      <c r="B2" s="2" t="s">
        <v>30</v>
      </c>
      <c r="C2" s="2" t="s">
        <v>31</v>
      </c>
      <c r="D2" s="2" t="s">
        <v>32</v>
      </c>
      <c r="E2" s="2"/>
    </row>
    <row r="3" spans="1:5">
      <c r="A3" s="3">
        <v>200</v>
      </c>
      <c r="B3" s="7">
        <v>0.56816275167785224</v>
      </c>
      <c r="C3" s="3">
        <v>0.70700571895424824</v>
      </c>
      <c r="D3" s="3">
        <v>0.69340945512820507</v>
      </c>
    </row>
    <row r="4" spans="1:5">
      <c r="A4" s="3">
        <v>210</v>
      </c>
      <c r="B4" s="7">
        <v>0.55783523086654019</v>
      </c>
      <c r="C4" s="3">
        <v>0.73655913978494636</v>
      </c>
      <c r="D4" s="3">
        <v>0.76905439595192937</v>
      </c>
    </row>
    <row r="5" spans="1:5">
      <c r="A5" s="3">
        <v>220</v>
      </c>
      <c r="B5" s="7">
        <v>0.59197950913678421</v>
      </c>
      <c r="C5" s="3">
        <v>0.7849800895968142</v>
      </c>
      <c r="D5" s="3">
        <v>0.79935561272448419</v>
      </c>
    </row>
    <row r="6" spans="1:5">
      <c r="A6" s="3">
        <v>230</v>
      </c>
      <c r="B6" s="7">
        <v>0.55899628442001326</v>
      </c>
      <c r="C6" s="3">
        <v>0.81261261261261264</v>
      </c>
      <c r="D6" s="3">
        <v>0.82688610398107598</v>
      </c>
    </row>
    <row r="7" spans="1:5">
      <c r="A7" s="3">
        <v>240</v>
      </c>
      <c r="B7" s="7">
        <v>0.56611570247933896</v>
      </c>
      <c r="C7" s="3">
        <v>0.85123966942148754</v>
      </c>
      <c r="D7" s="3">
        <v>0.86776859504132231</v>
      </c>
    </row>
    <row r="8" spans="1:5">
      <c r="A8" s="3">
        <v>250</v>
      </c>
      <c r="B8" s="7">
        <v>0.63196618846359898</v>
      </c>
      <c r="C8" s="3">
        <v>0.85198387191024372</v>
      </c>
      <c r="D8" s="3">
        <v>0.86460585519780275</v>
      </c>
    </row>
    <row r="9" spans="1:5">
      <c r="A9" s="3">
        <v>260</v>
      </c>
      <c r="B9" s="7">
        <v>0.68918918918918914</v>
      </c>
      <c r="C9" s="3">
        <v>0.86442231705389605</v>
      </c>
      <c r="D9" s="3">
        <v>0.87692429271376637</v>
      </c>
    </row>
    <row r="10" spans="1:5">
      <c r="A10" s="3">
        <v>270</v>
      </c>
      <c r="B10" s="7">
        <v>0.74654355246678628</v>
      </c>
      <c r="C10" s="3">
        <v>0.87654185558968378</v>
      </c>
      <c r="D10" s="3">
        <v>0.88719103859734594</v>
      </c>
    </row>
    <row r="11" spans="1:5">
      <c r="A11" s="3">
        <v>280</v>
      </c>
      <c r="B11" s="7">
        <v>0.77662628524890553</v>
      </c>
      <c r="C11" s="3">
        <v>0.88294064111639181</v>
      </c>
      <c r="D11" s="3">
        <v>0.89150438906265739</v>
      </c>
    </row>
    <row r="12" spans="1:5">
      <c r="A12" s="3">
        <v>290</v>
      </c>
      <c r="B12" s="7">
        <v>0.79675409655546292</v>
      </c>
      <c r="C12" s="3">
        <v>0.89783281733746123</v>
      </c>
      <c r="D12" s="3">
        <v>0.91206670073788099</v>
      </c>
    </row>
    <row r="13" spans="1:5">
      <c r="A13" s="3">
        <v>300</v>
      </c>
      <c r="B13" s="7">
        <v>0.80902319642477127</v>
      </c>
      <c r="C13" s="3">
        <v>0.89763779527559051</v>
      </c>
      <c r="D13" s="3">
        <v>0.90556209885529015</v>
      </c>
    </row>
    <row r="14" spans="1:5">
      <c r="A14" s="3">
        <v>310</v>
      </c>
      <c r="B14" s="7">
        <v>0.80813677195015932</v>
      </c>
      <c r="C14" s="3">
        <v>0.89358781569307888</v>
      </c>
      <c r="D14" s="3">
        <v>0.90298850574712652</v>
      </c>
    </row>
    <row r="15" spans="1:5">
      <c r="A15" s="3">
        <v>320</v>
      </c>
      <c r="B15" s="7">
        <v>0.81050228310502281</v>
      </c>
      <c r="C15" s="3">
        <v>0.89516603895166036</v>
      </c>
      <c r="D15" s="3">
        <v>0.90198202401982031</v>
      </c>
    </row>
    <row r="16" spans="1:5">
      <c r="A16" s="3">
        <v>330</v>
      </c>
      <c r="B16" s="7">
        <v>0.80329497274379158</v>
      </c>
      <c r="C16" s="3">
        <v>0.89749242883101144</v>
      </c>
      <c r="D16" s="3">
        <v>0.90795881284070257</v>
      </c>
    </row>
    <row r="17" spans="1:5">
      <c r="A17" s="3">
        <v>340</v>
      </c>
      <c r="B17" s="7">
        <v>0.79651162790697672</v>
      </c>
      <c r="C17" s="3">
        <v>0.90116279069767447</v>
      </c>
      <c r="D17" s="3">
        <v>0.9164565237694966</v>
      </c>
    </row>
    <row r="18" spans="1:5">
      <c r="A18" s="3">
        <v>350</v>
      </c>
      <c r="B18" s="7">
        <v>0.78839590443686003</v>
      </c>
      <c r="C18" s="3">
        <v>0.89635537321614878</v>
      </c>
      <c r="D18" s="3">
        <v>0.90654122972996865</v>
      </c>
    </row>
    <row r="19" spans="1:5">
      <c r="A19" s="3">
        <v>360</v>
      </c>
      <c r="B19" s="7">
        <v>0.76904566584632217</v>
      </c>
      <c r="C19" s="3">
        <v>0.88875000000000004</v>
      </c>
      <c r="D19" s="3">
        <v>0.90434782608695652</v>
      </c>
    </row>
    <row r="20" spans="1:5">
      <c r="A20" s="3">
        <v>370</v>
      </c>
      <c r="B20" s="7">
        <v>0.76595744680851063</v>
      </c>
      <c r="C20" s="3">
        <v>0.89290304155361977</v>
      </c>
      <c r="D20" s="3">
        <v>0.9042553191489362</v>
      </c>
    </row>
    <row r="21" spans="1:5">
      <c r="A21" s="3">
        <v>380</v>
      </c>
      <c r="B21" s="7">
        <v>0.75617283950617287</v>
      </c>
      <c r="C21" s="3">
        <v>0.89673913043478271</v>
      </c>
      <c r="D21" s="3">
        <v>0.90760869565217395</v>
      </c>
    </row>
    <row r="22" spans="1:5">
      <c r="A22" s="3">
        <v>390</v>
      </c>
      <c r="B22" s="7">
        <v>0.75711290805630438</v>
      </c>
      <c r="C22" s="3">
        <v>0.88206152026027818</v>
      </c>
      <c r="D22" s="3">
        <v>0.90498652291105119</v>
      </c>
    </row>
    <row r="23" spans="1:5">
      <c r="A23" s="3">
        <v>400</v>
      </c>
      <c r="B23" s="7">
        <v>0.74382897443432261</v>
      </c>
      <c r="C23" s="3">
        <v>0.89759036144578319</v>
      </c>
      <c r="D23" s="3">
        <v>0.89807081085076501</v>
      </c>
    </row>
    <row r="24" spans="1:5">
      <c r="A24" s="3">
        <v>410</v>
      </c>
      <c r="B24" s="7">
        <v>0.75675675675675658</v>
      </c>
      <c r="C24" s="3">
        <v>0.88513513513513509</v>
      </c>
      <c r="D24" s="3">
        <v>0.90448402948402928</v>
      </c>
    </row>
    <row r="25" spans="1:5">
      <c r="A25" s="3">
        <v>420</v>
      </c>
      <c r="B25" s="7">
        <v>0.76086956521739146</v>
      </c>
      <c r="C25" s="3">
        <v>0.88590250329380782</v>
      </c>
      <c r="D25" s="3">
        <v>0.89855072463768115</v>
      </c>
    </row>
    <row r="26" spans="1:5">
      <c r="A26" s="3">
        <v>430</v>
      </c>
      <c r="B26" s="7">
        <v>0.76123296936902107</v>
      </c>
      <c r="C26" s="3">
        <v>0.8854961832061069</v>
      </c>
      <c r="D26" s="3">
        <v>0.8988918985471559</v>
      </c>
    </row>
    <row r="27" spans="1:5">
      <c r="A27" s="3">
        <v>440</v>
      </c>
      <c r="B27" s="7">
        <v>0.76</v>
      </c>
      <c r="C27" s="7">
        <v>0.88500000000000001</v>
      </c>
      <c r="D27" s="7">
        <v>0.89800000000000002</v>
      </c>
      <c r="E27" s="7"/>
    </row>
    <row r="28" spans="1:5">
      <c r="A28" s="3">
        <v>450</v>
      </c>
      <c r="B28" s="7">
        <v>0.76</v>
      </c>
      <c r="C28" s="7">
        <v>0.88500000000000001</v>
      </c>
      <c r="D28" s="7">
        <v>0.89800000000000002</v>
      </c>
      <c r="E28" s="7"/>
    </row>
    <row r="29" spans="1:5">
      <c r="A29" s="3">
        <v>460</v>
      </c>
      <c r="B29" s="7">
        <v>0.76</v>
      </c>
      <c r="C29" s="7">
        <v>0.88500000000000001</v>
      </c>
      <c r="D29" s="7">
        <v>0.89800000000000002</v>
      </c>
      <c r="E29" s="7"/>
    </row>
    <row r="30" spans="1:5">
      <c r="A30" s="3">
        <v>470</v>
      </c>
      <c r="B30" s="7">
        <v>0.76</v>
      </c>
      <c r="C30" s="7">
        <v>0.88500000000000001</v>
      </c>
      <c r="D30" s="7">
        <v>0.89800000000000002</v>
      </c>
      <c r="E30" s="7"/>
    </row>
    <row r="31" spans="1:5">
      <c r="A31" s="3">
        <v>480</v>
      </c>
      <c r="B31" s="7">
        <v>0.76</v>
      </c>
      <c r="C31" s="7">
        <v>0.88500000000000001</v>
      </c>
      <c r="D31" s="7">
        <v>0.89800000000000002</v>
      </c>
      <c r="E31" s="7"/>
    </row>
    <row r="32" spans="1:5">
      <c r="A32" s="3">
        <v>490</v>
      </c>
      <c r="B32" s="7">
        <v>0.76</v>
      </c>
      <c r="C32" s="7">
        <v>0.88500000000000001</v>
      </c>
      <c r="D32" s="7">
        <v>0.89800000000000002</v>
      </c>
      <c r="E32" s="7"/>
    </row>
    <row r="33" spans="1:5">
      <c r="A33" s="3">
        <v>500</v>
      </c>
      <c r="B33" s="7">
        <v>0.76</v>
      </c>
      <c r="C33" s="7">
        <v>0.88500000000000001</v>
      </c>
      <c r="D33" s="7">
        <v>0.89800000000000002</v>
      </c>
      <c r="E33" s="7"/>
    </row>
    <row r="34" spans="1:5">
      <c r="A34" s="3">
        <v>510</v>
      </c>
      <c r="B34" s="7">
        <v>0.76</v>
      </c>
      <c r="C34" s="7">
        <v>0.88500000000000001</v>
      </c>
      <c r="D34" s="7">
        <v>0.89800000000000002</v>
      </c>
      <c r="E34" s="7"/>
    </row>
    <row r="35" spans="1:5">
      <c r="A35" s="3">
        <v>520</v>
      </c>
      <c r="B35" s="7">
        <v>0.76</v>
      </c>
      <c r="C35" s="7">
        <v>0.88500000000000001</v>
      </c>
      <c r="D35" s="7">
        <v>0.89800000000000002</v>
      </c>
      <c r="E35" s="7"/>
    </row>
    <row r="36" spans="1:5">
      <c r="A36" s="3">
        <v>530</v>
      </c>
      <c r="B36" s="7">
        <v>0.76</v>
      </c>
      <c r="C36" s="7">
        <v>0.88500000000000001</v>
      </c>
      <c r="D36" s="7">
        <v>0.89800000000000002</v>
      </c>
      <c r="E36" s="7"/>
    </row>
    <row r="37" spans="1:5">
      <c r="A37" s="3">
        <v>540</v>
      </c>
      <c r="B37" s="7">
        <v>0.76</v>
      </c>
      <c r="C37" s="7">
        <v>0.88500000000000001</v>
      </c>
      <c r="D37" s="7">
        <v>0.89800000000000002</v>
      </c>
      <c r="E37" s="7"/>
    </row>
    <row r="38" spans="1:5">
      <c r="A38" s="3">
        <v>550</v>
      </c>
      <c r="B38" s="7">
        <v>0.76</v>
      </c>
      <c r="C38" s="7">
        <v>0.88500000000000001</v>
      </c>
      <c r="D38" s="7">
        <v>0.89800000000000002</v>
      </c>
      <c r="E38" s="7"/>
    </row>
    <row r="39" spans="1:5">
      <c r="A39" s="3">
        <v>560</v>
      </c>
      <c r="B39" s="7">
        <v>0.76</v>
      </c>
      <c r="C39" s="7">
        <v>0.88500000000000001</v>
      </c>
      <c r="D39" s="7">
        <v>0.89800000000000002</v>
      </c>
      <c r="E39" s="7"/>
    </row>
    <row r="40" spans="1:5">
      <c r="A40" s="3">
        <v>570</v>
      </c>
      <c r="B40" s="7">
        <v>0.76</v>
      </c>
      <c r="C40" s="7">
        <v>0.88500000000000001</v>
      </c>
      <c r="D40" s="7">
        <v>0.89800000000000002</v>
      </c>
      <c r="E40" s="7"/>
    </row>
    <row r="41" spans="1:5">
      <c r="A41" s="3">
        <v>580</v>
      </c>
      <c r="B41" s="7">
        <v>0.76</v>
      </c>
      <c r="C41" s="7">
        <v>0.88500000000000001</v>
      </c>
      <c r="D41" s="7">
        <v>0.89800000000000002</v>
      </c>
      <c r="E41" s="7"/>
    </row>
    <row r="42" spans="1:5">
      <c r="A42" s="3">
        <v>590</v>
      </c>
      <c r="B42" s="7">
        <v>0.76</v>
      </c>
      <c r="C42" s="7">
        <v>0.88500000000000001</v>
      </c>
      <c r="D42" s="7">
        <v>0.89800000000000002</v>
      </c>
      <c r="E42" s="7"/>
    </row>
    <row r="43" spans="1:5">
      <c r="A43" s="3">
        <v>600</v>
      </c>
      <c r="B43" s="7">
        <v>0.76</v>
      </c>
      <c r="C43" s="7">
        <v>0.88500000000000001</v>
      </c>
      <c r="D43" s="7">
        <v>0.89800000000000002</v>
      </c>
      <c r="E43" s="7"/>
    </row>
    <row r="44" spans="1:5">
      <c r="A44" s="3">
        <v>610</v>
      </c>
      <c r="B44" s="7">
        <v>0.76</v>
      </c>
      <c r="C44" s="7">
        <v>0.88500000000000001</v>
      </c>
      <c r="D44" s="7">
        <v>0.89800000000000002</v>
      </c>
      <c r="E44" s="7"/>
    </row>
    <row r="45" spans="1:5">
      <c r="A45" s="3">
        <v>620</v>
      </c>
      <c r="B45" s="7">
        <v>0.76</v>
      </c>
      <c r="C45" s="7">
        <v>0.88500000000000001</v>
      </c>
      <c r="D45" s="7">
        <v>0.89800000000000002</v>
      </c>
      <c r="E45" s="7"/>
    </row>
    <row r="46" spans="1:5">
      <c r="A46" s="3">
        <v>630</v>
      </c>
      <c r="B46" s="7">
        <v>0.76</v>
      </c>
      <c r="C46" s="7">
        <v>0.88500000000000001</v>
      </c>
      <c r="D46" s="7">
        <v>0.89800000000000002</v>
      </c>
      <c r="E46" s="7"/>
    </row>
    <row r="47" spans="1:5">
      <c r="A47" s="3">
        <v>640</v>
      </c>
      <c r="B47" s="7">
        <v>0.76</v>
      </c>
      <c r="C47" s="7">
        <v>0.88500000000000001</v>
      </c>
      <c r="D47" s="7">
        <v>0.89800000000000002</v>
      </c>
      <c r="E47" s="7"/>
    </row>
    <row r="48" spans="1:5">
      <c r="A48" s="3">
        <v>650</v>
      </c>
      <c r="B48" s="7">
        <v>0.76</v>
      </c>
      <c r="C48" s="7">
        <v>0.88500000000000001</v>
      </c>
      <c r="D48" s="7">
        <v>0.89800000000000002</v>
      </c>
      <c r="E48" s="7"/>
    </row>
  </sheetData>
  <sheetCalcPr fullCalcOnLoad="1"/>
  <phoneticPr fontId="3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7"/>
  <sheetViews>
    <sheetView workbookViewId="0">
      <selection activeCell="E9" sqref="E9"/>
    </sheetView>
  </sheetViews>
  <sheetFormatPr baseColWidth="10" defaultRowHeight="14"/>
  <cols>
    <col min="1" max="1" width="4.1640625" bestFit="1" customWidth="1"/>
    <col min="2" max="4" width="7.1640625" bestFit="1" customWidth="1"/>
  </cols>
  <sheetData>
    <row r="1" spans="1:4">
      <c r="A1">
        <v>190</v>
      </c>
      <c r="B1">
        <v>0</v>
      </c>
      <c r="C1">
        <v>0</v>
      </c>
      <c r="D1">
        <v>0.1305</v>
      </c>
    </row>
    <row r="2" spans="1:4">
      <c r="A2">
        <v>200</v>
      </c>
      <c r="B2">
        <v>0</v>
      </c>
      <c r="C2">
        <v>5.0000000000000001E-3</v>
      </c>
      <c r="D2">
        <v>0.16120000000000001</v>
      </c>
    </row>
    <row r="3" spans="1:4">
      <c r="A3">
        <v>210</v>
      </c>
      <c r="B3">
        <v>0</v>
      </c>
      <c r="C3">
        <v>2.2700000000000001E-2</v>
      </c>
      <c r="D3">
        <v>0.18360000000000001</v>
      </c>
    </row>
    <row r="4" spans="1:4">
      <c r="A4">
        <v>220</v>
      </c>
      <c r="B4">
        <v>0</v>
      </c>
      <c r="C4">
        <v>4.7199999999999999E-2</v>
      </c>
      <c r="D4">
        <v>0.19500000000000001</v>
      </c>
    </row>
    <row r="5" spans="1:4">
      <c r="A5">
        <v>230</v>
      </c>
      <c r="B5">
        <v>0</v>
      </c>
      <c r="C5">
        <v>7.0099999999999996E-2</v>
      </c>
      <c r="D5">
        <v>0.20380000000000001</v>
      </c>
    </row>
    <row r="6" spans="1:4">
      <c r="A6">
        <v>240</v>
      </c>
      <c r="B6">
        <v>0</v>
      </c>
      <c r="C6">
        <v>9.0899999999999995E-2</v>
      </c>
      <c r="D6">
        <v>0.20930000000000001</v>
      </c>
    </row>
    <row r="7" spans="1:4">
      <c r="A7">
        <v>250</v>
      </c>
      <c r="B7">
        <v>0</v>
      </c>
      <c r="C7">
        <v>0.1042</v>
      </c>
      <c r="D7">
        <v>0.21579999999999999</v>
      </c>
    </row>
    <row r="8" spans="1:4">
      <c r="A8">
        <v>260</v>
      </c>
      <c r="B8">
        <v>0</v>
      </c>
      <c r="C8">
        <v>0.1197</v>
      </c>
      <c r="D8">
        <v>0.21890000000000001</v>
      </c>
    </row>
    <row r="9" spans="1:4">
      <c r="A9">
        <v>270</v>
      </c>
      <c r="B9">
        <v>2.8E-3</v>
      </c>
      <c r="C9">
        <v>0.13780000000000001</v>
      </c>
      <c r="D9">
        <v>0.2223</v>
      </c>
    </row>
    <row r="10" spans="1:4">
      <c r="A10">
        <v>280</v>
      </c>
      <c r="B10">
        <v>2.7E-2</v>
      </c>
      <c r="C10">
        <v>0.1532</v>
      </c>
      <c r="D10">
        <v>0.22189999999999999</v>
      </c>
    </row>
    <row r="11" spans="1:4">
      <c r="A11">
        <v>290</v>
      </c>
      <c r="B11">
        <v>5.6899999999999999E-2</v>
      </c>
      <c r="C11">
        <v>0.16420000000000001</v>
      </c>
      <c r="D11">
        <v>0.22189999999999999</v>
      </c>
    </row>
    <row r="12" spans="1:4">
      <c r="A12">
        <v>300</v>
      </c>
      <c r="B12">
        <v>8.6800000000000002E-2</v>
      </c>
      <c r="C12">
        <v>0.17030000000000001</v>
      </c>
      <c r="D12">
        <v>0.224</v>
      </c>
    </row>
    <row r="13" spans="1:4">
      <c r="A13">
        <v>310</v>
      </c>
      <c r="B13">
        <v>0.122</v>
      </c>
      <c r="C13">
        <v>0.18360000000000001</v>
      </c>
      <c r="D13">
        <v>0.2268</v>
      </c>
    </row>
    <row r="14" spans="1:4">
      <c r="A14">
        <v>320</v>
      </c>
      <c r="B14">
        <v>0.1515</v>
      </c>
      <c r="C14">
        <v>0.1976</v>
      </c>
      <c r="D14">
        <v>0.22359999999999999</v>
      </c>
    </row>
    <row r="15" spans="1:4">
      <c r="A15">
        <v>330</v>
      </c>
      <c r="B15">
        <v>0.16950000000000001</v>
      </c>
      <c r="C15">
        <v>0.2059</v>
      </c>
      <c r="D15">
        <v>0.2288</v>
      </c>
    </row>
    <row r="16" spans="1:4">
      <c r="A16">
        <v>340</v>
      </c>
      <c r="B16">
        <v>0.186</v>
      </c>
      <c r="C16">
        <v>0.21809999999999999</v>
      </c>
      <c r="D16">
        <v>0.2301</v>
      </c>
    </row>
    <row r="17" spans="1:4">
      <c r="A17">
        <v>350</v>
      </c>
      <c r="B17">
        <v>0.2009</v>
      </c>
      <c r="C17">
        <v>0.22359999999999999</v>
      </c>
      <c r="D17">
        <v>0.22750000000000001</v>
      </c>
    </row>
    <row r="18" spans="1:4">
      <c r="A18">
        <v>360</v>
      </c>
      <c r="B18">
        <v>0.2142</v>
      </c>
      <c r="C18">
        <v>0.2291</v>
      </c>
      <c r="D18">
        <v>0.2291</v>
      </c>
    </row>
    <row r="19" spans="1:4">
      <c r="A19">
        <v>370</v>
      </c>
      <c r="B19">
        <v>0.22289999999999999</v>
      </c>
      <c r="C19">
        <v>0.23089999999999999</v>
      </c>
      <c r="D19">
        <v>0.23089999999999999</v>
      </c>
    </row>
    <row r="20" spans="1:4">
      <c r="A20">
        <v>380</v>
      </c>
      <c r="B20">
        <v>0.23719999999999999</v>
      </c>
      <c r="C20">
        <v>0.23719999999999999</v>
      </c>
      <c r="D20">
        <v>0.23719999999999999</v>
      </c>
    </row>
    <row r="21" spans="1:4">
      <c r="A21">
        <v>390</v>
      </c>
      <c r="B21">
        <v>0.2394</v>
      </c>
      <c r="C21">
        <v>0.2394</v>
      </c>
      <c r="D21">
        <v>0.2394</v>
      </c>
    </row>
    <row r="22" spans="1:4">
      <c r="A22">
        <v>400</v>
      </c>
      <c r="B22">
        <v>0.24179999999999999</v>
      </c>
      <c r="C22">
        <v>0.24179999999999999</v>
      </c>
      <c r="D22">
        <v>0.24179999999999999</v>
      </c>
    </row>
    <row r="23" spans="1:4">
      <c r="A23">
        <v>410</v>
      </c>
      <c r="B23">
        <v>0.24010000000000001</v>
      </c>
      <c r="C23">
        <v>0.24010000000000001</v>
      </c>
      <c r="D23">
        <v>0.24010000000000001</v>
      </c>
    </row>
    <row r="24" spans="1:4">
      <c r="A24">
        <v>420</v>
      </c>
      <c r="B24">
        <v>0.2344</v>
      </c>
      <c r="C24">
        <v>0.2344</v>
      </c>
      <c r="D24">
        <v>0.2344</v>
      </c>
    </row>
    <row r="25" spans="1:4">
      <c r="A25">
        <v>430</v>
      </c>
      <c r="B25">
        <v>0.22489999999999999</v>
      </c>
      <c r="C25">
        <v>0.22489999999999999</v>
      </c>
      <c r="D25">
        <v>0.22489999999999999</v>
      </c>
    </row>
    <row r="26" spans="1:4">
      <c r="A26">
        <v>440</v>
      </c>
      <c r="B26">
        <v>0.2122</v>
      </c>
      <c r="C26">
        <v>0.2122</v>
      </c>
      <c r="D26">
        <v>0.2122</v>
      </c>
    </row>
    <row r="27" spans="1:4">
      <c r="A27">
        <v>450</v>
      </c>
      <c r="B27">
        <v>0.20169999999999999</v>
      </c>
      <c r="C27">
        <v>0.20169999999999999</v>
      </c>
      <c r="D27">
        <v>0.20169999999999999</v>
      </c>
    </row>
    <row r="28" spans="1:4">
      <c r="A28">
        <v>460</v>
      </c>
      <c r="B28">
        <v>0.18920000000000001</v>
      </c>
      <c r="C28">
        <v>0.18920000000000001</v>
      </c>
      <c r="D28">
        <v>0.18920000000000001</v>
      </c>
    </row>
    <row r="29" spans="1:4">
      <c r="A29">
        <v>470</v>
      </c>
      <c r="B29">
        <v>0.17249999999999999</v>
      </c>
      <c r="C29">
        <v>0.17249999999999999</v>
      </c>
      <c r="D29">
        <v>0.17249999999999999</v>
      </c>
    </row>
    <row r="30" spans="1:4">
      <c r="A30">
        <v>480</v>
      </c>
      <c r="B30">
        <v>0.16020000000000001</v>
      </c>
      <c r="C30">
        <v>0.16020000000000001</v>
      </c>
      <c r="D30">
        <v>0.16020000000000001</v>
      </c>
    </row>
    <row r="31" spans="1:4">
      <c r="A31">
        <v>490</v>
      </c>
      <c r="B31">
        <v>0.14349999999999999</v>
      </c>
      <c r="C31">
        <v>0.14349999999999999</v>
      </c>
      <c r="D31">
        <v>0.14349999999999999</v>
      </c>
    </row>
    <row r="32" spans="1:4">
      <c r="A32">
        <v>500</v>
      </c>
      <c r="B32">
        <v>0.1265</v>
      </c>
      <c r="C32">
        <v>0.1265</v>
      </c>
      <c r="D32">
        <v>0.1265</v>
      </c>
    </row>
    <row r="33" spans="1:4">
      <c r="A33">
        <v>510</v>
      </c>
      <c r="B33">
        <v>0.1116</v>
      </c>
      <c r="C33">
        <v>0.1116</v>
      </c>
      <c r="D33">
        <v>0.1116</v>
      </c>
    </row>
    <row r="34" spans="1:4">
      <c r="A34">
        <v>520</v>
      </c>
      <c r="B34">
        <v>9.1600000000000001E-2</v>
      </c>
      <c r="C34">
        <v>9.1600000000000001E-2</v>
      </c>
      <c r="D34">
        <v>9.1600000000000001E-2</v>
      </c>
    </row>
    <row r="35" spans="1:4">
      <c r="A35">
        <v>530</v>
      </c>
      <c r="B35">
        <v>7.5300000000000006E-2</v>
      </c>
      <c r="C35">
        <v>7.5300000000000006E-2</v>
      </c>
      <c r="D35">
        <v>7.5300000000000006E-2</v>
      </c>
    </row>
    <row r="36" spans="1:4">
      <c r="A36">
        <v>540</v>
      </c>
      <c r="B36">
        <v>6.0900000000000003E-2</v>
      </c>
      <c r="C36">
        <v>6.0900000000000003E-2</v>
      </c>
      <c r="D36">
        <v>6.0900000000000003E-2</v>
      </c>
    </row>
    <row r="37" spans="1:4">
      <c r="A37">
        <v>550</v>
      </c>
      <c r="B37">
        <v>4.82E-2</v>
      </c>
      <c r="C37">
        <v>4.82E-2</v>
      </c>
      <c r="D37">
        <v>4.82E-2</v>
      </c>
    </row>
    <row r="38" spans="1:4">
      <c r="A38">
        <v>560</v>
      </c>
      <c r="B38">
        <v>3.7600000000000001E-2</v>
      </c>
      <c r="C38">
        <v>3.7600000000000001E-2</v>
      </c>
      <c r="D38">
        <v>3.7600000000000001E-2</v>
      </c>
    </row>
    <row r="39" spans="1:4">
      <c r="A39">
        <v>570</v>
      </c>
      <c r="B39">
        <v>2.8899999999999999E-2</v>
      </c>
      <c r="C39">
        <v>2.8899999999999999E-2</v>
      </c>
      <c r="D39">
        <v>2.8899999999999999E-2</v>
      </c>
    </row>
    <row r="40" spans="1:4">
      <c r="A40">
        <v>580</v>
      </c>
      <c r="B40">
        <v>2.1600000000000001E-2</v>
      </c>
      <c r="C40">
        <v>2.1600000000000001E-2</v>
      </c>
      <c r="D40">
        <v>2.1600000000000001E-2</v>
      </c>
    </row>
    <row r="41" spans="1:4">
      <c r="A41">
        <v>590</v>
      </c>
      <c r="B41">
        <v>1.49E-2</v>
      </c>
      <c r="C41">
        <v>1.49E-2</v>
      </c>
      <c r="D41">
        <v>1.49E-2</v>
      </c>
    </row>
    <row r="42" spans="1:4">
      <c r="A42">
        <v>600</v>
      </c>
      <c r="B42">
        <v>1.0500000000000001E-2</v>
      </c>
      <c r="C42">
        <v>1.0500000000000001E-2</v>
      </c>
      <c r="D42">
        <v>1.0500000000000001E-2</v>
      </c>
    </row>
    <row r="43" spans="1:4">
      <c r="A43">
        <v>610</v>
      </c>
      <c r="B43">
        <v>6.4999999999999997E-3</v>
      </c>
      <c r="C43">
        <v>6.4999999999999997E-3</v>
      </c>
      <c r="D43">
        <v>6.4999999999999997E-3</v>
      </c>
    </row>
    <row r="44" spans="1:4">
      <c r="A44">
        <v>620</v>
      </c>
      <c r="B44">
        <v>4.0000000000000001E-3</v>
      </c>
      <c r="C44">
        <v>4.0000000000000001E-3</v>
      </c>
      <c r="D44">
        <v>4.0000000000000001E-3</v>
      </c>
    </row>
    <row r="45" spans="1:4">
      <c r="A45">
        <v>630</v>
      </c>
      <c r="B45">
        <v>2.3999999999999998E-3</v>
      </c>
      <c r="C45">
        <v>2.3999999999999998E-3</v>
      </c>
      <c r="D45">
        <v>2.3999999999999998E-3</v>
      </c>
    </row>
    <row r="46" spans="1:4">
      <c r="A46">
        <v>640</v>
      </c>
      <c r="B46">
        <v>1.4E-3</v>
      </c>
      <c r="C46">
        <v>1.4E-3</v>
      </c>
      <c r="D46">
        <v>1.4E-3</v>
      </c>
    </row>
    <row r="47" spans="1:4">
      <c r="A47">
        <v>650</v>
      </c>
      <c r="B47">
        <v>0</v>
      </c>
      <c r="C47">
        <v>0</v>
      </c>
      <c r="D47">
        <v>0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mirror reflectivity</vt:lpstr>
      <vt:lpstr>refl. summary</vt:lpstr>
      <vt:lpstr>pmt q.e.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werothegreat</dc:creator>
  <cp:lastModifiedBy>Maurizio Ungaro</cp:lastModifiedBy>
  <cp:revision>0</cp:revision>
  <cp:lastPrinted>2013-01-11T12:51:00Z</cp:lastPrinted>
  <dcterms:created xsi:type="dcterms:W3CDTF">2012-08-03T17:05:44Z</dcterms:created>
  <dcterms:modified xsi:type="dcterms:W3CDTF">2013-01-11T13:06:21Z</dcterms:modified>
</cp:coreProperties>
</file>