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56240" yWindow="3160" windowWidth="33680" windowHeight="24200"/>
  </bookViews>
  <sheets>
    <sheet name="Activities Progres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0" i="1"/>
  <c r="C24" i="1"/>
</calcChain>
</file>

<file path=xl/sharedStrings.xml><?xml version="1.0" encoding="utf-8"?>
<sst xmlns="http://schemas.openxmlformats.org/spreadsheetml/2006/main" count="56" uniqueCount="38">
  <si>
    <t>Activity ID</t>
  </si>
  <si>
    <t>Activity Name</t>
  </si>
  <si>
    <t>Procure Cables Procurement</t>
  </si>
  <si>
    <t>Procure Gas Line</t>
  </si>
  <si>
    <t>Procurement Lasers</t>
  </si>
  <si>
    <t>Al/Mg Deposit Procurement</t>
  </si>
  <si>
    <t>JE</t>
  </si>
  <si>
    <t>BOE</t>
    <phoneticPr fontId="5" type="noConversion"/>
  </si>
  <si>
    <t>Total Cost</t>
    <phoneticPr fontId="5" type="noConversion"/>
  </si>
  <si>
    <t>Comments</t>
  </si>
  <si>
    <t>CLAS12 LTCC ETC Procurement Costs</t>
  </si>
  <si>
    <t>Wavelength/Quartz PMT tests</t>
  </si>
  <si>
    <t>Support Frame Fabrication for 1S in TED</t>
  </si>
  <si>
    <t>Infrastructure Consumables</t>
  </si>
  <si>
    <t>Lexan/Acrylic/Over- Coating Procurement (all sectors)</t>
  </si>
  <si>
    <t>Glue Procurement</t>
  </si>
  <si>
    <t>Divider Modifications Design and Test</t>
  </si>
  <si>
    <t>Rear Brace Manufacture</t>
  </si>
  <si>
    <t>Box Refurbish Consumables</t>
  </si>
  <si>
    <t>Wavelength/Quartz PMT Procurement</t>
  </si>
  <si>
    <t>Al/Mg Deposit Procurement WC</t>
  </si>
  <si>
    <t>Window Procurement</t>
  </si>
  <si>
    <t>Divider Modifications Procurement</t>
  </si>
  <si>
    <t>Patch Panel Connectors Procurement</t>
  </si>
  <si>
    <t>242242165b</t>
  </si>
  <si>
    <t>Total Procurements</t>
    <phoneticPr fontId="5" type="noConversion"/>
  </si>
  <si>
    <t>Total Labor</t>
    <phoneticPr fontId="5" type="noConversion"/>
  </si>
  <si>
    <t>Total LTCC ETC</t>
  </si>
  <si>
    <t>LTCC labor</t>
  </si>
  <si>
    <t>Tooling for coating tests</t>
  </si>
  <si>
    <t>Estimate from Temple Univ. Techs is $350 / PMT</t>
  </si>
  <si>
    <t>Support for one LTCC sector</t>
  </si>
  <si>
    <t>Based on HTCC procurement</t>
  </si>
  <si>
    <t>Tooling for mirror coating tests</t>
  </si>
  <si>
    <t>Based on CLAS6 PR adjusted for inflation</t>
  </si>
  <si>
    <t>Tooling for PMT tests</t>
  </si>
  <si>
    <t>Based on PR 315838 for HTCC connectors</t>
  </si>
  <si>
    <t>Baed on PR 322007 326212 for the FTOF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</si>
</sst>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u/>
      <sz val="11"/>
      <color indexed="12"/>
      <name val="Calibri"/>
      <family val="2"/>
    </font>
    <font>
      <u/>
      <sz val="11"/>
      <color indexed="8"/>
      <name val="Calibri"/>
    </font>
    <font>
      <b/>
      <sz val="18"/>
      <color indexed="20"/>
      <name val="Calibri"/>
    </font>
    <font>
      <sz val="12"/>
      <color indexed="8"/>
      <name val="Calibri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1" xfId="0" applyFont="1" applyBorder="1"/>
    <xf numFmtId="0" fontId="0" fillId="0" borderId="1" xfId="0" applyFill="1" applyBorder="1"/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8" fillId="0" borderId="1" xfId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7" fillId="0" borderId="2" xfId="0" applyFont="1" applyBorder="1"/>
    <xf numFmtId="0" fontId="11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8" fillId="0" borderId="1" xfId="1" applyBorder="1" applyAlignment="1" applyProtection="1">
      <alignment horizontal="center"/>
    </xf>
    <xf numFmtId="164" fontId="4" fillId="0" borderId="1" xfId="0" applyNumberFormat="1" applyFont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1" fillId="0" borderId="1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jlab.org/Hall-B/secure/clas12/etc_2012/ltcc/docs/mirror_coating_just.pdf" TargetMode="External"/><Relationship Id="rId12" Type="http://schemas.openxmlformats.org/officeDocument/2006/relationships/hyperlink" Target="http://www.jlab.org/Hall-B/secure/clas12/etc_2012/ltcc/docs/mirror_coating_just.pdf" TargetMode="External"/><Relationship Id="rId13" Type="http://schemas.openxmlformats.org/officeDocument/2006/relationships/hyperlink" Target="http://www.jlab.org/Hall-B/secure/clas12/etc_2012/ltcc/docs/mirror_coating_just.pdf" TargetMode="External"/><Relationship Id="rId14" Type="http://schemas.openxmlformats.org/officeDocument/2006/relationships/hyperlink" Target="http://www.jlab.org/Hall-B/secure/clas12/etc_2012/ltcc/docs/window_proc_just.pdf" TargetMode="External"/><Relationship Id="rId15" Type="http://schemas.openxmlformats.org/officeDocument/2006/relationships/hyperlink" Target="http://www.jlab.org/Hall-B/secure/clas12/etc_2012/ltcc/docs/consumables.pdf" TargetMode="External"/><Relationship Id="rId16" Type="http://schemas.openxmlformats.org/officeDocument/2006/relationships/hyperlink" Target="http://www.jlab.org/Hall-B/secure/clas12/etc_2012/ltcc/docs/gas_line_just.pdf" TargetMode="External"/><Relationship Id="rId17" Type="http://schemas.openxmlformats.org/officeDocument/2006/relationships/hyperlink" Target="http://www.jlab.org/Hall-B/secure/clas12/etc_2012/ltcc/docs/rear_brace_just.pdf" TargetMode="External"/><Relationship Id="rId18" Type="http://schemas.openxmlformats.org/officeDocument/2006/relationships/hyperlink" Target="http://www.jlab.org/Hall-B/secure/clas12/etc_2012/ltcc/docs/ltcc_labor.pdf" TargetMode="External"/><Relationship Id="rId1" Type="http://schemas.openxmlformats.org/officeDocument/2006/relationships/hyperlink" Target="http://www.jlab.org/Hall-B/secure/clas12/etc_2012/ltcc/docs/glue_proc_just.pdf" TargetMode="External"/><Relationship Id="rId2" Type="http://schemas.openxmlformats.org/officeDocument/2006/relationships/hyperlink" Target="http://www.jlab.org/Hall-B/secure/clas12/etc_2012/ltcc/docs/connectors_just.pdf" TargetMode="External"/><Relationship Id="rId3" Type="http://schemas.openxmlformats.org/officeDocument/2006/relationships/hyperlink" Target="http://www.jlab.org/Hall-B/secure/clas12/etc_2012/ltcc/docs/cables_proc_just.pdf" TargetMode="External"/><Relationship Id="rId4" Type="http://schemas.openxmlformats.org/officeDocument/2006/relationships/hyperlink" Target="http://www.jlab.org/Hall-B/secure/clas12/etc_2012/ltcc/docs/divider_mods_just.pdf" TargetMode="External"/><Relationship Id="rId5" Type="http://schemas.openxmlformats.org/officeDocument/2006/relationships/hyperlink" Target="http://www.jlab.org/Hall-B/secure/clas12/etc_2012/ltcc/docs/divider_mods_just.pdf" TargetMode="External"/><Relationship Id="rId6" Type="http://schemas.openxmlformats.org/officeDocument/2006/relationships/hyperlink" Target="http://www.jlab.org/Hall-B/secure/clas12/etc_2012/ltcc/docs/wavelength-quartz.pdf" TargetMode="External"/><Relationship Id="rId7" Type="http://schemas.openxmlformats.org/officeDocument/2006/relationships/hyperlink" Target="http://www.jlab.org/Hall-B/secure/clas12/etc_2012/ltcc/docs/wavelength-quartz.pdf" TargetMode="External"/><Relationship Id="rId8" Type="http://schemas.openxmlformats.org/officeDocument/2006/relationships/hyperlink" Target="http://www.jlab.org/Hall-B/secure/clas12/etc_2012/ltcc/docs/wavelength-quartz.pdf" TargetMode="External"/><Relationship Id="rId9" Type="http://schemas.openxmlformats.org/officeDocument/2006/relationships/hyperlink" Target="http://www.jlab.org/Hall-B/secure/clas12/etc_2012/ltcc/docs/support_frame_just.pdf" TargetMode="External"/><Relationship Id="rId10" Type="http://schemas.openxmlformats.org/officeDocument/2006/relationships/hyperlink" Target="http://www.jlab.org/Hall-B/secure/clas12/etc_2012/ltcc/docs/consumabl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4"/>
  <sheetViews>
    <sheetView tabSelected="1" zoomScale="150" workbookViewId="0">
      <pane ySplit="2" topLeftCell="A3" activePane="bottomLeft" state="frozen"/>
      <selection pane="bottomLeft" activeCell="A7" sqref="A7"/>
    </sheetView>
  </sheetViews>
  <sheetFormatPr baseColWidth="10" defaultColWidth="8.83203125" defaultRowHeight="15" x14ac:dyDescent="0"/>
  <cols>
    <col min="1" max="1" width="11.83203125" style="20" customWidth="1"/>
    <col min="2" max="2" width="47.33203125" style="1" customWidth="1"/>
    <col min="3" max="3" width="11.33203125" style="25" bestFit="1" customWidth="1"/>
    <col min="4" max="4" width="7.6640625" style="3" customWidth="1"/>
    <col min="5" max="5" width="39.6640625" style="1" bestFit="1" customWidth="1"/>
    <col min="6" max="16384" width="8.83203125" style="1"/>
  </cols>
  <sheetData>
    <row r="1" spans="1:5" ht="32" customHeight="1">
      <c r="A1" s="33" t="s">
        <v>10</v>
      </c>
      <c r="B1" s="34"/>
    </row>
    <row r="2" spans="1:5" s="11" customFormat="1">
      <c r="A2" s="10" t="s">
        <v>0</v>
      </c>
      <c r="B2" s="11" t="s">
        <v>1</v>
      </c>
      <c r="C2" s="26" t="s">
        <v>8</v>
      </c>
      <c r="D2" s="10" t="s">
        <v>7</v>
      </c>
      <c r="E2" s="11" t="s">
        <v>9</v>
      </c>
    </row>
    <row r="3" spans="1:5" s="2" customFormat="1" ht="14">
      <c r="A3" s="22">
        <v>242242036</v>
      </c>
      <c r="B3" s="18" t="s">
        <v>11</v>
      </c>
      <c r="C3" s="27">
        <v>2000</v>
      </c>
      <c r="D3" s="24" t="s">
        <v>6</v>
      </c>
      <c r="E3" s="2" t="s">
        <v>29</v>
      </c>
    </row>
    <row r="4" spans="1:5" s="2" customFormat="1" ht="14">
      <c r="A4" s="22">
        <v>242242040</v>
      </c>
      <c r="B4" s="18" t="s">
        <v>19</v>
      </c>
      <c r="C4" s="27">
        <v>70000</v>
      </c>
      <c r="D4" s="24" t="s">
        <v>6</v>
      </c>
      <c r="E4" s="2" t="s">
        <v>30</v>
      </c>
    </row>
    <row r="5" spans="1:5" s="7" customFormat="1" ht="14">
      <c r="A5" s="22">
        <v>242242045</v>
      </c>
      <c r="B5" s="18" t="s">
        <v>4</v>
      </c>
      <c r="C5" s="27">
        <v>8255.2000000000007</v>
      </c>
      <c r="D5" s="24" t="s">
        <v>6</v>
      </c>
    </row>
    <row r="6" spans="1:5" s="7" customFormat="1" ht="14">
      <c r="A6" s="22">
        <v>242242076</v>
      </c>
      <c r="B6" s="18" t="s">
        <v>12</v>
      </c>
      <c r="C6" s="27">
        <v>1000</v>
      </c>
      <c r="D6" s="24" t="s">
        <v>6</v>
      </c>
      <c r="E6" s="7" t="s">
        <v>31</v>
      </c>
    </row>
    <row r="7" spans="1:5" s="7" customFormat="1" ht="14">
      <c r="A7" s="22">
        <v>242242077</v>
      </c>
      <c r="B7" s="18" t="s">
        <v>13</v>
      </c>
      <c r="C7" s="27">
        <v>18000</v>
      </c>
      <c r="D7" s="24" t="s">
        <v>6</v>
      </c>
    </row>
    <row r="8" spans="1:5">
      <c r="A8" s="22">
        <v>242242092</v>
      </c>
      <c r="B8" s="18" t="s">
        <v>20</v>
      </c>
      <c r="C8" s="27">
        <v>50000</v>
      </c>
      <c r="D8" s="24" t="s">
        <v>6</v>
      </c>
      <c r="E8" s="32" t="s">
        <v>32</v>
      </c>
    </row>
    <row r="9" spans="1:5">
      <c r="A9" s="22">
        <v>242242108</v>
      </c>
      <c r="B9" s="18" t="s">
        <v>14</v>
      </c>
      <c r="C9" s="27">
        <v>2000</v>
      </c>
      <c r="D9" s="24" t="s">
        <v>6</v>
      </c>
      <c r="E9" s="32" t="s">
        <v>33</v>
      </c>
    </row>
    <row r="10" spans="1:5">
      <c r="A10" s="22">
        <v>242242110</v>
      </c>
      <c r="B10" s="18" t="s">
        <v>5</v>
      </c>
      <c r="C10" s="27">
        <v>50000</v>
      </c>
      <c r="D10" s="24" t="s">
        <v>6</v>
      </c>
      <c r="E10" s="32" t="s">
        <v>32</v>
      </c>
    </row>
    <row r="11" spans="1:5">
      <c r="A11" s="22">
        <v>242242137</v>
      </c>
      <c r="B11" s="18" t="s">
        <v>15</v>
      </c>
      <c r="C11" s="27">
        <v>2016</v>
      </c>
      <c r="D11" s="24" t="s">
        <v>6</v>
      </c>
      <c r="E11" s="32" t="s">
        <v>34</v>
      </c>
    </row>
    <row r="12" spans="1:5">
      <c r="A12" s="22">
        <v>242242152</v>
      </c>
      <c r="B12" s="18" t="s">
        <v>21</v>
      </c>
      <c r="C12" s="27">
        <v>2800</v>
      </c>
      <c r="D12" s="24" t="s">
        <v>6</v>
      </c>
    </row>
    <row r="13" spans="1:5">
      <c r="A13" s="22">
        <v>242242162</v>
      </c>
      <c r="B13" s="18" t="s">
        <v>16</v>
      </c>
      <c r="C13" s="27">
        <v>2000</v>
      </c>
      <c r="D13" s="24" t="s">
        <v>6</v>
      </c>
      <c r="E13" s="32" t="s">
        <v>35</v>
      </c>
    </row>
    <row r="14" spans="1:5">
      <c r="A14" s="22">
        <v>242242163</v>
      </c>
      <c r="B14" s="18" t="s">
        <v>22</v>
      </c>
      <c r="C14" s="27">
        <v>3500</v>
      </c>
      <c r="D14" s="24" t="s">
        <v>6</v>
      </c>
    </row>
    <row r="15" spans="1:5">
      <c r="A15" s="22">
        <v>242242170</v>
      </c>
      <c r="B15" s="18" t="s">
        <v>23</v>
      </c>
      <c r="C15" s="27">
        <v>17364</v>
      </c>
      <c r="D15" s="24" t="s">
        <v>6</v>
      </c>
      <c r="E15" s="32" t="s">
        <v>36</v>
      </c>
    </row>
    <row r="16" spans="1:5">
      <c r="A16" s="22">
        <v>242242185</v>
      </c>
      <c r="B16" s="18" t="s">
        <v>3</v>
      </c>
      <c r="C16" s="27">
        <v>18000</v>
      </c>
      <c r="D16" s="24" t="s">
        <v>6</v>
      </c>
    </row>
    <row r="17" spans="1:5">
      <c r="A17" s="22">
        <v>242242300</v>
      </c>
      <c r="B17" s="18" t="s">
        <v>17</v>
      </c>
      <c r="C17" s="27">
        <v>500</v>
      </c>
      <c r="D17" s="24" t="s">
        <v>6</v>
      </c>
    </row>
    <row r="18" spans="1:5">
      <c r="A18" s="22">
        <v>242242335</v>
      </c>
      <c r="B18" s="18" t="s">
        <v>18</v>
      </c>
      <c r="C18" s="27">
        <v>18000</v>
      </c>
      <c r="D18" s="24" t="s">
        <v>6</v>
      </c>
    </row>
    <row r="19" spans="1:5">
      <c r="A19" s="22" t="s">
        <v>24</v>
      </c>
      <c r="B19" s="18" t="s">
        <v>2</v>
      </c>
      <c r="C19" s="27">
        <v>21160</v>
      </c>
      <c r="D19" s="24" t="s">
        <v>6</v>
      </c>
      <c r="E19" s="32" t="s">
        <v>37</v>
      </c>
    </row>
    <row r="20" spans="1:5">
      <c r="A20" s="3"/>
      <c r="B20" s="14" t="s">
        <v>25</v>
      </c>
      <c r="C20" s="25">
        <f>SUM(C3:C19)</f>
        <v>286595.20000000001</v>
      </c>
    </row>
    <row r="21" spans="1:5">
      <c r="A21" s="4"/>
      <c r="B21" s="2"/>
      <c r="C21" s="28"/>
      <c r="D21" s="8"/>
    </row>
    <row r="22" spans="1:5" s="23" customFormat="1">
      <c r="A22" s="17"/>
      <c r="B22" s="16" t="s">
        <v>26</v>
      </c>
      <c r="C22" s="29">
        <f>599273.4-C20</f>
        <v>312678.2</v>
      </c>
      <c r="D22" s="8" t="s">
        <v>6</v>
      </c>
      <c r="E22" s="15" t="s">
        <v>28</v>
      </c>
    </row>
    <row r="23" spans="1:5" s="23" customFormat="1">
      <c r="A23" s="17"/>
      <c r="C23" s="29"/>
      <c r="D23" s="17"/>
    </row>
    <row r="24" spans="1:5" s="23" customFormat="1">
      <c r="A24" s="17"/>
      <c r="B24" s="16" t="s">
        <v>27</v>
      </c>
      <c r="C24" s="29">
        <f>C20+C22</f>
        <v>599273.4</v>
      </c>
      <c r="D24" s="17"/>
    </row>
    <row r="25" spans="1:5">
      <c r="A25" s="4"/>
      <c r="B25" s="5"/>
      <c r="C25" s="28"/>
      <c r="D25" s="8"/>
    </row>
    <row r="26" spans="1:5">
      <c r="A26" s="6"/>
      <c r="B26" s="7"/>
      <c r="C26" s="30"/>
      <c r="D26" s="8"/>
    </row>
    <row r="27" spans="1:5">
      <c r="A27" s="6"/>
      <c r="B27" s="7"/>
      <c r="C27" s="30"/>
      <c r="D27" s="9"/>
    </row>
    <row r="28" spans="1:5">
      <c r="A28" s="6"/>
      <c r="B28" s="7"/>
      <c r="C28" s="30"/>
      <c r="D28" s="8"/>
    </row>
    <row r="29" spans="1:5">
      <c r="A29" s="3"/>
    </row>
    <row r="38" spans="1:5" s="2" customFormat="1" ht="14">
      <c r="A38" s="19"/>
      <c r="C38" s="28"/>
      <c r="D38" s="8"/>
    </row>
    <row r="39" spans="1:5">
      <c r="A39" s="21"/>
      <c r="B39" s="14"/>
      <c r="C39" s="31"/>
      <c r="D39" s="12"/>
      <c r="E39" s="13"/>
    </row>
    <row r="41" spans="1:5">
      <c r="B41" s="16"/>
      <c r="D41" s="8"/>
      <c r="E41" s="15"/>
    </row>
    <row r="42" spans="1:5">
      <c r="B42" s="16"/>
      <c r="D42" s="8"/>
      <c r="E42" s="15"/>
    </row>
    <row r="44" spans="1:5">
      <c r="B44" s="16"/>
    </row>
  </sheetData>
  <sortState ref="A9:D26">
    <sortCondition ref="A9:A26"/>
  </sortState>
  <mergeCells count="1">
    <mergeCell ref="A1:B1"/>
  </mergeCells>
  <phoneticPr fontId="5" type="noConversion"/>
  <hyperlinks>
    <hyperlink ref="D11" r:id="rId1"/>
    <hyperlink ref="D15" r:id="rId2"/>
    <hyperlink ref="D19" r:id="rId3"/>
    <hyperlink ref="D14" r:id="rId4"/>
    <hyperlink ref="D13" r:id="rId5"/>
    <hyperlink ref="D3" r:id="rId6"/>
    <hyperlink ref="D4" r:id="rId7"/>
    <hyperlink ref="D5" r:id="rId8"/>
    <hyperlink ref="D6" r:id="rId9"/>
    <hyperlink ref="D7" r:id="rId10"/>
    <hyperlink ref="D8" r:id="rId11"/>
    <hyperlink ref="D9" r:id="rId12"/>
    <hyperlink ref="D10" r:id="rId13"/>
    <hyperlink ref="D12" r:id="rId14"/>
    <hyperlink ref="D18" r:id="rId15"/>
    <hyperlink ref="D16" r:id="rId16"/>
    <hyperlink ref="D17" r:id="rId17"/>
    <hyperlink ref="D22" r:id="rId18"/>
  </hyperlinks>
  <pageMargins left="0.7" right="0.7" top="0.75" bottom="0.75" header="0.3" footer="0.3"/>
  <pageSetup scale="9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 Progress</vt:lpstr>
    </vt:vector>
  </TitlesOfParts>
  <Company>Jefferson Science Associates,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pkessler</dc:creator>
  <cp:lastModifiedBy>Maurizio Ungaro</cp:lastModifiedBy>
  <cp:lastPrinted>2013-03-06T19:04:43Z</cp:lastPrinted>
  <dcterms:created xsi:type="dcterms:W3CDTF">2013-01-11T16:06:34Z</dcterms:created>
  <dcterms:modified xsi:type="dcterms:W3CDTF">2013-04-01T19:30:14Z</dcterms:modified>
</cp:coreProperties>
</file>