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SG_Slow_Controls\SVT-Hardware-Interlock-System\System Documentation\"/>
    </mc:Choice>
  </mc:AlternateContent>
  <bookViews>
    <workbookView xWindow="-12" yWindow="228" windowWidth="28248" windowHeight="15396" firstSheet="6" activeTab="7"/>
  </bookViews>
  <sheets>
    <sheet name="NI Signals from Patch Panel" sheetId="22" r:id="rId1"/>
    <sheet name="NI Signals" sheetId="32" r:id="rId2"/>
    <sheet name="EPICS Slow Control Signals" sheetId="20" r:id="rId3"/>
    <sheet name="Parts" sheetId="19" r:id="rId4"/>
    <sheet name="Cable Assemblies" sheetId="18" r:id="rId5"/>
    <sheet name="cRio Module Assignments" sheetId="26" r:id="rId6"/>
    <sheet name=" FT EPICS Interface" sheetId="36" r:id="rId7"/>
    <sheet name="SVT EPICS Interface" sheetId="39" r:id="rId8"/>
    <sheet name="Interlock Levels" sheetId="25" r:id="rId9"/>
    <sheet name="Signal Enables" sheetId="29" r:id="rId10"/>
    <sheet name="Dewpoint Calculations" sheetId="30" r:id="rId11"/>
    <sheet name="Mpod Crate Enable" sheetId="31" r:id="rId12"/>
    <sheet name="Block Diagram" sheetId="33" r:id="rId13"/>
    <sheet name="Fault Chart 1" sheetId="34" r:id="rId14"/>
    <sheet name="Fault Chart 2" sheetId="35" r:id="rId15"/>
  </sheets>
  <definedNames>
    <definedName name="a" localSheetId="4">#REF!</definedName>
    <definedName name="a" localSheetId="5">#REF!</definedName>
    <definedName name="a" localSheetId="14">#REF!</definedName>
    <definedName name="a" localSheetId="1">#REF!</definedName>
    <definedName name="a" localSheetId="0">#REF!</definedName>
    <definedName name="a" localSheetId="9">#REF!</definedName>
    <definedName name="a" localSheetId="7">#REF!</definedName>
    <definedName name="a">#REF!</definedName>
    <definedName name="copy" localSheetId="7">#REF!</definedName>
    <definedName name="copy">#REF!</definedName>
    <definedName name="_xlnm.Print_Area" localSheetId="6">' FT EPICS Interface'!$A$1:$J$110</definedName>
    <definedName name="_xlnm.Print_Area" localSheetId="12">'Block Diagram'!$A$1:$R$56</definedName>
    <definedName name="_xlnm.Print_Area" localSheetId="4">'Cable Assemblies'!$A$1:$U$21</definedName>
    <definedName name="_xlnm.Print_Area" localSheetId="5">'cRio Module Assignments'!$A$1:$U$42</definedName>
    <definedName name="_xlnm.Print_Area" localSheetId="10">'Dewpoint Calculations'!$A$1:$Q$31</definedName>
    <definedName name="_xlnm.Print_Area" localSheetId="2">'EPICS Slow Control Signals'!$A$1:$Q$532</definedName>
    <definedName name="_xlnm.Print_Area" localSheetId="13">'Fault Chart 1'!$A$1:$V$57</definedName>
    <definedName name="_xlnm.Print_Area" localSheetId="14">'Fault Chart 2'!$A$1:$W$58</definedName>
    <definedName name="_xlnm.Print_Area" localSheetId="8">'Interlock Levels'!$A$1:$P$47</definedName>
    <definedName name="_xlnm.Print_Area" localSheetId="11">'Mpod Crate Enable'!$A$1:$N$46</definedName>
    <definedName name="_xlnm.Print_Area" localSheetId="1">'NI Signals'!$A$1:$T$64</definedName>
    <definedName name="_xlnm.Print_Area" localSheetId="0">'NI Signals from Patch Panel'!$A$1:$T$37</definedName>
    <definedName name="_xlnm.Print_Area" localSheetId="3">Parts!$A$1:$M$29</definedName>
    <definedName name="_xlnm.Print_Area" localSheetId="9">'Signal Enables'!$A$1:$K$29</definedName>
    <definedName name="_xlnm.Print_Area" localSheetId="7">'SVT EPICS Interface'!$A$1:$H$174</definedName>
    <definedName name="_xlnm.Print_Titles" localSheetId="6">' FT EPICS Interface'!$2:$2</definedName>
    <definedName name="_xlnm.Print_Titles" localSheetId="7">'SVT EPICS Interface'!$2:$2</definedName>
    <definedName name="q" localSheetId="5">#REF!</definedName>
    <definedName name="q" localSheetId="14">#REF!</definedName>
    <definedName name="q" localSheetId="1">#REF!</definedName>
    <definedName name="q" localSheetId="0">#REF!</definedName>
    <definedName name="q" localSheetId="9">#REF!</definedName>
    <definedName name="q" localSheetId="7">#REF!</definedName>
    <definedName name="q">#REF!</definedName>
    <definedName name="TASK" localSheetId="4">#REF!</definedName>
    <definedName name="TASK" localSheetId="5">#REF!</definedName>
    <definedName name="TASK" localSheetId="14">#REF!</definedName>
    <definedName name="TASK" localSheetId="1">#REF!</definedName>
    <definedName name="TASK" localSheetId="0">#REF!</definedName>
    <definedName name="TASK" localSheetId="9">#REF!</definedName>
    <definedName name="TASK" localSheetId="7">#REF!</definedName>
    <definedName name="TASK">#REF!</definedName>
    <definedName name="USERDATA" localSheetId="4">#REF!</definedName>
    <definedName name="USERDATA" localSheetId="5">#REF!</definedName>
    <definedName name="USERDATA" localSheetId="14">#REF!</definedName>
    <definedName name="USERDATA" localSheetId="1">#REF!</definedName>
    <definedName name="USERDATA" localSheetId="0">#REF!</definedName>
    <definedName name="USERDATA" localSheetId="9">#REF!</definedName>
    <definedName name="USERDATA" localSheetId="7">#REF!</definedName>
    <definedName name="USERDATA">#REF!</definedName>
  </definedNames>
  <calcPr calcId="162913"/>
</workbook>
</file>

<file path=xl/calcChain.xml><?xml version="1.0" encoding="utf-8"?>
<calcChain xmlns="http://schemas.openxmlformats.org/spreadsheetml/2006/main">
  <c r="H136" i="39" l="1"/>
  <c r="H137" i="39" s="1"/>
  <c r="H138" i="39" s="1"/>
  <c r="H139" i="39" s="1"/>
  <c r="H140" i="39" s="1"/>
  <c r="H141" i="39" s="1"/>
  <c r="H142" i="39" s="1"/>
  <c r="H143" i="39" s="1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16" i="39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J27" i="30" l="1"/>
  <c r="J24" i="30"/>
  <c r="J12" i="30"/>
  <c r="J9" i="30"/>
  <c r="J8" i="30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J47" i="25"/>
  <c r="J46" i="25"/>
  <c r="J45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I4" i="25"/>
  <c r="H72" i="39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71" i="39"/>
  <c r="H26" i="39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G5" i="39"/>
  <c r="G6" i="39" s="1"/>
  <c r="G7" i="39" s="1"/>
  <c r="G8" i="39" s="1"/>
  <c r="G9" i="39" s="1"/>
  <c r="G10" i="39" s="1"/>
  <c r="G11" i="39" s="1"/>
  <c r="G12" i="39" s="1"/>
  <c r="G13" i="39" s="1"/>
  <c r="G14" i="39" s="1"/>
  <c r="G15" i="39" s="1"/>
  <c r="G16" i="39" s="1"/>
  <c r="G17" i="39" s="1"/>
  <c r="G18" i="39" s="1"/>
  <c r="G19" i="39" s="1"/>
  <c r="G20" i="39" s="1"/>
  <c r="G21" i="39" s="1"/>
  <c r="G22" i="39" s="1"/>
  <c r="G23" i="39" s="1"/>
  <c r="G24" i="39" s="1"/>
  <c r="G25" i="39" s="1"/>
  <c r="G26" i="39" s="1"/>
  <c r="G27" i="39" s="1"/>
  <c r="G28" i="39" s="1"/>
  <c r="G29" i="39" s="1"/>
  <c r="G30" i="39" s="1"/>
  <c r="G31" i="39" s="1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65" i="39" s="1"/>
  <c r="G66" i="39" s="1"/>
  <c r="G67" i="39" s="1"/>
  <c r="G68" i="39" s="1"/>
  <c r="G69" i="39" s="1"/>
  <c r="G70" i="39" s="1"/>
  <c r="G71" i="39" s="1"/>
  <c r="G72" i="39" s="1"/>
  <c r="G73" i="39" s="1"/>
  <c r="G74" i="39" s="1"/>
  <c r="G75" i="39" s="1"/>
  <c r="G76" i="39" s="1"/>
  <c r="G77" i="39" s="1"/>
  <c r="G78" i="39" s="1"/>
  <c r="G79" i="39" s="1"/>
  <c r="G80" i="39" s="1"/>
  <c r="G81" i="39" s="1"/>
  <c r="G82" i="39" s="1"/>
  <c r="G83" i="39" s="1"/>
  <c r="G84" i="39" s="1"/>
  <c r="G85" i="39" s="1"/>
  <c r="G86" i="39" s="1"/>
  <c r="G87" i="39" s="1"/>
  <c r="G88" i="39" s="1"/>
  <c r="G89" i="39" s="1"/>
  <c r="G90" i="39" s="1"/>
  <c r="G91" i="39" s="1"/>
  <c r="G92" i="39" s="1"/>
  <c r="G93" i="39" s="1"/>
  <c r="G94" i="39" s="1"/>
  <c r="G95" i="39" s="1"/>
  <c r="G96" i="39" s="1"/>
  <c r="G97" i="39" s="1"/>
  <c r="G98" i="39" s="1"/>
  <c r="G99" i="39" s="1"/>
  <c r="G100" i="39" s="1"/>
  <c r="G101" i="39" s="1"/>
  <c r="G102" i="39" s="1"/>
  <c r="G103" i="39" s="1"/>
  <c r="G104" i="39" s="1"/>
  <c r="G105" i="39" s="1"/>
  <c r="G106" i="39" s="1"/>
  <c r="G107" i="39" s="1"/>
  <c r="G108" i="39" s="1"/>
  <c r="G109" i="39" s="1"/>
  <c r="G110" i="39" s="1"/>
  <c r="G111" i="39" s="1"/>
  <c r="G112" i="39" s="1"/>
  <c r="G113" i="39" s="1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H4" i="39"/>
  <c r="H5" i="39" s="1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I110" i="36"/>
  <c r="I109" i="36"/>
  <c r="I108" i="36"/>
  <c r="I107" i="36"/>
  <c r="I106" i="36"/>
  <c r="I105" i="36"/>
  <c r="I104" i="36"/>
  <c r="I103" i="36"/>
  <c r="I102" i="36"/>
  <c r="I101" i="36"/>
  <c r="I100" i="36"/>
  <c r="I99" i="36"/>
  <c r="I98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J35" i="36"/>
  <c r="I35" i="36"/>
  <c r="J34" i="36"/>
  <c r="I34" i="36"/>
  <c r="J33" i="36"/>
  <c r="I33" i="36"/>
  <c r="J32" i="36"/>
  <c r="I32" i="36"/>
  <c r="J31" i="36"/>
  <c r="I31" i="36"/>
  <c r="J30" i="36"/>
  <c r="I30" i="36"/>
  <c r="J29" i="36"/>
  <c r="I29" i="36"/>
  <c r="J28" i="36"/>
  <c r="I28" i="36"/>
  <c r="J27" i="36"/>
  <c r="I27" i="36"/>
  <c r="J26" i="36"/>
  <c r="I26" i="36"/>
  <c r="J25" i="36"/>
  <c r="I25" i="36"/>
  <c r="J24" i="36"/>
  <c r="I24" i="36"/>
  <c r="J23" i="36"/>
  <c r="I23" i="36"/>
  <c r="J22" i="36"/>
  <c r="I22" i="36"/>
  <c r="J21" i="36"/>
  <c r="I21" i="36"/>
  <c r="J20" i="36"/>
  <c r="I20" i="36"/>
  <c r="J19" i="36"/>
  <c r="I19" i="36"/>
  <c r="J18" i="36"/>
  <c r="I18" i="36"/>
  <c r="J17" i="36"/>
  <c r="I17" i="36"/>
  <c r="J16" i="36"/>
  <c r="I16" i="36"/>
  <c r="J15" i="36"/>
  <c r="I15" i="36"/>
  <c r="I14" i="36"/>
  <c r="J13" i="36"/>
  <c r="I13" i="36"/>
  <c r="J12" i="36"/>
  <c r="I12" i="36"/>
  <c r="J11" i="36"/>
  <c r="I11" i="36"/>
  <c r="J10" i="36"/>
  <c r="I10" i="36"/>
  <c r="J9" i="36"/>
  <c r="I9" i="36"/>
  <c r="J8" i="36"/>
  <c r="I8" i="36"/>
  <c r="J7" i="36"/>
  <c r="I7" i="36"/>
  <c r="J6" i="36"/>
  <c r="I6" i="36"/>
  <c r="J5" i="36"/>
  <c r="I5" i="36"/>
  <c r="J4" i="36"/>
  <c r="S17" i="18"/>
  <c r="F17" i="18"/>
  <c r="F15" i="18"/>
  <c r="S14" i="18"/>
  <c r="F14" i="18"/>
  <c r="F13" i="18"/>
  <c r="F12" i="18"/>
  <c r="F11" i="18"/>
  <c r="S10" i="18"/>
  <c r="F10" i="18"/>
  <c r="S9" i="18"/>
  <c r="F9" i="18"/>
  <c r="S8" i="18"/>
  <c r="F8" i="18"/>
  <c r="F7" i="18"/>
  <c r="F6" i="18"/>
  <c r="U5" i="18"/>
  <c r="F5" i="18"/>
  <c r="U4" i="18"/>
  <c r="F4" i="18"/>
  <c r="S3" i="18"/>
  <c r="F3" i="18"/>
  <c r="I28" i="19"/>
  <c r="I26" i="19"/>
  <c r="I25" i="19"/>
  <c r="I24" i="19"/>
  <c r="I23" i="19"/>
  <c r="I22" i="19"/>
  <c r="I21" i="19"/>
  <c r="I20" i="19"/>
  <c r="E20" i="19"/>
  <c r="I19" i="19"/>
  <c r="I18" i="19"/>
  <c r="I17" i="19"/>
  <c r="I16" i="19"/>
  <c r="I15" i="19"/>
  <c r="I14" i="19"/>
  <c r="I13" i="19"/>
  <c r="I12" i="19"/>
  <c r="G12" i="19"/>
  <c r="I11" i="19"/>
  <c r="I9" i="19"/>
  <c r="I8" i="19"/>
  <c r="I7" i="19"/>
  <c r="I6" i="19"/>
  <c r="I5" i="19"/>
  <c r="I4" i="19"/>
  <c r="I3" i="19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Q6" i="32"/>
  <c r="Q5" i="32"/>
  <c r="Q6" i="22"/>
  <c r="Q5" i="22"/>
</calcChain>
</file>

<file path=xl/sharedStrings.xml><?xml version="1.0" encoding="utf-8"?>
<sst xmlns="http://schemas.openxmlformats.org/spreadsheetml/2006/main" count="8027" uniqueCount="2009">
  <si>
    <t>Comments</t>
  </si>
  <si>
    <t>PO</t>
  </si>
  <si>
    <t>PR</t>
  </si>
  <si>
    <t>Cable Assembly Name</t>
  </si>
  <si>
    <t>Cable Type</t>
  </si>
  <si>
    <t xml:space="preserve"> Hall B System QTY</t>
  </si>
  <si>
    <t>Test System QTY</t>
  </si>
  <si>
    <t>Spare QTY</t>
  </si>
  <si>
    <t>Cable Connector End 1 Type</t>
  </si>
  <si>
    <t>Cable Connector End 2 Type</t>
  </si>
  <si>
    <t>Total  Qty</t>
  </si>
  <si>
    <t>Cable Assembly Length</t>
  </si>
  <si>
    <t>Parts Status</t>
  </si>
  <si>
    <t>Cable Construction Status</t>
  </si>
  <si>
    <t>Not Started</t>
  </si>
  <si>
    <t xml:space="preserve">Connector on Instrumentation (End 1) </t>
  </si>
  <si>
    <t xml:space="preserve">Connector on Instrumentation (End 2) </t>
  </si>
  <si>
    <t>Instrumentation (End 1)</t>
  </si>
  <si>
    <t>Instrumentation (End 2)</t>
  </si>
  <si>
    <t>#</t>
  </si>
  <si>
    <t xml:space="preserve">SVT Patch Panel Terminal Block with screw terminals </t>
  </si>
  <si>
    <t>cRio NI 3929 4 Ch Isolated ADC</t>
  </si>
  <si>
    <t>Crimped Ferrules</t>
  </si>
  <si>
    <t>Shares screw terminal block connections with the EPICS System</t>
  </si>
  <si>
    <t>2 conductors used - shielded - SVT SC cable type</t>
  </si>
  <si>
    <t xml:space="preserve"> Terminal Block screw connection</t>
  </si>
  <si>
    <t>Screw connector on NI Module</t>
  </si>
  <si>
    <t>Disconnect white RTD cable from terminal block, remove ferrules and add connectors</t>
  </si>
  <si>
    <t>Detector Temperature Cable Extension Assemblies</t>
  </si>
  <si>
    <t>cRio NI 9216 8 Ch RTD module</t>
  </si>
  <si>
    <t>Spring terminal on NI Module</t>
  </si>
  <si>
    <t>Mating male sensor board connector or equivalent</t>
  </si>
  <si>
    <t>4 wire RTD cable (disconnected from terminal block)</t>
  </si>
  <si>
    <t>Mating Female sensor board connector or equivalent</t>
  </si>
  <si>
    <t>Omega 4 wire RTD cable (same as SVT)</t>
  </si>
  <si>
    <t>Crimped Ferrules - strip back white insolation ~ 3"</t>
  </si>
  <si>
    <t>SVT Temp / Humidity PCB Assembly</t>
  </si>
  <si>
    <t>SVT Hardware Interlock System Interconnect Assemblies</t>
  </si>
  <si>
    <t>None - Soldered to SVT Temp / Humidity PCB Assembly</t>
  </si>
  <si>
    <t>None</t>
  </si>
  <si>
    <r>
      <t xml:space="preserve">Sensor board and cable assembly on hand- </t>
    </r>
    <r>
      <rPr>
        <b/>
        <sz val="11"/>
        <color rgb="FFFF0000"/>
        <rFont val="Times New Roman"/>
        <family val="1"/>
      </rPr>
      <t>Need to strip back white insolation ~ 3"</t>
    </r>
  </si>
  <si>
    <r>
      <t>Sensor board and cable assembly on hand-</t>
    </r>
    <r>
      <rPr>
        <b/>
        <sz val="11"/>
        <color rgb="FFFF0000"/>
        <rFont val="Times New Roman"/>
        <family val="1"/>
      </rPr>
      <t xml:space="preserve"> Need to strip back white insolation ~ 3"</t>
    </r>
  </si>
  <si>
    <t>Detector Humidity Cable Extension Assemblies</t>
  </si>
  <si>
    <r>
      <t xml:space="preserve">Crimped Ferrules - strip back white insolation </t>
    </r>
    <r>
      <rPr>
        <b/>
        <sz val="11"/>
        <color rgb="FFFF0000"/>
        <rFont val="Times New Roman"/>
        <family val="1"/>
      </rPr>
      <t>~ 12"</t>
    </r>
  </si>
  <si>
    <t>Omega 3 wire RTD cable (same as SVT)</t>
  </si>
  <si>
    <r>
      <t xml:space="preserve">Sensor board and cable assembly on hand- </t>
    </r>
    <r>
      <rPr>
        <b/>
        <sz val="11"/>
        <color rgb="FFFF0000"/>
        <rFont val="Times New Roman"/>
        <family val="1"/>
      </rPr>
      <t>Need to strip back white insolation ~ 12"</t>
    </r>
  </si>
  <si>
    <t>Uses same cable assembly as cable type #5 Temp &amp; Humidity</t>
  </si>
  <si>
    <r>
      <t>Sensor board and cable assembly on hand-</t>
    </r>
    <r>
      <rPr>
        <b/>
        <sz val="11"/>
        <color rgb="FFFF0000"/>
        <rFont val="Times New Roman"/>
        <family val="1"/>
      </rPr>
      <t xml:space="preserve"> Need to strip back white insolation ~ 12"</t>
    </r>
  </si>
  <si>
    <r>
      <t xml:space="preserve">Uses same cable assembly as cable type #4 Temp &amp; Humidity. </t>
    </r>
    <r>
      <rPr>
        <b/>
        <sz val="11"/>
        <color rgb="FFFF0000"/>
        <rFont val="Times New Roman"/>
        <family val="1"/>
      </rPr>
      <t xml:space="preserve">SEE WIRING DIAGRAM additional hookup wire needed from GND to ADC </t>
    </r>
  </si>
  <si>
    <t>cRio NI 9205 16 CH Diff ADC, +5V term, GND term</t>
  </si>
  <si>
    <t>3 wire RTD cable (disconnected from terminal block)</t>
  </si>
  <si>
    <r>
      <t>Disconnect white RTD cable from terminal block, remove ferrules and add connectors.</t>
    </r>
    <r>
      <rPr>
        <b/>
        <sz val="11"/>
        <color rgb="FFFF0000"/>
        <rFont val="Times New Roman"/>
        <family val="1"/>
      </rPr>
      <t xml:space="preserve"> SEE WIRING DIAGRAM additional hookup wire needed from GND to ADC </t>
    </r>
  </si>
  <si>
    <t>Coolant Flow Cable Assemblies</t>
  </si>
  <si>
    <t>Cable Assemblies</t>
  </si>
  <si>
    <t>cRio NI 9205 16 CH Diff ADC</t>
  </si>
  <si>
    <t>HFCB Temperature Cable Assemblies</t>
  </si>
  <si>
    <t>Coolant Temperature Cable Assemblies</t>
  </si>
  <si>
    <t>Coolant Leak Detection - Type 1 - Outputs Cable Assemblies</t>
  </si>
  <si>
    <t>Panasonic Leak Controller Module in Hardware Interlock Chassis</t>
  </si>
  <si>
    <t>Spring Terminal on Panasonic Leak Controller</t>
  </si>
  <si>
    <t>Output connections on Panasonic Controller - Y1 - 24V when leak fault, and Aux 1 - ~123 mV on fault</t>
  </si>
  <si>
    <t>Coolant Leak Detection - Type 2 - Sensor Cable Extension Assemblies</t>
  </si>
  <si>
    <t>Leak Sensor Assembly</t>
  </si>
  <si>
    <t>None -Molded Assembly on leak Sensor</t>
  </si>
  <si>
    <t>Sensor IDC crimp connectors</t>
  </si>
  <si>
    <t>4 Pin Female socket</t>
  </si>
  <si>
    <t xml:space="preserve">4 conductors - Use same wire from manufacturer </t>
  </si>
  <si>
    <t>To +24V &amp; GND Power terminals in Hardware Interlock Chassis</t>
  </si>
  <si>
    <t>Larger (Power) Crimped Ferrules</t>
  </si>
  <si>
    <t>Screw Terminal on Power Terminals</t>
  </si>
  <si>
    <t>16 AWG (26/36) PVC hookup wire - Red &amp; Black</t>
  </si>
  <si>
    <t>Connects to + 24V power block terminals (Allen Bradley)</t>
  </si>
  <si>
    <t>cRio NI 9485 8 CH Solid State Relay</t>
  </si>
  <si>
    <t>22 AWG PVC hookup wire - Black</t>
  </si>
  <si>
    <t>Solder an extension onto existing sensor cables from Ramco Innovations/SunxSensors.com</t>
  </si>
  <si>
    <t>Reset terminals on Panasonic Controller - X1 and X1 on center connector</t>
  </si>
  <si>
    <t>Mpod Crate Enable Cable Assemblies</t>
  </si>
  <si>
    <t>Coolant Leak Detection - Type 3 - Power  Cable Assembly</t>
  </si>
  <si>
    <t>Coolant Leak Detection - Type 4 - Reset Cable Assembly</t>
  </si>
  <si>
    <t>Ambient Temperature Cable Assemblies</t>
  </si>
  <si>
    <t>Ambient Humidity Cable Assemblies</t>
  </si>
  <si>
    <t>9 Pin D Female connector</t>
  </si>
  <si>
    <t>cRio NI 9485 8 CH Solid State Relay,  +5V term, GND term</t>
  </si>
  <si>
    <t>Screw Terminal on NI Module</t>
  </si>
  <si>
    <t xml:space="preserve">Screw Terminal on NI Module, Screw Terminals on Power </t>
  </si>
  <si>
    <t>9 Pin D Male connector with backshell</t>
  </si>
  <si>
    <t>2 conductors used - shielded - SVT SC cable type, Also 22 AWG PVC hookup wire - Red</t>
  </si>
  <si>
    <t>Connects NI Relay and to +5V power block terminals (Allen Bradley)</t>
  </si>
  <si>
    <t>Chiller Disable Cable Assembly</t>
  </si>
  <si>
    <t>Mpod Crate Controllers</t>
  </si>
  <si>
    <t>BiRa AC Power Reset Module</t>
  </si>
  <si>
    <t>cRio NI 9485 8 CH Solid State Relay, +24V term, GND term</t>
  </si>
  <si>
    <t>8 pin Female CPC Connector</t>
  </si>
  <si>
    <t>8 pin Male CPC Connector</t>
  </si>
  <si>
    <t>8 Conductor - Grey Control Cable</t>
  </si>
  <si>
    <t>Connects NI Relay and to +24V power block terminals (Allen Bradley) CPC pin # 6 (+24V coil), Pin 7 ( - Coil GND)</t>
  </si>
  <si>
    <t>Type #</t>
  </si>
  <si>
    <t>Total Length (Ft)</t>
  </si>
  <si>
    <t>T1 Total Length (Ft)</t>
  </si>
  <si>
    <t>N/A</t>
  </si>
  <si>
    <t>Cable Type 2 - Omega 4 Wire RTD Cable</t>
  </si>
  <si>
    <t>Cable Type 3 - Omega 3 Wire RTD Cable</t>
  </si>
  <si>
    <t>Cable Type 5 - 8 Conductor Grey Control Cable</t>
  </si>
  <si>
    <t>Cable Type 4 - Sensor Extension Cable</t>
  </si>
  <si>
    <t>Item</t>
  </si>
  <si>
    <t>Manufacturer</t>
  </si>
  <si>
    <t>Manufacturer Part#</t>
  </si>
  <si>
    <t>Company</t>
  </si>
  <si>
    <t>Company Part #</t>
  </si>
  <si>
    <t>Description</t>
  </si>
  <si>
    <t>Qty.</t>
  </si>
  <si>
    <t>Slow Controls</t>
  </si>
  <si>
    <t>RTD (4-wire)</t>
  </si>
  <si>
    <t>Omega</t>
  </si>
  <si>
    <t>EXTT-4CU-26S</t>
  </si>
  <si>
    <t>100' Spool</t>
  </si>
  <si>
    <t>RTD (3-Wire)</t>
  </si>
  <si>
    <t>EXTT-3CU-26S</t>
  </si>
  <si>
    <t>Control Cable</t>
  </si>
  <si>
    <t>Newark</t>
  </si>
  <si>
    <t>85K9585</t>
  </si>
  <si>
    <t>Ferrule</t>
  </si>
  <si>
    <t>Allied Elec.</t>
  </si>
  <si>
    <t>16 AWG (100 pk.)</t>
  </si>
  <si>
    <t>22AWG (100 pk.)</t>
  </si>
  <si>
    <t>18 AWG (100 pk.)</t>
  </si>
  <si>
    <t>24AWG (100 pk.)</t>
  </si>
  <si>
    <t>DB9 Male Connectors</t>
  </si>
  <si>
    <t>52K3762</t>
  </si>
  <si>
    <t>DB9 Backshell</t>
  </si>
  <si>
    <t>CPC Male Connectors</t>
  </si>
  <si>
    <t>46F1124</t>
  </si>
  <si>
    <t>CPC Pins</t>
  </si>
  <si>
    <t>98F7062</t>
  </si>
  <si>
    <t>24-20AWG</t>
  </si>
  <si>
    <t>71K0405</t>
  </si>
  <si>
    <t>Extension Cable Conn.</t>
  </si>
  <si>
    <t>TE CONNECTIVITY / AMP</t>
  </si>
  <si>
    <t>1-794616-4</t>
  </si>
  <si>
    <t>Extension Cable Pins</t>
  </si>
  <si>
    <t>10M9837</t>
  </si>
  <si>
    <t>26 - 30 AWG Pin</t>
  </si>
  <si>
    <t>26 - 30 AWG Socket</t>
  </si>
  <si>
    <t>Digi-key</t>
  </si>
  <si>
    <t>Power Supply</t>
  </si>
  <si>
    <t>Automation Direct</t>
  </si>
  <si>
    <t>PSP05-DC24-5</t>
  </si>
  <si>
    <t>Key Switch</t>
  </si>
  <si>
    <t>Video Cables</t>
  </si>
  <si>
    <t>Total</t>
  </si>
  <si>
    <t>1-794613-2</t>
  </si>
  <si>
    <t>1-794617-4 </t>
  </si>
  <si>
    <t xml:space="preserve">Female </t>
  </si>
  <si>
    <t>1-794611-2</t>
  </si>
  <si>
    <t>Total Cost</t>
  </si>
  <si>
    <t>PR 354847</t>
  </si>
  <si>
    <t>86302CY SL005-ND</t>
  </si>
  <si>
    <t>Leak Sensor Extension</t>
  </si>
  <si>
    <t>Digikey</t>
  </si>
  <si>
    <t>A3233-100-ND</t>
  </si>
  <si>
    <t>PLC Center</t>
  </si>
  <si>
    <t>800T-H33B</t>
  </si>
  <si>
    <t>Show Me Cables</t>
  </si>
  <si>
    <t>Unit Price</t>
  </si>
  <si>
    <t>2 conductor, Slate, 22 AWG, braided and foil - 100'</t>
  </si>
  <si>
    <t>Altech Corp</t>
  </si>
  <si>
    <t>2400.0</t>
  </si>
  <si>
    <t>2622.0</t>
  </si>
  <si>
    <t>2399.0</t>
  </si>
  <si>
    <t>2621.0</t>
  </si>
  <si>
    <t>Alpha Wire</t>
  </si>
  <si>
    <t>1218C SL005</t>
  </si>
  <si>
    <t>5-747904-2</t>
  </si>
  <si>
    <t>Standard solder pins - inserted</t>
  </si>
  <si>
    <t>87K0249</t>
  </si>
  <si>
    <t>5748676-1</t>
  </si>
  <si>
    <t>Zinc Allot with multiple cable clamps</t>
  </si>
  <si>
    <t>206434-1</t>
  </si>
  <si>
    <t>52K3323</t>
  </si>
  <si>
    <t>1-66103-8</t>
  </si>
  <si>
    <t>66506-9 - D</t>
  </si>
  <si>
    <t>CPC Cable Clamp</t>
  </si>
  <si>
    <t>206358-5</t>
  </si>
  <si>
    <t>CABLE CLAMP, SIZE 11</t>
  </si>
  <si>
    <t>86302CY SL005</t>
  </si>
  <si>
    <t>A30275-ND</t>
  </si>
  <si>
    <t>A30299-ND</t>
  </si>
  <si>
    <t>Male 14 conductor</t>
  </si>
  <si>
    <t>A33279-ND</t>
  </si>
  <si>
    <t>3233 SL005</t>
  </si>
  <si>
    <t>4 conductor, 16 AWG, shielded, 100'</t>
  </si>
  <si>
    <t>DELL PRECISION T5810 computer</t>
  </si>
  <si>
    <t>Dell</t>
  </si>
  <si>
    <t>701510005</t>
  </si>
  <si>
    <t>Desktop Computer</t>
  </si>
  <si>
    <t>DC CONVERTER 18-75VDC IN 5VDC OUT 5A DIN-RAIL PLAS CASE</t>
  </si>
  <si>
    <t>Rhino</t>
  </si>
  <si>
    <t>Allen Bradley</t>
  </si>
  <si>
    <t xml:space="preserve">660-50 BL </t>
  </si>
  <si>
    <t>Video +600MHz - 50'</t>
  </si>
  <si>
    <t>PR 354879</t>
  </si>
  <si>
    <t>PR 354882</t>
  </si>
  <si>
    <t>PR 354881</t>
  </si>
  <si>
    <t>National Instruments</t>
  </si>
  <si>
    <t>NI 9217</t>
  </si>
  <si>
    <t>4 Channel RTD Module &amp; Hardware</t>
  </si>
  <si>
    <t>PR 354903</t>
  </si>
  <si>
    <t>Jlab</t>
  </si>
  <si>
    <t>Received?</t>
  </si>
  <si>
    <t>Yes</t>
  </si>
  <si>
    <t>PR 354904P</t>
  </si>
  <si>
    <t>8 Pin male - JLAB_FREESTK  010315387</t>
  </si>
  <si>
    <t>SVT Hardware Interlock System Components / Orders</t>
  </si>
  <si>
    <t>8 Conductor; 24 AWG; Shielded, 100'</t>
  </si>
  <si>
    <t>12A2609008-708</t>
  </si>
  <si>
    <t>15-M0987-0</t>
  </si>
  <si>
    <t>CREDITCARD-0</t>
  </si>
  <si>
    <t>make before break switch</t>
  </si>
  <si>
    <t>Credit Card-0</t>
  </si>
  <si>
    <t>15-M0994-0</t>
  </si>
  <si>
    <t>PRB Item #</t>
  </si>
  <si>
    <t>YES</t>
  </si>
  <si>
    <t>SVT Slow Control Connections / Signals  - By Patch Panel Blocks</t>
  </si>
  <si>
    <t>Category</t>
  </si>
  <si>
    <t>SVT Region</t>
  </si>
  <si>
    <t>SVT Sector/Module</t>
  </si>
  <si>
    <t>Patch panel Block Type</t>
  </si>
  <si>
    <t>Patch Panel Block Number</t>
  </si>
  <si>
    <t>Block Pin #</t>
  </si>
  <si>
    <t>SC Cable ID</t>
  </si>
  <si>
    <t>VME Slot #</t>
  </si>
  <si>
    <t>VME Board Type</t>
  </si>
  <si>
    <t>Board Serial #</t>
  </si>
  <si>
    <t>Vme Base Address</t>
  </si>
  <si>
    <t>Vme Board Configuration</t>
  </si>
  <si>
    <t>VME Board Connector</t>
  </si>
  <si>
    <t>VME Connector Pin #</t>
  </si>
  <si>
    <t>VME Board Signal Name</t>
  </si>
  <si>
    <t>EPICS Signal Name</t>
  </si>
  <si>
    <t>HFCB Temp</t>
  </si>
  <si>
    <t>DB25</t>
  </si>
  <si>
    <t>HFCB_R1_M1</t>
  </si>
  <si>
    <t>V450</t>
  </si>
  <si>
    <t>C000</t>
  </si>
  <si>
    <t>+/-12V @ 4.17 Hz</t>
  </si>
  <si>
    <t>J1</t>
  </si>
  <si>
    <t>CH 0+</t>
  </si>
  <si>
    <t>B_SVT_TEMP_R1S1T_Slot2</t>
  </si>
  <si>
    <t>SVT - HFCB Temp R1 M1 Top</t>
  </si>
  <si>
    <t>CH 0-</t>
  </si>
  <si>
    <t>CH 1+</t>
  </si>
  <si>
    <t>B_SVT_TEMP_R1S1B_Slot2</t>
  </si>
  <si>
    <t>SVT - HFCB Temp R1 M1 Bottom</t>
  </si>
  <si>
    <t>CH 1-</t>
  </si>
  <si>
    <t>HFCB_R1_M2</t>
  </si>
  <si>
    <t>CH 2+</t>
  </si>
  <si>
    <t>B_SVT_TEMP_R1S2T_Slot2</t>
  </si>
  <si>
    <t>SVT - HFCB Temp R1 M2 Top</t>
  </si>
  <si>
    <t>CH 2-</t>
  </si>
  <si>
    <t>CH 3+</t>
  </si>
  <si>
    <t>B_SVT_TEMP_R1S2B_Slot2</t>
  </si>
  <si>
    <t>SVT - HFCB Temp R1 M2 Bottom</t>
  </si>
  <si>
    <t>CH 3-</t>
  </si>
  <si>
    <t>HFCB_R1_M3</t>
  </si>
  <si>
    <t>CH 4+</t>
  </si>
  <si>
    <t>B_SVT_TEMP_R1S3T_Slot2</t>
  </si>
  <si>
    <t>SVT - HFCB Temp R1 M3 Top</t>
  </si>
  <si>
    <t>CH 4-</t>
  </si>
  <si>
    <t>CH 5+</t>
  </si>
  <si>
    <t>B_SVT_TEMP_R1S3B_Slot2</t>
  </si>
  <si>
    <t>SVT - HFCB Temp R1 M3 Bottom</t>
  </si>
  <si>
    <t>CH 5-</t>
  </si>
  <si>
    <t>HFCB_R1_M4</t>
  </si>
  <si>
    <t>CH 6+</t>
  </si>
  <si>
    <t>B_SVT_TEMP_R1S4T_Slot2</t>
  </si>
  <si>
    <t>SVT - HFCB Temp R1 M4 Top</t>
  </si>
  <si>
    <t>CH 6-</t>
  </si>
  <si>
    <t>CH 7+</t>
  </si>
  <si>
    <t>B_SVT_TEMP_R1S4B_Slot2</t>
  </si>
  <si>
    <t>SVT - HFCB Temp R1 M4 Bottom</t>
  </si>
  <si>
    <t>CH 7-</t>
  </si>
  <si>
    <t>RTD Temp</t>
  </si>
  <si>
    <t>RTD_B1_T1</t>
  </si>
  <si>
    <t>RtdA E+</t>
  </si>
  <si>
    <t>B_SVT_ENV_TEMP_SB1_T1_SL2</t>
  </si>
  <si>
    <t>Detector Environmental Temperature Sensor Board 1 - Temp Sensor 1</t>
  </si>
  <si>
    <t>RtdA E-</t>
  </si>
  <si>
    <t>RtdA S+</t>
  </si>
  <si>
    <t>RtdA S-</t>
  </si>
  <si>
    <t>RTD_B1_T2</t>
  </si>
  <si>
    <t>RtdB E+</t>
  </si>
  <si>
    <t>B_SVT_ENV_TEMP_SB1_T2_SL2</t>
  </si>
  <si>
    <t>Detector Environmental Temperature Sensor Board 1 - Temp Sensor 2</t>
  </si>
  <si>
    <t>RtdB E-</t>
  </si>
  <si>
    <t>RtdB S+</t>
  </si>
  <si>
    <t>RtdB S-</t>
  </si>
  <si>
    <t>HFCB_R1_M5</t>
  </si>
  <si>
    <t>J2</t>
  </si>
  <si>
    <t>CH 8+</t>
  </si>
  <si>
    <t>B_SVT_TEMP_R1S5T_Slot2</t>
  </si>
  <si>
    <t>SVT - HFCB Temp R1 M5 Top</t>
  </si>
  <si>
    <t>CH 8-</t>
  </si>
  <si>
    <t>CH 9+</t>
  </si>
  <si>
    <t>B_SVT_TEMP_R1S5B_Slot2</t>
  </si>
  <si>
    <t>SVT - HFCB Temp R1 M5 Bottom</t>
  </si>
  <si>
    <t>CH 9-</t>
  </si>
  <si>
    <t>HFCB_R1_M6</t>
  </si>
  <si>
    <t>CH 10+</t>
  </si>
  <si>
    <t>B_SVT_TEMP_R1S6T_Slot2</t>
  </si>
  <si>
    <t>SVT - HFCB Temp R1 M6 Top</t>
  </si>
  <si>
    <t>CH 10-</t>
  </si>
  <si>
    <t>CH 11+</t>
  </si>
  <si>
    <t>B_SVT_TEMP_R1S6B_Slot2</t>
  </si>
  <si>
    <t>SVT - HFCB Temp R1 M6 Bottom</t>
  </si>
  <si>
    <t>CH 11-</t>
  </si>
  <si>
    <t>HFCB_R1_M7</t>
  </si>
  <si>
    <t>CH 12+</t>
  </si>
  <si>
    <t>B_SVT_TEMP_R1S7T_Slot2</t>
  </si>
  <si>
    <t>SVT - HFCB Temp R1 M7 Top</t>
  </si>
  <si>
    <t>CH 12-</t>
  </si>
  <si>
    <t>CH 13+</t>
  </si>
  <si>
    <t>B_SVT_TEMP_R1S7B_Slot2</t>
  </si>
  <si>
    <t>SVT - HFCB Temp R1 M7 Bottom</t>
  </si>
  <si>
    <t>CH 13-</t>
  </si>
  <si>
    <t>HFCB_R1_M8</t>
  </si>
  <si>
    <t>CH 14+</t>
  </si>
  <si>
    <t>B_SVT_TEMP_R1S8T_Slot2</t>
  </si>
  <si>
    <t>SVT - HFCB Temp R1 M8 Top</t>
  </si>
  <si>
    <t>CH 14-</t>
  </si>
  <si>
    <t>CH 15+</t>
  </si>
  <si>
    <t>B_SVT_TEMP_R1S8B_Slot2</t>
  </si>
  <si>
    <t>SVT - HFCB Temp R1 M8 Bottom</t>
  </si>
  <si>
    <t>CH 15-</t>
  </si>
  <si>
    <t>RTD_B2_T1</t>
  </si>
  <si>
    <t>RtdC E+</t>
  </si>
  <si>
    <t>B_SVT_ENV_TEMP_SB2_T1_SL2</t>
  </si>
  <si>
    <t>Detector Environmental Temperature Sensor Board 2 - Temp Sensor 1</t>
  </si>
  <si>
    <t>RtdC E-</t>
  </si>
  <si>
    <t>RtdC S+</t>
  </si>
  <si>
    <t>RtdC S-</t>
  </si>
  <si>
    <t>RTD_B2_T2</t>
  </si>
  <si>
    <t>RtdD E+</t>
  </si>
  <si>
    <t>B_SVT_ENV_TEMP_SB2_T2_SL2</t>
  </si>
  <si>
    <t>Detector Environmental Temperature Sensor Board 2 - Temp Sensor 2</t>
  </si>
  <si>
    <t>RtdD E-</t>
  </si>
  <si>
    <t>RtdD S+</t>
  </si>
  <si>
    <t>RtdD S-</t>
  </si>
  <si>
    <t>HFCB_R1_M9</t>
  </si>
  <si>
    <t>D000</t>
  </si>
  <si>
    <t>B_SVT_TEMP_R1S9T_Slot3</t>
  </si>
  <si>
    <t>SVT - HFCB Temp R1 M9 Top</t>
  </si>
  <si>
    <t>B_SVT_TEMP_R1S9B_Slot3</t>
  </si>
  <si>
    <t>SVT - HFCB Temp R1 M9 Bottom</t>
  </si>
  <si>
    <t>HFCB_R1_M10</t>
  </si>
  <si>
    <t>B_SVT_TEMP_R1S10T_Slot3</t>
  </si>
  <si>
    <t>SVT - HFCB Temp R1 M10 Top</t>
  </si>
  <si>
    <t>B_SVT_TEMP_R1S10B_Slot3</t>
  </si>
  <si>
    <t>SVT - HFCB Temp R1 M10 Bottom</t>
  </si>
  <si>
    <t>HFCB_R2_M1</t>
  </si>
  <si>
    <t>B_SVT_TEMP_R2S1T_Slot3</t>
  </si>
  <si>
    <t>SVT - HFCB Temp R2 M1 Top</t>
  </si>
  <si>
    <t>B_SVT_TEMP_R2S1B_Slot3</t>
  </si>
  <si>
    <t>SVT - HFCB Temp R2 M1 Bottom</t>
  </si>
  <si>
    <t>HFCB_R2_M2</t>
  </si>
  <si>
    <t>B_SVT_TEMP_R2S2T_Slot3</t>
  </si>
  <si>
    <t>SVT - HFCB Temp R2 M2 Top</t>
  </si>
  <si>
    <t>B_SVT_TEMP_R2S2B_Slot3</t>
  </si>
  <si>
    <t>SVT - HFCB Temp R2 M2 Bottom</t>
  </si>
  <si>
    <t>RTD_B3_T1</t>
  </si>
  <si>
    <t>B_SVT_ENV_TEMP_SB3_T1</t>
  </si>
  <si>
    <t>Detector Environmental Temperature Sensor Board 3 - Temp Sensor 1</t>
  </si>
  <si>
    <t>RTD_B3_T2</t>
  </si>
  <si>
    <t>B_SVT_ENV_TEMP_SB3_T2</t>
  </si>
  <si>
    <t>Detector Environmental Temperature Sensor Board 3 - Temp Sensor 2</t>
  </si>
  <si>
    <t>HFCB_R2_M3</t>
  </si>
  <si>
    <t>B_SVT_TEMP_R2S3T_Slot3</t>
  </si>
  <si>
    <t>SVT - HFCB Temp R2 M3 Top</t>
  </si>
  <si>
    <t>B_SVT_TEMP_R2S3B_Slot3</t>
  </si>
  <si>
    <t>SVT - HFCB Temp R2 M3 Bottom</t>
  </si>
  <si>
    <t>HFCB_R2_M4</t>
  </si>
  <si>
    <t>B_SVT_TEMP_R2S4T_Slot3</t>
  </si>
  <si>
    <t>SVT - HFCB Temp R2 M4 Top</t>
  </si>
  <si>
    <t>B_SVT_TEMP_R2S4B_Slot3</t>
  </si>
  <si>
    <t>SVT - HFCB Temp R2 M4 Bottom</t>
  </si>
  <si>
    <t>HFCB_R2_M5</t>
  </si>
  <si>
    <t>B_SVT_TEMP_R2S5T_Slot3</t>
  </si>
  <si>
    <t>SVT - HFCB Temp R2 M5 Top</t>
  </si>
  <si>
    <t>B_SVT_TEMP_R2S5B_Slot3</t>
  </si>
  <si>
    <t>SVT - HFCB Temp R2 M5 Bottom</t>
  </si>
  <si>
    <t>HFCB_R2_M6</t>
  </si>
  <si>
    <t>B_SVT_TEMP_R2S6T_Slot3</t>
  </si>
  <si>
    <t>SVT - HFCB Temp R2 M6 Top</t>
  </si>
  <si>
    <t>B_SVT_TEMP_R2S6B_Slot3</t>
  </si>
  <si>
    <t>SVT - HFCB Temp R2 M6 Bottom</t>
  </si>
  <si>
    <t>RTD_B4_T1</t>
  </si>
  <si>
    <t>B_SVT_ENV_TEMP_SB4_T1_SL3</t>
  </si>
  <si>
    <t>Detector Environmental Temperature Sensor Board 4 - Temp Sensor 1</t>
  </si>
  <si>
    <t>RTD_B4_T2</t>
  </si>
  <si>
    <t>B_SVT_ENV_TEMP_SB4_T2_SL3</t>
  </si>
  <si>
    <t>Detector Environmental Temperature Sensor Board 4 - Temp Sensor 2</t>
  </si>
  <si>
    <t>HFCB_R2_M7</t>
  </si>
  <si>
    <t>E000</t>
  </si>
  <si>
    <t>B_SVT_TEMP_R2S7T_Slot4</t>
  </si>
  <si>
    <t>SVT - HFCB Temp R2 M7 Top</t>
  </si>
  <si>
    <t>B_SVT_TEMP_R2S7B_Slot4</t>
  </si>
  <si>
    <t>SVT - HFCB Temp R2 M7 Bottom</t>
  </si>
  <si>
    <t>HFCB_R2_M8</t>
  </si>
  <si>
    <t>B_SVT_TEMP_R2S8T_Slot4</t>
  </si>
  <si>
    <t>SVT - HFCB Temp R2 M8 Top</t>
  </si>
  <si>
    <t>B_SVT_TEMP_R2S8B_Slot4</t>
  </si>
  <si>
    <t>SVT - HFCB Temp R2 M8 Bottom</t>
  </si>
  <si>
    <t>HFCB_R2_M9</t>
  </si>
  <si>
    <t>B_SVT_TEMP_R2S9T_Slot4</t>
  </si>
  <si>
    <t>SVT - HFCB Temp R2 M9 Top</t>
  </si>
  <si>
    <t>B_SVT_TEMP_R2S9B_Slot4</t>
  </si>
  <si>
    <t>SVT - HFCB Temp R2 M9 Bottom</t>
  </si>
  <si>
    <t>HFCB_R2_M10</t>
  </si>
  <si>
    <t>B_SVT_TEMP_R2S10T_Slot4</t>
  </si>
  <si>
    <t>SVT - HFCB Temp R2 M10 Top</t>
  </si>
  <si>
    <t>B_SVT_TEMP_R2S10B_Slot4</t>
  </si>
  <si>
    <t>SVT - HFCB Temp R2 M10 Bottom</t>
  </si>
  <si>
    <t>RTD_B5_T1</t>
  </si>
  <si>
    <t>B_SVT_ENV_TEMP_SB5_T1_SL4</t>
  </si>
  <si>
    <t>Detector Environmental Temperature Sensor Board 5 - Temp Sensor 1</t>
  </si>
  <si>
    <t>RTD_B5_T2</t>
  </si>
  <si>
    <t>B_SVT_ENV_TEMP_SB5_T2_SL4</t>
  </si>
  <si>
    <t>Detector Environmental Temperature Sensor Board 5 - Temp Sensor 2</t>
  </si>
  <si>
    <t>HFCB_R2_M11</t>
  </si>
  <si>
    <t>B_SVT_TEMP_R2S11T_Slot4</t>
  </si>
  <si>
    <t>SVT - HFCB Temp R2 M11 Top</t>
  </si>
  <si>
    <t>B_SVT_TEMP_R2S11B_Slot4</t>
  </si>
  <si>
    <t>SVT - HFCB Temp R2 M11 Bottom</t>
  </si>
  <si>
    <t>HFCB_R2_M12</t>
  </si>
  <si>
    <t>B_SVT_TEMP_R2S12T_Slot4</t>
  </si>
  <si>
    <t>SVT - HFCB Temp R2 M12 Top</t>
  </si>
  <si>
    <t>B_SVT_TEMP_R2S12B_Slot4</t>
  </si>
  <si>
    <t>SVT - HFCB Temp R2 M12 Bottom</t>
  </si>
  <si>
    <t>HFCB_R2_M13</t>
  </si>
  <si>
    <t>B_SVT_TEMP_R2S13T_Slot4</t>
  </si>
  <si>
    <t>SVT - HFCB Temp R2 M13 Top</t>
  </si>
  <si>
    <t>B_SVT_TEMP_R2S13B_Slot4</t>
  </si>
  <si>
    <t>SVT - HFCB Temp R2 M13 Bottom</t>
  </si>
  <si>
    <t>HFCB_R2_M14</t>
  </si>
  <si>
    <t>B_SVT_TEMP_R2S14T_Slot4</t>
  </si>
  <si>
    <t>SVT - HFCB Temp R2 M14 Top</t>
  </si>
  <si>
    <t>B_SVT_TEMP_R2S14B_Slot4</t>
  </si>
  <si>
    <t>SVT - HFCB Temp R2 M14 Bottom</t>
  </si>
  <si>
    <t>RTD_B6_T1</t>
  </si>
  <si>
    <t>B_SVT_ENV_TEMP_SB6_T1_SL4</t>
  </si>
  <si>
    <t>Detector Environmental Temperature Sensor Board 6- Temp Sensor 1</t>
  </si>
  <si>
    <t>RTD_B6_T2</t>
  </si>
  <si>
    <t>B_SVT_ENV_TEMP_SB6_T2_SL4</t>
  </si>
  <si>
    <t>Detector Environmental Temperature Sensor Board 6- Temp Sensor 2</t>
  </si>
  <si>
    <t>HFCB_R3_M1</t>
  </si>
  <si>
    <t>F000</t>
  </si>
  <si>
    <t>B_SVT_TEMP_R3S1T_Slot5</t>
  </si>
  <si>
    <t>SVT - HFCB Temp R3 M1 Top</t>
  </si>
  <si>
    <t>B_SVT_TEMP_R3S1B_Slot5</t>
  </si>
  <si>
    <t>SVT - HFCB Temp R3 M1 Bottom</t>
  </si>
  <si>
    <t>HFCB_R3_M2</t>
  </si>
  <si>
    <t>B_SVT_TEMP_R3S2T_Slot5</t>
  </si>
  <si>
    <t>SVT - HFCB Temp R3 M2 Top</t>
  </si>
  <si>
    <t>B_SVT_TEMP_R3S2B_Slot5</t>
  </si>
  <si>
    <t>SVT - HFCB Temp R3 M2 Bottom</t>
  </si>
  <si>
    <t>HFCB_R3_M3</t>
  </si>
  <si>
    <t>B_SVT_TEMP_R3S3T_Slot5</t>
  </si>
  <si>
    <t>SVT - HFCB Temp R3 M3 Top</t>
  </si>
  <si>
    <t>B_SVT_TEMP_R3S3B_Slot5</t>
  </si>
  <si>
    <t>SVT - HFCB Temp R3 M3 Bottom</t>
  </si>
  <si>
    <t>HFCB_R3_M4</t>
  </si>
  <si>
    <t>B_SVT_TEMP_R3S4T_Slot5</t>
  </si>
  <si>
    <t>SVT - HFCB Temp R3 M4 Top</t>
  </si>
  <si>
    <t>B_SVT_TEMP_R3S4B_Slot5</t>
  </si>
  <si>
    <t>SVT - HFCB Temp R3 M4 Bottom</t>
  </si>
  <si>
    <t>RTD_B7_T1</t>
  </si>
  <si>
    <t>B_SVT_ENV_TEMP_SB7_T1_SL5</t>
  </si>
  <si>
    <t>Detector Environmental Temperature Sensor Board 7- Temp Sensor 1</t>
  </si>
  <si>
    <t>RTD_B7_T2</t>
  </si>
  <si>
    <t>B_SVT_ENV_TEMP_SB7_T2_SL5</t>
  </si>
  <si>
    <t>Detector Environmental Temperature Sensor Board 7- Temp Sensor 2</t>
  </si>
  <si>
    <t>HFCB_R3_M5</t>
  </si>
  <si>
    <t>B_SVT_TEMP_R3S5T_Slot5</t>
  </si>
  <si>
    <t>SVT - HFCB Temp R3 M5 Top</t>
  </si>
  <si>
    <t>B_SVT_TEMP_R3S5B_Slot5</t>
  </si>
  <si>
    <t>SVT - HFCB Temp R3 M5 Bottom</t>
  </si>
  <si>
    <t>HFCB_R3_M6</t>
  </si>
  <si>
    <t>B_SVT_TEMP_R3S6T_Slot5</t>
  </si>
  <si>
    <t>SVT - HFCB Temp R3 M6 Top</t>
  </si>
  <si>
    <t>B_SVT_TEMP_R3S6B_Slot5</t>
  </si>
  <si>
    <t>SVT - HFCB Temp R3 M6 Bottom</t>
  </si>
  <si>
    <t>HFCB_R3_M7</t>
  </si>
  <si>
    <t>B_SVT_TEMP_R3S7T_Slot5</t>
  </si>
  <si>
    <t>SVT - HFCB Temp R3 M7 Top</t>
  </si>
  <si>
    <t>B_SVT_TEMP_R3S7B_Slot5</t>
  </si>
  <si>
    <t>SVT - HFCB Temp R3 M7 Bottom</t>
  </si>
  <si>
    <t>HFCB_R3_M8</t>
  </si>
  <si>
    <t>B_SVT_TEMP_R3S8T_Slot5</t>
  </si>
  <si>
    <t>SVT - HFCB Temp R3 M8 Top</t>
  </si>
  <si>
    <t>B_SVT_TEMP_R3S8B_Slot5</t>
  </si>
  <si>
    <t>SVT - HFCB Temp R3 M8 Bottom</t>
  </si>
  <si>
    <t>RTD_B8_T1</t>
  </si>
  <si>
    <t>B_SVT_ENV_TEMP_SB8_T1_SL5</t>
  </si>
  <si>
    <t>Detector Environmental Temperature Sensor Board 8- Temp Sensor 1</t>
  </si>
  <si>
    <t>RTD_B8_T2</t>
  </si>
  <si>
    <t>B_SVT_ENV_TEMP_SB8_T2_SL5</t>
  </si>
  <si>
    <t>Detector Environmental Temperature Sensor Board 8- Temp Sensor 2</t>
  </si>
  <si>
    <t>HFCB_R3_M9</t>
  </si>
  <si>
    <t>B_SVT_TEMP_R3S9T_Slot6</t>
  </si>
  <si>
    <t>SVT - HFCB Temp R3 M9 Top</t>
  </si>
  <si>
    <t>B_SVT_TEMP_R3S9B_Slot6</t>
  </si>
  <si>
    <t>SVT - HFCB Temp R3 M9 Bottom</t>
  </si>
  <si>
    <t>HFCB_R3_M10</t>
  </si>
  <si>
    <t>B_SVT_TEMP_R3S10T_Slot6</t>
  </si>
  <si>
    <t>SVT - HFCB Temp R3 M10 Top</t>
  </si>
  <si>
    <t>B_SVT_TEMP_R3S10B_Slot6</t>
  </si>
  <si>
    <t>SVT - HFCB Temp R3 M10 Bottom</t>
  </si>
  <si>
    <t>HFCB_R3_M11</t>
  </si>
  <si>
    <t>B_SVT_TEMP_R3S11T_Slot6</t>
  </si>
  <si>
    <t>SVT - HFCB Temp R3 M11 Top</t>
  </si>
  <si>
    <t>B_SVT_TEMP_R3S11B_Slot6</t>
  </si>
  <si>
    <t>SVT - HFCB Temp R3 M11 Bottom</t>
  </si>
  <si>
    <t>HFCB_R3_M12</t>
  </si>
  <si>
    <t>B_SVT_TEMP_R3S12T_Slot6</t>
  </si>
  <si>
    <t>SVT - HFCB Temp R3 M12 Top</t>
  </si>
  <si>
    <t>B_SVT_TEMP_R3S12B_Slot6</t>
  </si>
  <si>
    <t>SVT - HFCB Temp R3 M12 Bottom</t>
  </si>
  <si>
    <t>RTD_B9_T1</t>
  </si>
  <si>
    <t>B_SVT_ENV_TEMP_SB9_T1_SL6</t>
  </si>
  <si>
    <t>Detector Environmental Temperature Sensor Board 9- Temp Sensor 1</t>
  </si>
  <si>
    <t>RTD_B9_T2</t>
  </si>
  <si>
    <t>B_SVT_ENV_TEMP_SB9_T2_SL6</t>
  </si>
  <si>
    <t>Detector Environmental Temperature Sensor Board 9- Temp Sensor 2</t>
  </si>
  <si>
    <t>HFCB_R3_M13</t>
  </si>
  <si>
    <t>B_SVT_TEMP_R3S13T_Slot6</t>
  </si>
  <si>
    <t>SVT - HFCB Temp R3 M13 Top</t>
  </si>
  <si>
    <t>B_SVT_TEMP_R3S13B_Slot6</t>
  </si>
  <si>
    <t>SVT - HFCB Temp R3 M13 Bottom</t>
  </si>
  <si>
    <t>HFCB_R3_M14</t>
  </si>
  <si>
    <t>B_SVT_TEMP_R3S14T_Slot6</t>
  </si>
  <si>
    <t>SVT - HFCB Temp R3 M14 Top</t>
  </si>
  <si>
    <t>B_SVT_TEMP_R3S14B_Slot6</t>
  </si>
  <si>
    <t>SVT - HFCB Temp R3 M14 Bottom</t>
  </si>
  <si>
    <t>HFCB_R3_M15</t>
  </si>
  <si>
    <t>B_SVT_TEMP_R3S15T_Slot6</t>
  </si>
  <si>
    <t>SVT - HFCB Temp R3 M15 Top</t>
  </si>
  <si>
    <t>B_SVT_TEMP_R3S15B_Slot6</t>
  </si>
  <si>
    <t>SVT - HFCB Temp R3 M15 Bottom</t>
  </si>
  <si>
    <t>HFCB_R3_M16</t>
  </si>
  <si>
    <t>B_SVT_TEMP_R3S16T_Slot6</t>
  </si>
  <si>
    <t>SVT - HFCB Temp R3 M16 Top</t>
  </si>
  <si>
    <t>B_SVT_TEMP_R3S16B_Slot6</t>
  </si>
  <si>
    <t>SVT - HFCB Temp R3 M16 Bottom</t>
  </si>
  <si>
    <t>RTD_B10_T1</t>
  </si>
  <si>
    <t>B_SVT_ENV_TEMP_SB10_T1_SL6</t>
  </si>
  <si>
    <t>Detector Environmental Temperature Sensor Board 10- Temp Sensor 1</t>
  </si>
  <si>
    <t>RTD_B10_T2</t>
  </si>
  <si>
    <t>B_SVT_ENV_TEMP_SB10_T2_SL6</t>
  </si>
  <si>
    <t>Detector Environmental Temperature Sensor Board 10- Temp Sensor 2</t>
  </si>
  <si>
    <t>HFCB_R3_M17</t>
  </si>
  <si>
    <t>B_SVT_TEMP_R3S17T_Slot7</t>
  </si>
  <si>
    <t>SVT - HFCB Temp R3 M17 Top</t>
  </si>
  <si>
    <t>B_SVT_TEMP_R3S17B_Slot7</t>
  </si>
  <si>
    <t>SVT - HFCB Temp R3 M17 Bottom</t>
  </si>
  <si>
    <t>HFCB_R3_M18</t>
  </si>
  <si>
    <t>B_SVT_TEMP_R3S18T_Slot7</t>
  </si>
  <si>
    <t>SVT - HFCB Temp R3 M18 Top</t>
  </si>
  <si>
    <t>B_SVT_TEMP_R3S18B_Slot7</t>
  </si>
  <si>
    <t>SVT - HFCB Temp R3 M18 Bottom</t>
  </si>
  <si>
    <t xml:space="preserve">                                                                                      </t>
  </si>
  <si>
    <t>HFCB_R4_M1</t>
  </si>
  <si>
    <t>B_SVT_TEMP_R4S1T_Slot8</t>
  </si>
  <si>
    <t>SVT - HFCB Temp R4 M1 Top</t>
  </si>
  <si>
    <t>B_SVT_TEMP_R4S1B_Slot8</t>
  </si>
  <si>
    <t>SVT - HFCB Temp R4 M1 Bottom</t>
  </si>
  <si>
    <t>HFCB_R4_M2</t>
  </si>
  <si>
    <t>B_SVT_TEMP_R4S2T_Slot8</t>
  </si>
  <si>
    <t>SVT - HFCB Temp R4 M2 Top</t>
  </si>
  <si>
    <t>B_SVT_TEMP_R4S2B_Slot8</t>
  </si>
  <si>
    <t>SVT - HFCB Temp R4 M2 Bottom</t>
  </si>
  <si>
    <t>HFCB_R4_M3</t>
  </si>
  <si>
    <t>B_SVT_TEMP_R4S3T_Slot8</t>
  </si>
  <si>
    <t>SVT - HFCB Temp R4 M3 Top</t>
  </si>
  <si>
    <t>B_SVT_TEMP_R4S3B_Slot8</t>
  </si>
  <si>
    <t>SVT - HFCB Temp R4 M3 Bottom</t>
  </si>
  <si>
    <t>HFCB_R4_M4</t>
  </si>
  <si>
    <t>B_SVT_TEMP_R4S4T_Slot8</t>
  </si>
  <si>
    <t>SVT - HFCB Temp R4 M4 Top</t>
  </si>
  <si>
    <t>B_SVT_TEMP_R4S4B_Slot8</t>
  </si>
  <si>
    <t>SVT - HFCB Temp R4 M4 Bottom</t>
  </si>
  <si>
    <t>HFCB_R4_M5</t>
  </si>
  <si>
    <t>B_SVT_TEMP_R4S5T_Slot8</t>
  </si>
  <si>
    <t>SVT - HFCB Temp R4 M5 Top</t>
  </si>
  <si>
    <t>B_SVT_TEMP_R4S5B_Slot8</t>
  </si>
  <si>
    <t>SVT - HFCB Temp R4 M5 Bottom</t>
  </si>
  <si>
    <t>HFCB_R4_M6</t>
  </si>
  <si>
    <t>B_SVT_TEMP_R4S6T_Slot8</t>
  </si>
  <si>
    <t>SVT - HFCB Temp R4 M6 Top</t>
  </si>
  <si>
    <t>B_SVT_TEMP_R4S6B_Slot8</t>
  </si>
  <si>
    <t>SVT - HFCB Temp R4 M6 Bottom</t>
  </si>
  <si>
    <t>HFCB_R4_M7</t>
  </si>
  <si>
    <t>B_SVT_TEMP_R4S7T_Slot8</t>
  </si>
  <si>
    <t>SVT - HFCB Temp R4 M7 Top</t>
  </si>
  <si>
    <t>B_SVT_TEMP_R4S7B_Slot8</t>
  </si>
  <si>
    <t>SVT - HFCB Temp R4 M7 Bottom</t>
  </si>
  <si>
    <t>HFCB_R4_M8</t>
  </si>
  <si>
    <t>B_SVT_TEMP_R4S8T_Slot8</t>
  </si>
  <si>
    <t>SVT - HFCB Temp R4 M8 Top</t>
  </si>
  <si>
    <t>B_SVT_TEMP_R4S8B_Slot8</t>
  </si>
  <si>
    <t>SVT - HFCB Temp R4 M8 Bottom</t>
  </si>
  <si>
    <t>HFCB_R4_M9</t>
  </si>
  <si>
    <t>B_SVT_TEMP_R4S9T_Slot9</t>
  </si>
  <si>
    <t>SVT - HFCB Temp R4 M9 Top</t>
  </si>
  <si>
    <t>B_SVT_TEMP_R4S9B_Slot9</t>
  </si>
  <si>
    <t>SVT - HFCB Temp R4 M9 Bottom</t>
  </si>
  <si>
    <t>HFCB_R4_M10</t>
  </si>
  <si>
    <t>B_SVT_TEMP_R4S10T_Slot9</t>
  </si>
  <si>
    <t>SVT - HFCB Temp R4 M10 Top</t>
  </si>
  <si>
    <t>B_SVT_TEMP_R4S10B_Slot9</t>
  </si>
  <si>
    <t>SVT - HFCB Temp R4 M10 Bottom</t>
  </si>
  <si>
    <t>HFCB_R4_M11</t>
  </si>
  <si>
    <t>B_SVT_TEMP_R4S11T_Slot9</t>
  </si>
  <si>
    <t>SVT - HFCB Temp R4 M11 Top</t>
  </si>
  <si>
    <t>B_SVT_TEMP_R4S11B_Slot9</t>
  </si>
  <si>
    <t>SVT - HFCB Temp R4 M11 Bottom</t>
  </si>
  <si>
    <t>HFCB_R4_M12</t>
  </si>
  <si>
    <t>B_SVT_TEMP_R4S12T_Slot9</t>
  </si>
  <si>
    <t>SVT - HFCB Temp R4 M12 Top</t>
  </si>
  <si>
    <t>B_SVT_TEMP_R4S12B_Slot9</t>
  </si>
  <si>
    <t>SVT - HFCB Temp R4 M12 Bottom</t>
  </si>
  <si>
    <t>HFCB_R4_M13</t>
  </si>
  <si>
    <t>B_SVT_TEMP_R4S13T_Slot9</t>
  </si>
  <si>
    <t>SVT - HFCB Temp R4 M13 Top</t>
  </si>
  <si>
    <t>B_SVT_TEMP_R4S13B_Slot9</t>
  </si>
  <si>
    <t>SVT - HFCB Temp R4 M13 Bottom</t>
  </si>
  <si>
    <t>HFCB_R4_M14</t>
  </si>
  <si>
    <t>B_SVT_TEMP_R4S14T_Slot9</t>
  </si>
  <si>
    <t>SVT - HFCB Temp R4 M14 Top</t>
  </si>
  <si>
    <t>B_SVT_TEMP_R4S14B_Slot9</t>
  </si>
  <si>
    <t>SVT - HFCB Temp R4 M14 Bottom</t>
  </si>
  <si>
    <t>HFCB_R4_M15</t>
  </si>
  <si>
    <t>B_SVT_TEMP_R4S15T_Slot9</t>
  </si>
  <si>
    <t>SVT - HFCB Temp R4 M15 Top</t>
  </si>
  <si>
    <t>B_SVT_TEMP_R4S15B_Slot9</t>
  </si>
  <si>
    <t>SVT - HFCB Temp R4 M15 Bottom</t>
  </si>
  <si>
    <t>HFCB_R4_M16</t>
  </si>
  <si>
    <t>B_SVT_TEMP_R4S16T_Slot9</t>
  </si>
  <si>
    <t>SVT - HFCB Temp R4 M16 Top</t>
  </si>
  <si>
    <t>B_SVT_TEMP_R4S16B_Slot9</t>
  </si>
  <si>
    <t>SVT - HFCB Temp R4 M16 Bottom</t>
  </si>
  <si>
    <t>HFCB_R4_M17</t>
  </si>
  <si>
    <t>B_SVT_TEMP_R4S17T_Slot10</t>
  </si>
  <si>
    <t>SVT - HFCB Temp R4 M17 Top</t>
  </si>
  <si>
    <t>B_SVT_TEMP_R4S17B_Slot10</t>
  </si>
  <si>
    <t>SVT - HFCB Temp R4 M17 Bottom</t>
  </si>
  <si>
    <t>HFCB_R4_M18</t>
  </si>
  <si>
    <t>B_SVT_TEMP_R4S18T_Slot10</t>
  </si>
  <si>
    <t>SVT - HFCB Temp R4 M18 Top</t>
  </si>
  <si>
    <t>B_SVT_TEMP_R4S18B_Slot10</t>
  </si>
  <si>
    <t>SVT - HFCB Temp R4 M18 Bottom</t>
  </si>
  <si>
    <t>HFCB_R4_M19</t>
  </si>
  <si>
    <t>B_SVT_TEMP_R4S19T_Slot10</t>
  </si>
  <si>
    <t>SVT - HFCB Temp R4 M19 Top</t>
  </si>
  <si>
    <t>B_SVT_TEMP_R4S19B_Slot10</t>
  </si>
  <si>
    <t>SVT - HFCB Temp R4 M19 Bottom</t>
  </si>
  <si>
    <t>HFCB_R4_M20</t>
  </si>
  <si>
    <t>B_SVT_TEMP_R4S20T_Slot10</t>
  </si>
  <si>
    <t>SVT - HFCB Temp R4 M20 Top</t>
  </si>
  <si>
    <t>B_SVT_TEMP_R4S20B_Slot10</t>
  </si>
  <si>
    <t>SVT - HFCB Temp R4 M20 Bottom</t>
  </si>
  <si>
    <t>HFCB_R4_M21</t>
  </si>
  <si>
    <t>B_SVT_TEMP_R4S21T_Slot10</t>
  </si>
  <si>
    <t>SVT - HFCB Temp R4 M21 Top</t>
  </si>
  <si>
    <t>B_SVT_TEMP_R4S21B_Slot10</t>
  </si>
  <si>
    <t>SVT - HFCB Temp R4 M21 Bottom</t>
  </si>
  <si>
    <t>HFCB_R4_M22</t>
  </si>
  <si>
    <t>B_SVT_TEMP_R4S22T_Slot10</t>
  </si>
  <si>
    <t>SVT - HFCB Temp R4 M22 Top</t>
  </si>
  <si>
    <t>B_SVT_TEMP_R4S22B_Slot10</t>
  </si>
  <si>
    <t>SVT - HFCB Temp R4 M22 Bottom</t>
  </si>
  <si>
    <t>HFCB_R4_M23</t>
  </si>
  <si>
    <t>B_SVT_TEMP_R4S23T_Slot10</t>
  </si>
  <si>
    <t>SVT - HFCB Temp R4 M23 Top</t>
  </si>
  <si>
    <t>B_SVT_TEMP_R4S23B_Slot10</t>
  </si>
  <si>
    <t>SVT - HFCB Temp R4 M23 Bottom</t>
  </si>
  <si>
    <t>HFCB_R4_M24</t>
  </si>
  <si>
    <t>B_SVT_TEMP_R4S24T_Slot10</t>
  </si>
  <si>
    <t>SVT - HFCB Temp R4 M24 Top</t>
  </si>
  <si>
    <t>B_SVT_TEMP_R4S24B_Slot10</t>
  </si>
  <si>
    <t>SVT - HFCB Temp R4 M24 Bottom</t>
  </si>
  <si>
    <t>Humidity Sensor</t>
  </si>
  <si>
    <t>B_SVT_ENV_Hum_SB1_H1_SL11</t>
  </si>
  <si>
    <t>Detector Environmental Humidity Sensor Board 1 - Humidity Sensor 1</t>
  </si>
  <si>
    <t>B_SVT_ENV_Hum_SB1_H2_SL11</t>
  </si>
  <si>
    <t>Detector Environmental Humidity Sensor Board 1 - Humidity Sensor 2</t>
  </si>
  <si>
    <t>B_SVT_ENV_Hum_SB2_H1_SL11</t>
  </si>
  <si>
    <t>Detector Environmental Humidity Sensor Board 2 - Humidity Sensor 1</t>
  </si>
  <si>
    <t>B_SVT_ENV_Hum_SB2_H2_SL11</t>
  </si>
  <si>
    <t>Detector Environmental Humidity Sensor Board 2 - Humidity Sensor 2</t>
  </si>
  <si>
    <t>B_SVT_ENV_Hum_SB3_H1_SL11</t>
  </si>
  <si>
    <t>Detector Environmental Humidity Sensor Board 3 - Humidity Sensor 1</t>
  </si>
  <si>
    <t>B_SVT_ENV_Hum_SB3_H2_SL11</t>
  </si>
  <si>
    <t>Detector Environmental Humidity Sensor Board 3 - Humidity Sensor 2</t>
  </si>
  <si>
    <t>B_SVT_ENV_Hum_SB4_H1_SL11</t>
  </si>
  <si>
    <t>Detector Environmental Humidity Sensor Board 4 - Humidity Sensor 1</t>
  </si>
  <si>
    <t>B_SVT_ENV_Hum_SB4_H2_SL11</t>
  </si>
  <si>
    <t>Detector Environmental Humidity Sensor Board 4 - Humidity Sensor 2</t>
  </si>
  <si>
    <t>B_SVT_EX_ENV_TEMP_SB1_T1_SL11</t>
  </si>
  <si>
    <t>External Environmental Temperature Sensor Board 1- Temp Sensor 1</t>
  </si>
  <si>
    <t>B_SVT_EX_ENV_TEMP_SB1_T2_SL11</t>
  </si>
  <si>
    <t>External Environmental Temperature Sensor Board 1- Temp Sensor 2</t>
  </si>
  <si>
    <t>B_SVT_ENV_Hum_SB5_H1_SL11</t>
  </si>
  <si>
    <t>Detector Environmental Humidity Sensor Board 5 - Humidity Sensor 1</t>
  </si>
  <si>
    <t>B_SVT_ENV_Hum_SB5_H2_SL11</t>
  </si>
  <si>
    <t>Detector Environmental Humidity Sensor Board 5 - Humidity Sensor 2</t>
  </si>
  <si>
    <t>B_SVT_ENV_Hum_SB6_H1_SL11</t>
  </si>
  <si>
    <t>Detector Environmental Humidity Sensor Board 6 - Humidity Sensor 1</t>
  </si>
  <si>
    <t>B_SVT_ENV_Hum_SB6_H2_SL11</t>
  </si>
  <si>
    <t>Detector Environmental Humidity Sensor Board 6 - Humidity Sensor 2</t>
  </si>
  <si>
    <t>B_SVT_EX_ENV_Hum_SB1_H1_SL11</t>
  </si>
  <si>
    <t>External Environmental Humidity Sensor Board 1 - Humidity Sensor 1</t>
  </si>
  <si>
    <t>B_SVT_EX_ENV_Hum_SB1_H2_SL11</t>
  </si>
  <si>
    <t>External Environmental Humidity Sensor Board 1 - Humidity Sensor 2</t>
  </si>
  <si>
    <t>B_SVT_EX_ENV_Hum_SB2_H1_SL11</t>
  </si>
  <si>
    <t>External Environmental Humidity Sensor Board 2 - Humidity Sensor 1</t>
  </si>
  <si>
    <t>B_SVT_EX_ENV_Hum_SB2_H2_SL11</t>
  </si>
  <si>
    <t>External Environmental Humidity Sensor Board 2 - Humidity Sensor 2</t>
  </si>
  <si>
    <t>B_SVT_EX_ENV_TEMP_SB2_T1_SL11</t>
  </si>
  <si>
    <t>External Environmental Temperature Sensor Board 2- Temp Sensor 1</t>
  </si>
  <si>
    <t>B_SVT_EX_ENV_TEMP_SB2_T2_SL11</t>
  </si>
  <si>
    <t>External Environmental Temperature Sensor Board 2- Temp Sensor 2</t>
  </si>
  <si>
    <t>Coolant</t>
  </si>
  <si>
    <t>B_SVT_Cool_Inlet_Flow</t>
  </si>
  <si>
    <t>Inlet Coolant Flow Meter. Uses Florite controller and the Proteus Industries sensor assembly</t>
  </si>
  <si>
    <t>B_SVT_Cool_Inlet_Temp</t>
  </si>
  <si>
    <t>Inlet Coolant Temperature  Meter. Uses Florite controller and the Proteus Industries sensor assembly</t>
  </si>
  <si>
    <t>B_SVT_Cool_Inlet_Pres</t>
  </si>
  <si>
    <t>Inlet Coolant Pressure  Meter. Uses Florite controller and the Proteus Industries sensor assembly</t>
  </si>
  <si>
    <t>B_SVT_Cool_Outlet_Flow</t>
  </si>
  <si>
    <t>Outlet Coolant Flow Meter. Users Omega FLR6302D  Flow Meter</t>
  </si>
  <si>
    <t>B_SVT_R4_Cool_Flow</t>
  </si>
  <si>
    <t>B_SVT_ENV_Hum_SB7_H1_SL12</t>
  </si>
  <si>
    <t>Detector Environmental Humidity Sensor Board 7 - Humidity Sensor 1</t>
  </si>
  <si>
    <t>B_SVT_ENV_Hum_SB7_H2_SL12</t>
  </si>
  <si>
    <t>Detector Environmental Humidity Sensor Board 7 - Humidity Sensor 2</t>
  </si>
  <si>
    <t>B_SVT_ENV_Hum_SB8_H1_SL12</t>
  </si>
  <si>
    <t>Detector Environmental Humidity Sensor Board 8- Humidity Sensor 1</t>
  </si>
  <si>
    <t>B_SVT_ENV_Hum_SB8_H2_SL12</t>
  </si>
  <si>
    <t>Detector Environmental Humidity Sensor Board 8 - Humidity Sensor 2</t>
  </si>
  <si>
    <t>B_SVT_ENV_Hum_SB9_H1_SL12</t>
  </si>
  <si>
    <t>Detector Environmental Humidity Sensor Board 9 - Humidity Sensor 1</t>
  </si>
  <si>
    <t>B_SVT_ENV_Hum_SB9_H2_SL12</t>
  </si>
  <si>
    <t>Detector Environmental Humidity Sensor Board 9 - Humidity Sensor 2</t>
  </si>
  <si>
    <t>B_SVT_ENV_Hum_SB10_H1_SL12</t>
  </si>
  <si>
    <t>Detector Environmental Humidity Sensor Board 10 - Humidity Sensor 1</t>
  </si>
  <si>
    <t>B_SVT_ENV_Hum_SB10_H2_SL12</t>
  </si>
  <si>
    <t>Detector Environmental Humidity Sensor Board 10 - Humidity Sensor 2</t>
  </si>
  <si>
    <t>Channel</t>
  </si>
  <si>
    <t>Outlet Coolant Flow Meter. Users Omega FLR6302D  Flow Meter (for R1-R3)</t>
  </si>
  <si>
    <t>Outlet Coolant Flow Meter. Users Omega FLR6302D  Flow Meter (for R4)</t>
  </si>
  <si>
    <t>EPICS SC    Cable ID</t>
  </si>
  <si>
    <t>EPICS Main Control                      System Signal Name</t>
  </si>
  <si>
    <t>SVT Sector  /  Module</t>
  </si>
  <si>
    <t>NI cRio Module Type</t>
  </si>
  <si>
    <t>Hardware Interlock    Cable ID</t>
  </si>
  <si>
    <t xml:space="preserve">Signals to Mpod crate controllers to ramp down LV &amp; HV </t>
  </si>
  <si>
    <t>Mpod HV/LV Crate Disable</t>
  </si>
  <si>
    <t xml:space="preserve">Signal to BiRa AC Unit - Removes 120VAC from Chiller. </t>
  </si>
  <si>
    <t>Chiller Disable</t>
  </si>
  <si>
    <t>Checks for coolant leaks via sensor mounted in drip pan.</t>
  </si>
  <si>
    <t>Analog Input</t>
  </si>
  <si>
    <t>Coolant Leak Detection</t>
  </si>
  <si>
    <t>Measures coolant temperature (external from chiller)</t>
  </si>
  <si>
    <t>Coolant Temperature</t>
  </si>
  <si>
    <t>Measures coolant flow (external from chiller) (R1-3) + (R4)</t>
  </si>
  <si>
    <t>Analog Inputs</t>
  </si>
  <si>
    <t>Coolant Flow</t>
  </si>
  <si>
    <t>Humidity sensors are mounted externally to the detector.</t>
  </si>
  <si>
    <t>Ambient Humidity / Dew Point</t>
  </si>
  <si>
    <t>RTD’s are mounted externally to the detector.</t>
  </si>
  <si>
    <t>RTD Inputs</t>
  </si>
  <si>
    <t xml:space="preserve">Ambient Temperature </t>
  </si>
  <si>
    <t>Humidity sensors are mounted in the support rings, The Hardware Interlock System will use the backup sensors (to be disconnected in EPICS).</t>
  </si>
  <si>
    <t>Detector Internal Humidity / Dew Point</t>
  </si>
  <si>
    <t xml:space="preserve">RTD’s are mounted in the support rings, The Hardware Interlock System will use the backup sensors (to be disconnected in EPICS). </t>
  </si>
  <si>
    <t xml:space="preserve">Detector Internal Temperature </t>
  </si>
  <si>
    <t>Monitors top side of a subset of modules in R1, R2, R3, R4</t>
  </si>
  <si>
    <t>HFCB Temperature</t>
  </si>
  <si>
    <t>Input / Output</t>
  </si>
  <si>
    <t>Number of Channels</t>
  </si>
  <si>
    <t>Signal Name</t>
  </si>
  <si>
    <t>EPICS Alarm (Trip) Level</t>
  </si>
  <si>
    <t>EPICS Type</t>
  </si>
  <si>
    <t>Hardware Interlock System Trip Level.</t>
  </si>
  <si>
    <t>≤12°C</t>
  </si>
  <si>
    <t>LL-Major</t>
  </si>
  <si>
    <t>≤11°C</t>
  </si>
  <si>
    <t>≥30°C</t>
  </si>
  <si>
    <t>HH-Major</t>
  </si>
  <si>
    <t>≥31°C</t>
  </si>
  <si>
    <t>≤5%</t>
  </si>
  <si>
    <t>≤4%</t>
  </si>
  <si>
    <t>≥70%</t>
  </si>
  <si>
    <t>≥71%</t>
  </si>
  <si>
    <t>HFCB Temperature (Under Temp)</t>
  </si>
  <si>
    <t>≤10°C</t>
  </si>
  <si>
    <t>≤9°C</t>
  </si>
  <si>
    <t>HFCB Temperature (Over Temp)</t>
  </si>
  <si>
    <t>≥33°C</t>
  </si>
  <si>
    <t>≥34°C</t>
  </si>
  <si>
    <t>Coolant Flow (Under Flow)</t>
  </si>
  <si>
    <t>≤.25 liters/min</t>
  </si>
  <si>
    <t>≤.15 liters/min</t>
  </si>
  <si>
    <t>Coolant Flow (Over Flow)</t>
  </si>
  <si>
    <t>≥10 liters/min</t>
  </si>
  <si>
    <t>Coolant Temperature (Under Temp)</t>
  </si>
  <si>
    <t>Coolant Temperature (Over Temp)</t>
  </si>
  <si>
    <t>≥23°C</t>
  </si>
  <si>
    <t>≥24°C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</si>
  <si>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</si>
  <si>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</si>
  <si>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</si>
  <si>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</si>
  <si>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</si>
  <si>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</si>
  <si>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</si>
  <si>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</si>
  <si>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NI 9239</t>
  </si>
  <si>
    <t>Empty</t>
  </si>
  <si>
    <t>NI 9205</t>
  </si>
  <si>
    <t>NI 9485</t>
  </si>
  <si>
    <t>SVT Hardware Interlock System Channel Assignments</t>
  </si>
  <si>
    <t>Ch 0</t>
  </si>
  <si>
    <t>Ch 1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</si>
  <si>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</si>
  <si>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</si>
  <si>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</si>
  <si>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</si>
  <si>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</si>
  <si>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</si>
  <si>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</si>
  <si>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</si>
  <si>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</si>
  <si>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Ch 11</t>
  </si>
  <si>
    <t>Ch 12</t>
  </si>
  <si>
    <t>Ch 13</t>
  </si>
  <si>
    <t>Ch 14</t>
  </si>
  <si>
    <t>Ch 15</t>
  </si>
  <si>
    <t>HFCB R1 M1 - Top</t>
  </si>
  <si>
    <t>HFCB R2 M1 - Top</t>
  </si>
  <si>
    <t>HFCB R3 M1 - Top</t>
  </si>
  <si>
    <t>HFCB R4 M1 - Top</t>
  </si>
  <si>
    <t>cRio Module Description</t>
  </si>
  <si>
    <t>NI 9239 (4) channel Isolated +/-10V ADC, 24 bit resolution</t>
  </si>
  <si>
    <t>NI 9217 (4) Channel RTD module, 100 ohms,  3 or 4 wire, 24 bit resolution</t>
  </si>
  <si>
    <t>NI 9205 (16) Differential Channels, +/- 200mV to +/- 10V, 16 bit resolution</t>
  </si>
  <si>
    <t>NI 9485 (8) Channel Solid State Relay module, 60VDC, 750 mA, isolated channels</t>
  </si>
  <si>
    <t>Ambient Temperature 1</t>
  </si>
  <si>
    <t>Ambient Temperature 2</t>
  </si>
  <si>
    <t>Ambient Humidity 1</t>
  </si>
  <si>
    <t>Ambient Humidity 2</t>
  </si>
  <si>
    <t>Coolant Temp</t>
  </si>
  <si>
    <t>+5V supply Monitor</t>
  </si>
  <si>
    <t>1</t>
  </si>
  <si>
    <t>Checks +5V supply for humidity sensors and Mpod crate enable</t>
  </si>
  <si>
    <t>Mpod +5V Override</t>
  </si>
  <si>
    <t>Chiller Override</t>
  </si>
  <si>
    <t>Checks if Mpod crate override is enabled</t>
  </si>
  <si>
    <t>Checks if Chiller override is enabled</t>
  </si>
  <si>
    <t>Spare</t>
  </si>
  <si>
    <t>Mpod Crate 1 Enable</t>
  </si>
  <si>
    <t>Mpod Crate 2 Enable</t>
  </si>
  <si>
    <t>Mpod Crate 3 Enable</t>
  </si>
  <si>
    <t>Mpod Crate 4 Enable</t>
  </si>
  <si>
    <t>Mpod Crate 5 Enable</t>
  </si>
  <si>
    <t>Relay</t>
  </si>
  <si>
    <t>Water leak Reset</t>
  </si>
  <si>
    <t>Resets water leak sensor</t>
  </si>
  <si>
    <t>Water Leak Reset</t>
  </si>
  <si>
    <t>NI 9239 ADC</t>
  </si>
  <si>
    <t>NI 9217 RTD</t>
  </si>
  <si>
    <t>NI 9205 ADC</t>
  </si>
  <si>
    <t>NI 9485 Relay</t>
  </si>
  <si>
    <t>Signal Type</t>
  </si>
  <si>
    <t>SVT Sector - Module</t>
  </si>
  <si>
    <t>cRio Slot #</t>
  </si>
  <si>
    <t>cRio Module Type</t>
  </si>
  <si>
    <t>AI0</t>
  </si>
  <si>
    <t>AI1</t>
  </si>
  <si>
    <t>AI2</t>
  </si>
  <si>
    <t>AI3</t>
  </si>
  <si>
    <t>HFCB_UT_R1_M1_T</t>
  </si>
  <si>
    <t>Temp from HFCB R1 M1 Top side</t>
  </si>
  <si>
    <t>HFCB_UT_R2_M1_T</t>
  </si>
  <si>
    <t>HFCB_UT_R3_M1_T</t>
  </si>
  <si>
    <t>HFCB_UT_R4_M1_T</t>
  </si>
  <si>
    <t>Temp from HFCB R2 M1 Top side</t>
  </si>
  <si>
    <t>Temp from HFCB R3 M1 Top side</t>
  </si>
  <si>
    <t>Temp from HFCB R4 M1 Top side</t>
  </si>
  <si>
    <t>Detector Internal Temperature (Under Temp)</t>
  </si>
  <si>
    <t>HFCB_OT_R1_M1_T</t>
  </si>
  <si>
    <t>HFCB_OT_R2_M1_T</t>
  </si>
  <si>
    <t>HFCB_OT_R3_M1_T</t>
  </si>
  <si>
    <t>HFCB_OT_R4_M1_T</t>
  </si>
  <si>
    <t>Temp from R2 Support Ring - C Slot, SB10, ESC 3</t>
  </si>
  <si>
    <t>Temp from R3 Support Ring - C Slot, SB12, ESC 6</t>
  </si>
  <si>
    <t>Det_Int_UT_R2</t>
  </si>
  <si>
    <t>Det_Int_UT_R3</t>
  </si>
  <si>
    <t>Det_Int_UT_R4</t>
  </si>
  <si>
    <t>RTD0</t>
  </si>
  <si>
    <t>RTD1</t>
  </si>
  <si>
    <t>RTD2</t>
  </si>
  <si>
    <t>Temp from R4 - M2, SB20</t>
  </si>
  <si>
    <t xml:space="preserve">cRio Channel </t>
  </si>
  <si>
    <t>Det_Int_OT_R2</t>
  </si>
  <si>
    <t>Det_Int_OT_R3</t>
  </si>
  <si>
    <t>Det_Int_OT_R4</t>
  </si>
  <si>
    <t>Detector Internal Temperature (Over Temp)</t>
  </si>
  <si>
    <t>Ambient Temperature (Under Temp)</t>
  </si>
  <si>
    <t>Ambient Temperature (Over Temp)</t>
  </si>
  <si>
    <t>Det_Amb_UT_T1</t>
  </si>
  <si>
    <t>Det_Amb_OT_T1</t>
  </si>
  <si>
    <t>Det_Amb_OT_T2</t>
  </si>
  <si>
    <t>Det_Amb_UT_T2</t>
  </si>
  <si>
    <t>Temp from Ambient SB - sensor 1</t>
  </si>
  <si>
    <t>Temp from Ambient SB - sensor 2</t>
  </si>
  <si>
    <t>Detector Internal Humidity (Under Humidity)</t>
  </si>
  <si>
    <t>Detector Internal Humidity (Over Humidity)</t>
  </si>
  <si>
    <t>Detector Internal Dew Point</t>
  </si>
  <si>
    <t>Calculated from R2 temp, R2 Humidity</t>
  </si>
  <si>
    <t>Calculated from R3 temp, R3 Humidity</t>
  </si>
  <si>
    <t>Calculated from R4 temp, R4 Humidity</t>
  </si>
  <si>
    <t>Humidity from R2 Support Ring - C Slot, SB10, ESC 3</t>
  </si>
  <si>
    <t>Humidity from R3 Support Ring - C Slot, SB12, ESC 6</t>
  </si>
  <si>
    <t>Humidity from R4 - M2, SB20</t>
  </si>
  <si>
    <t>Det_Int_UH_R2</t>
  </si>
  <si>
    <t>Det_Int_UH_R3</t>
  </si>
  <si>
    <t>Det_Int_UH_R4</t>
  </si>
  <si>
    <t>Det_Int_OH_R2</t>
  </si>
  <si>
    <t>Det_Int_OH_R3</t>
  </si>
  <si>
    <t>Det_Int_OH_R4</t>
  </si>
  <si>
    <t>Det_Int_DP_R2</t>
  </si>
  <si>
    <t>Det_Int_DP_R3</t>
  </si>
  <si>
    <t>Det_Int_DP_R4</t>
  </si>
  <si>
    <t>SVT Hardware Interlock System Threshold Levels</t>
  </si>
  <si>
    <t>Ambient Dew Point</t>
  </si>
  <si>
    <t>Ambient Humidity (Under Humidity)</t>
  </si>
  <si>
    <t>Ambient Humidity (Over Humidity)</t>
  </si>
  <si>
    <t>Det_Amb_UH_H1</t>
  </si>
  <si>
    <t>Det_Amb_UH_H2</t>
  </si>
  <si>
    <t>Det_Amb_OH_H1</t>
  </si>
  <si>
    <t>Det_Amb_OH_H2</t>
  </si>
  <si>
    <t>Det_Amb_DP_1</t>
  </si>
  <si>
    <t>Det_Amb_DP_2</t>
  </si>
  <si>
    <t>AI4</t>
  </si>
  <si>
    <t>Humidity from Ambient SB - sensor 1</t>
  </si>
  <si>
    <t>Humidity from Ambient SB - sensor 2</t>
  </si>
  <si>
    <t>Calculated from Ambient temp 1, Ambient Humidity 1</t>
  </si>
  <si>
    <t>Calculated from Ambient temp 2, Ambient Humidity 2</t>
  </si>
  <si>
    <t>≤3</t>
  </si>
  <si>
    <t>≤2.5</t>
  </si>
  <si>
    <t>R1-R3</t>
  </si>
  <si>
    <t>R4</t>
  </si>
  <si>
    <t>Cool_U_flow_R1_R3</t>
  </si>
  <si>
    <t>Cool_O_flow_R1_R3</t>
  </si>
  <si>
    <t>Coolant Flow for Region 1-3</t>
  </si>
  <si>
    <t>Cool_U_flow_R4</t>
  </si>
  <si>
    <t>Cool_O_flow_R4</t>
  </si>
  <si>
    <t>Coolant Flow for Region 4</t>
  </si>
  <si>
    <t>Cool_UT_1</t>
  </si>
  <si>
    <t>Cool_OT_1</t>
  </si>
  <si>
    <t>Coolant Temperature (Measured separately from chiller)</t>
  </si>
  <si>
    <t>HU-Major</t>
  </si>
  <si>
    <t>cRio Threshold Signal Name</t>
  </si>
  <si>
    <t>Threshold #</t>
  </si>
  <si>
    <t>+5V Supply Monitor (Ch18)</t>
  </si>
  <si>
    <t>Mpod +5V Override (CH19)</t>
  </si>
  <si>
    <t>Chiller Override (CH20)</t>
  </si>
  <si>
    <t>Spare (CH21)</t>
  </si>
  <si>
    <t>Spare (CH22)</t>
  </si>
  <si>
    <t>Spare (CH23)</t>
  </si>
  <si>
    <t>+5V_Supply_UV</t>
  </si>
  <si>
    <t>+5V Power Supply (Under Voltage)</t>
  </si>
  <si>
    <t>Internal supply for Mpod enables and humidity sensors</t>
  </si>
  <si>
    <t>≤4.5 V</t>
  </si>
  <si>
    <t>+5V_Supply_OV</t>
  </si>
  <si>
    <t>+5V Power Supply (Over Voltage)</t>
  </si>
  <si>
    <t>≥5.5 V</t>
  </si>
  <si>
    <t>AI18</t>
  </si>
  <si>
    <t>AI19</t>
  </si>
  <si>
    <t>AI20</t>
  </si>
  <si>
    <t>Disables Interlock system- Always powers Mpod crates</t>
  </si>
  <si>
    <t>Disables Interlock system- Always powers Chiller</t>
  </si>
  <si>
    <t>TBD</t>
  </si>
  <si>
    <t>Coolant leak #1 is OFF</t>
  </si>
  <si>
    <t>≥9.5 V</t>
  </si>
  <si>
    <t>≤.2 V</t>
  </si>
  <si>
    <t>Coolant leak #1 is ON (Leak is detected)</t>
  </si>
  <si>
    <t>Signal from Panasonic Leak controller (Y1) (24 V - ON)</t>
  </si>
  <si>
    <t>Signal from Panasonic Leak controller (Y1) (~.2V? - OFF)</t>
  </si>
  <si>
    <t>Cool_Leak_1_ON</t>
  </si>
  <si>
    <t>Cool_Leak_1_OFF</t>
  </si>
  <si>
    <t>SVT Hardware Interlock System Signal Enables</t>
  </si>
  <si>
    <t>Enable #</t>
  </si>
  <si>
    <t xml:space="preserve">HFCB Temperature </t>
  </si>
  <si>
    <t>Detector Internal Humidity</t>
  </si>
  <si>
    <t>Ambient Humidity</t>
  </si>
  <si>
    <t xml:space="preserve">Coolant Flow </t>
  </si>
  <si>
    <t>Coolant leak #1</t>
  </si>
  <si>
    <t>H = (log10(RH)-2)/0.4343 + (17.62*T)/(243.12+T);</t>
  </si>
  <si>
    <t>RH=</t>
  </si>
  <si>
    <t>Temp=</t>
  </si>
  <si>
    <t>H=</t>
  </si>
  <si>
    <t>DP =</t>
  </si>
  <si>
    <t>Magnus Formula</t>
  </si>
  <si>
    <t>Simple Formula</t>
  </si>
  <si>
    <t>Dp = 243.12*H/(17.62-H); // this is the dew point in Celsius</t>
  </si>
  <si>
    <t>T=Temperature in degrees C</t>
  </si>
  <si>
    <t>RH=Relative Humidity %</t>
  </si>
  <si>
    <t>Dewpoint alarm  =</t>
  </si>
  <si>
    <t>°C</t>
  </si>
  <si>
    <t>Dp Alarm (EPICS) = T - DP</t>
  </si>
  <si>
    <t>%</t>
  </si>
  <si>
    <t>EPICS ALARM LIMITS</t>
  </si>
  <si>
    <t>LL</t>
  </si>
  <si>
    <t>Minor</t>
  </si>
  <si>
    <t>L</t>
  </si>
  <si>
    <t>H</t>
  </si>
  <si>
    <t>No Alarm</t>
  </si>
  <si>
    <t>Major</t>
  </si>
  <si>
    <t>HH</t>
  </si>
  <si>
    <t>Dp = T -((100-RH)/5)</t>
  </si>
  <si>
    <t>Input Numbers</t>
  </si>
  <si>
    <t>The EPICS Alarm limits apply to THIS Number</t>
  </si>
  <si>
    <t xml:space="preserve">Once enabled, the USB port is not used again for control or monitoring the Mpod crate. </t>
  </si>
  <si>
    <t>When the CRATE_ENABLE signal is 0V, all channels of the Mpod crate will ramp down at their pre-programmed rate.</t>
  </si>
  <si>
    <t xml:space="preserve">The SVT LV &amp; HV modules do not respond identically to a crate disable event. </t>
  </si>
  <si>
    <t xml:space="preserve">Both modules respond correctly by ramping down at their programmed rate at the removal of the CRATE_ENABLE signal however, </t>
  </si>
  <si>
    <r>
      <t>The HV modules do not automatically reset and require an EPICS hard reset to recover.</t>
    </r>
    <r>
      <rPr>
        <b/>
        <sz val="12"/>
        <color rgb="FF4F81BD"/>
        <rFont val="Cambria"/>
        <family val="1"/>
      </rPr>
      <t xml:space="preserve"> </t>
    </r>
  </si>
  <si>
    <t xml:space="preserve"> after the crate disable event, the LV modules automatically reset upon the return of the CRATE_ENABLE signal. </t>
  </si>
  <si>
    <t>Enables Alarm - Temp from HFCB R1 M1 Top side Sensor</t>
  </si>
  <si>
    <t>Enables Alarm - Temp from R2 Support Ring - C Slot, SB10, ESC 3</t>
  </si>
  <si>
    <t>Enables Alarm - Temp from R3 Support Ring - C Slot, SB12, ESC 6</t>
  </si>
  <si>
    <t>Enables Alarm - Temp from R4 - M2, SB20</t>
  </si>
  <si>
    <t>Enables Alarm - Temp from Ambient SB - sensor 1</t>
  </si>
  <si>
    <t>Enables Alarm - Temp from Ambient SB - sensor 2</t>
  </si>
  <si>
    <t>Enables Alarm - Humidity from R2 Support Ring - C Slot, SB10, ESC 3</t>
  </si>
  <si>
    <t>Enables Alarm - Humidity from R3 Support Ring - C Slot, SB12, ESC 6</t>
  </si>
  <si>
    <t>Enables Alarm - Humidity from R4 - M2, SB20</t>
  </si>
  <si>
    <t>Enables Alarm - Calculated from R2 temp, R2 Humidity</t>
  </si>
  <si>
    <t>Enables Alarm - Calculated from R3 temp, R3 Humidity</t>
  </si>
  <si>
    <t>Enables Alarm - Calculated from R4 temp, R4 Humidity</t>
  </si>
  <si>
    <t>Enables Alarm - Humidity from Ambient SB - sensor 1</t>
  </si>
  <si>
    <t>Enables Alarm - Humidity from Ambient SB - sensor 2</t>
  </si>
  <si>
    <t>Enables Alarm - Calculated from Ambient temp 1, Ambient Humidity 1</t>
  </si>
  <si>
    <t>Enables Alarm - Calculated from Ambient temp 2, Ambient Humidity 2</t>
  </si>
  <si>
    <t>Enables Alarm - Coolant Flow for Region 1-3</t>
  </si>
  <si>
    <t>Enables Alarm - Coolant Flow for Region 4</t>
  </si>
  <si>
    <t>Enables Alarm - Coolant Temperature (Measured separately from chiller)</t>
  </si>
  <si>
    <t>Enables Alarm - Signal from Panasonic Leak controller (Y1) (24 V - ON)</t>
  </si>
  <si>
    <t>Data Type</t>
  </si>
  <si>
    <t>Double</t>
  </si>
  <si>
    <t>Boolean</t>
  </si>
  <si>
    <t>Mpod_Crate_Override</t>
  </si>
  <si>
    <t>Chiller_Overide</t>
  </si>
  <si>
    <t>Override Chiller disable is High is ON,       Low is OFF</t>
  </si>
  <si>
    <t>Override Mpod Crate disable is High is ON, Low is OFF</t>
  </si>
  <si>
    <t xml:space="preserve">Data Type </t>
  </si>
  <si>
    <t xml:space="preserve">cRio Connector Pin </t>
  </si>
  <si>
    <t>AI0+</t>
  </si>
  <si>
    <t>AI0-</t>
  </si>
  <si>
    <t>AI1+</t>
  </si>
  <si>
    <t>AI1-</t>
  </si>
  <si>
    <t>AI2+</t>
  </si>
  <si>
    <t>AI2-</t>
  </si>
  <si>
    <t>AI3+</t>
  </si>
  <si>
    <t>AI3-</t>
  </si>
  <si>
    <t>EX0</t>
  </si>
  <si>
    <t>RTD0+</t>
  </si>
  <si>
    <t>RTD0-</t>
  </si>
  <si>
    <t>COM</t>
  </si>
  <si>
    <t>EX1</t>
  </si>
  <si>
    <t>RTD1+</t>
  </si>
  <si>
    <t>RTD1-</t>
  </si>
  <si>
    <t>EX2</t>
  </si>
  <si>
    <t>RTD2+</t>
  </si>
  <si>
    <t>RTD2-</t>
  </si>
  <si>
    <t>DET_INT_TEMP_SB3</t>
  </si>
  <si>
    <t>DET_INT_TEMP_SB6</t>
  </si>
  <si>
    <t>DET_INT_TEMP_SB9</t>
  </si>
  <si>
    <t>DET_INT_HUM_SB3</t>
  </si>
  <si>
    <t>DET_INT_HUM_SB6</t>
  </si>
  <si>
    <t>DET_INT_HUM_SB9</t>
  </si>
  <si>
    <t>cRio Channel +</t>
  </si>
  <si>
    <t>COOL_FLOW_R1_R3</t>
  </si>
  <si>
    <t>COOL_FLOW_R1_R4</t>
  </si>
  <si>
    <t>COOL_TEMP</t>
  </si>
  <si>
    <t>AI0 (+)</t>
  </si>
  <si>
    <t>AI8 (-)</t>
  </si>
  <si>
    <t>AI1 (+)</t>
  </si>
  <si>
    <t>AI9 (-)</t>
  </si>
  <si>
    <t>AI2 (+)</t>
  </si>
  <si>
    <t>AI10 (-)</t>
  </si>
  <si>
    <t>Used in Hardware Interlock System</t>
  </si>
  <si>
    <t>DELL</t>
  </si>
  <si>
    <t>24V for BiRA Power Module via cRio Relay  for chiller power</t>
  </si>
  <si>
    <t>Mpod Crate Enable</t>
  </si>
  <si>
    <t>New Signals on 5/20/2015</t>
  </si>
  <si>
    <t>DET_AMB_TEMP_T1</t>
  </si>
  <si>
    <t>DET_AMB_TEMP_T2</t>
  </si>
  <si>
    <t>Ambient Environmental Temperature Sensor - T1</t>
  </si>
  <si>
    <t>Ambient Environmental Temperature Sensor - T2</t>
  </si>
  <si>
    <t>Ambient Humidity Sensor - Humidity Sensor 1</t>
  </si>
  <si>
    <t>Ambient Humidity Sensor - Humidity Sensor 2</t>
  </si>
  <si>
    <t>Interlock System Cable Asssembly Type</t>
  </si>
  <si>
    <t>AI3 (+)</t>
  </si>
  <si>
    <t>AI11 (-)</t>
  </si>
  <si>
    <t>AI4 (+)</t>
  </si>
  <si>
    <t>AI12 (-)</t>
  </si>
  <si>
    <t>DET_AMB_HUM_H1</t>
  </si>
  <si>
    <t>DET_AMB_HUM_H2</t>
  </si>
  <si>
    <t>Coolant Leak Signal #1</t>
  </si>
  <si>
    <t>COOL_LEAK_1</t>
  </si>
  <si>
    <t>CH0a</t>
  </si>
  <si>
    <t>CH0b</t>
  </si>
  <si>
    <t>CH1a</t>
  </si>
  <si>
    <t>CH1b</t>
  </si>
  <si>
    <t>CH2a</t>
  </si>
  <si>
    <t>CH2b</t>
  </si>
  <si>
    <t>CH3a</t>
  </si>
  <si>
    <t>CH3b</t>
  </si>
  <si>
    <t>CH4a</t>
  </si>
  <si>
    <t>CH4b</t>
  </si>
  <si>
    <t>CH5a</t>
  </si>
  <si>
    <t>CH5b</t>
  </si>
  <si>
    <t>CH6a</t>
  </si>
  <si>
    <t>CH6b</t>
  </si>
  <si>
    <t>Mpod Crate # 1 Enable (+5V for enable)</t>
  </si>
  <si>
    <t>Mpod Crate # 2 Enable (+5V for enable)</t>
  </si>
  <si>
    <t>Mpod Crate # 3 Enable (+5V for enable)</t>
  </si>
  <si>
    <t>Mpod Crate # 4 Enable (+5V for enable)</t>
  </si>
  <si>
    <t>Mpod Crate # 5 Enable (+5V for enable)</t>
  </si>
  <si>
    <t>SVT Hardware Interlock Signals by cRio Channels</t>
  </si>
  <si>
    <t>Mpod_CRATE_1_ENA</t>
  </si>
  <si>
    <t>Mpod_CRATE_2_ENA</t>
  </si>
  <si>
    <t>Mpod_CRATE_3_ENA</t>
  </si>
  <si>
    <t>Mpod_CRATE_4_ENA</t>
  </si>
  <si>
    <t>Mpod_CRATE_5_ENA</t>
  </si>
  <si>
    <t>CHILLER_ENABLE</t>
  </si>
  <si>
    <t>Reset for Leak Controller</t>
  </si>
  <si>
    <t>COOL_LEAK_RESET</t>
  </si>
  <si>
    <t>SVT Hardware Interlock Connections / Signals from Patch Panel Blocks</t>
  </si>
  <si>
    <t>Cable Type 1 - SVT SC cable 2/4 conductor- Grey</t>
  </si>
  <si>
    <t>Have All Parts</t>
  </si>
  <si>
    <t>PO 15-M1037</t>
  </si>
  <si>
    <t>10 ft.</t>
  </si>
  <si>
    <t>TBD (check length to dip tray)</t>
  </si>
  <si>
    <t>100 ft</t>
  </si>
  <si>
    <t>see chassis</t>
  </si>
  <si>
    <t>LabVIEW Threshold Category</t>
  </si>
  <si>
    <t>Dew Point</t>
  </si>
  <si>
    <t>Override</t>
  </si>
  <si>
    <t>Coolant Leak</t>
  </si>
  <si>
    <t>+5V Supply</t>
  </si>
  <si>
    <t>Low Temp</t>
  </si>
  <si>
    <t>High Temp</t>
  </si>
  <si>
    <t>Low Humidity</t>
  </si>
  <si>
    <t>High Humidity</t>
  </si>
  <si>
    <t>Under Flow</t>
  </si>
  <si>
    <t>Over Flow</t>
  </si>
  <si>
    <t>Cat # Type Count</t>
  </si>
  <si>
    <t>0</t>
  </si>
  <si>
    <t>≥9 liters/min</t>
  </si>
  <si>
    <t>Coolant Leak 1</t>
  </si>
  <si>
    <t xml:space="preserve">Spare </t>
  </si>
  <si>
    <t>Spare (CH17)</t>
  </si>
  <si>
    <t>Spare (CH16)</t>
  </si>
  <si>
    <t>5</t>
  </si>
  <si>
    <t>42</t>
  </si>
  <si>
    <t>COOL_FLOW_R4</t>
  </si>
  <si>
    <t>Detector Temp (R2)</t>
  </si>
  <si>
    <t>Detector Temp (R3)</t>
  </si>
  <si>
    <t>Detector Temp (R4)</t>
  </si>
  <si>
    <t>Detector Humidity (R2)</t>
  </si>
  <si>
    <t>Detector Humidity (R3)</t>
  </si>
  <si>
    <t>Detector Humidity (R4)</t>
  </si>
  <si>
    <t>Coolant Flow Outlet</t>
  </si>
  <si>
    <t>Coolant Flow Inlet</t>
  </si>
  <si>
    <t>Hall B FT Hardware Interlock System EPICS Interface</t>
  </si>
  <si>
    <t>Signal Category</t>
  </si>
  <si>
    <t>LabVIEW Signal Name</t>
  </si>
  <si>
    <t>Access Type</t>
  </si>
  <si>
    <t>Server EPICS Process Variable (PV)</t>
  </si>
  <si>
    <t>Units</t>
  </si>
  <si>
    <t>PV #</t>
  </si>
  <si>
    <t>Group #</t>
  </si>
  <si>
    <t>Signal Monitoring</t>
  </si>
  <si>
    <t>FT EPICS Calorimeter Temp #1</t>
  </si>
  <si>
    <t>Read Only</t>
  </si>
  <si>
    <t>B_FT_INTERLOCKS_CAL_TEMP_1</t>
  </si>
  <si>
    <t>B_DET_FTC_INTLK_TEMP1</t>
  </si>
  <si>
    <t>FTCRIO\FT_EPICS_Variables.lvlib\EPICS Client1\B_DET_FTC_INTLK_TEMP1\VAL</t>
  </si>
  <si>
    <r>
      <rPr>
        <sz val="12"/>
        <color theme="1"/>
        <rFont val="Calibri"/>
        <family val="2"/>
      </rPr>
      <t>°</t>
    </r>
    <r>
      <rPr>
        <sz val="10.8"/>
        <color theme="1"/>
        <rFont val="Calibri"/>
        <family val="2"/>
      </rPr>
      <t>C</t>
    </r>
  </si>
  <si>
    <t>FTCRIO\FT_EPICS_Variables.lvlib\EPICS Client1\FT EPICS Calorimeter Temp #2</t>
  </si>
  <si>
    <t>B_FT_INTERLOCKS_CAL_TEMP_2</t>
  </si>
  <si>
    <t>B_DET_FTC_INTLK_TEMP2</t>
  </si>
  <si>
    <t>FTCRIO\FT_EPICS_Variables.lvlib\EPICS Client1\B_DET_FTC_INTLK_TEMP2\VAL</t>
  </si>
  <si>
    <t>FT EPICS Calorimeter Temp #3</t>
  </si>
  <si>
    <t>B_FT_INTERLOCKS_CAL_TEMP_3</t>
  </si>
  <si>
    <t>B_DET_FTC_INTLK_TEMP3</t>
  </si>
  <si>
    <t>FTCRIO\FT_EPICS_Variables.lvlib\EPICS Client1\B_DET_FTC_INTLK_TEMP3\VAL</t>
  </si>
  <si>
    <t>FT EPICS Calorimeter Temp #4</t>
  </si>
  <si>
    <t>B_FT_INTERLOCKS_CAL_TEMP_4</t>
  </si>
  <si>
    <t>B_DET_FTC_INTLK_TEMP4</t>
  </si>
  <si>
    <t>FTCRIO\FT_EPICS_Variables.lvlib\EPICS Client1\B_DET_FTC_INTLK_TEMP4\VAL</t>
  </si>
  <si>
    <t>FT EPICS Calorimeter Temp #5</t>
  </si>
  <si>
    <t>B_FT_INTERLOCKS_CAL_TEMP_5</t>
  </si>
  <si>
    <t>B_DET_FTC_INTLK_TEMP5</t>
  </si>
  <si>
    <t>FTCRIO\FT_EPICS_Variables.lvlib\EPICS Client1\B_DET_FTC_INTLK_TEMP5\VAL</t>
  </si>
  <si>
    <t>FT EPICS Calorimeter Temp #6</t>
  </si>
  <si>
    <t>B_FT_INTERLOCKS_CAL_TEMP_6</t>
  </si>
  <si>
    <t>B_DET_FTC_INTLK_TEMP6</t>
  </si>
  <si>
    <t>FTCRIO\FT_EPICS_Variables.lvlib\EPICS Client1\B_DET_FTC_INTLK_TEMP6\VAL</t>
  </si>
  <si>
    <t>FT EPICS Hodoscope Temp #1</t>
  </si>
  <si>
    <t>B_FT_INTERLOCKS_HODO_TEMP_1</t>
  </si>
  <si>
    <t>B_DET_FTH_INTLK_TEMP1</t>
  </si>
  <si>
    <t>FTCRIO\FT_EPICS_Variables.lvlib\EPICS Client1\B_DET_FTH_INTLK_TEMP1\VAL</t>
  </si>
  <si>
    <t>FT EPICS Hodoscope Temp #2</t>
  </si>
  <si>
    <t>B_FT_INTERLOCKS_HODO_TEMP_2</t>
  </si>
  <si>
    <t>B_DET_FTH_INTLK_TEMP2</t>
  </si>
  <si>
    <t>FTCRIO\FT_EPICS_Variables.lvlib\EPICS Client1\B_DET_FTH_INTLK_TEMP2\VAL</t>
  </si>
  <si>
    <t>FT EPICS Calorimeter Humidity #1</t>
  </si>
  <si>
    <t>B_FT_INTERLOCKS_CAL_HUMIDITY_1</t>
  </si>
  <si>
    <t>B_DET_FTC_INTLK_HUMID1</t>
  </si>
  <si>
    <t>FTCRIO\FT_EPICS_Variables.lvlib\EPICS Client1\B_DET_FTC_INTLK_HUMID1\VAL</t>
  </si>
  <si>
    <t>%RH</t>
  </si>
  <si>
    <t>FT EPICS Calorimeter Humidity #2</t>
  </si>
  <si>
    <t>B_FT_INTERLOCKS_CAL_HUMIDITY_2</t>
  </si>
  <si>
    <t>B_DET_FTC_INTLK_HUMID2</t>
  </si>
  <si>
    <t>FTCRIO\FT_EPICS_Variables.lvlib\EPICS Client1\B_DET_FTC_INTLK_HUMID2\VAL</t>
  </si>
  <si>
    <t>FT EPICS Calorimeter Gas Flow</t>
  </si>
  <si>
    <t>B_FT_INTERLOCKS_CAL_GAS_FLOW</t>
  </si>
  <si>
    <t>B_DET_FTC_INTLK_FLOW</t>
  </si>
  <si>
    <t>FTCRIO\FT_EPICS_Variables.lvlib\EPICS Client1\B_DET_FTC_INTLK_FLOW\VAL</t>
  </si>
  <si>
    <t>sccm</t>
  </si>
  <si>
    <t>Individual Sensor Interlock Status</t>
  </si>
  <si>
    <t>FT EPICS Cal Temp 1 Hi Status</t>
  </si>
  <si>
    <t>B_FT_INTERLOCKS_CAL_TEMP_1_HI_STATUS</t>
  </si>
  <si>
    <t>B_DET_FTC_INTLK_TEMP1_HI_STAT</t>
  </si>
  <si>
    <t>FTCRIO\FT_EPICS_Variables.lvlib\EPICS Client1\B_DET_FTC_INTLK_TEMP1_HI_STAT\VAL</t>
  </si>
  <si>
    <t>FT EPICS Cal Temp 1 Lo Status</t>
  </si>
  <si>
    <t>B_FT_INTERLOCKS_CAL_TEMP_1_LO_STATUS</t>
  </si>
  <si>
    <t>B_DET_FTC_INTLK_TEMP1_LO_STAT</t>
  </si>
  <si>
    <t>FTCRIO\FT_EPICS_Variables.lvlib\EPICS Client1\B_DET_FTC_INTLK_TEMP1_LO_STAT\VAL</t>
  </si>
  <si>
    <t>FT EPICS Cal Temp 2 Hi Status</t>
  </si>
  <si>
    <t>B_FT_INTERLOCKS_CAL_TEMP_2_HI_STATUS</t>
  </si>
  <si>
    <t>B_DET_FTC_INTLK_TEMP2_HI_STAT</t>
  </si>
  <si>
    <t>FTCRIO\FT_EPICS_Variables.lvlib\EPICS Client1\B_DET_FTC_INTLK_TEMP2_HI_STAT\VAL</t>
  </si>
  <si>
    <t>FT EPICS Cal Temp 2 Lo Status</t>
  </si>
  <si>
    <t>B_FT_INTERLOCKS_CAL_TEMP_2_LO_STATUS</t>
  </si>
  <si>
    <t>B_DET_FTC_INTLK_TEMP2_LO_STAT</t>
  </si>
  <si>
    <t>FTCRIO\FT_EPICS_Variables.lvlib\EPICS Client1\B_DET_FTC_INTLK_TEMP2_LO_STAT\VAL</t>
  </si>
  <si>
    <t>FT EPICS Cal Temp 3 Hi Status</t>
  </si>
  <si>
    <t>B_FT_INTERLOCKS_CAL_TEMP_3_HI_STATUS</t>
  </si>
  <si>
    <t>B_DET_FTC_INTLK_TEMP3_HI_STAT</t>
  </si>
  <si>
    <t>FTCRIO\FT_EPICS_Variables.lvlib\EPICS Client1\B_DET_FTC_INTLK_TEMP3_HI_STAT\VAL</t>
  </si>
  <si>
    <t>FT EPICS Cal Temp 3 Lo Status</t>
  </si>
  <si>
    <t>B_FT_INTERLOCKS_CAL_TEMP_3_LO_STATUS</t>
  </si>
  <si>
    <t>B_DET_FTC_INTLK_TEMP3_LO_STAT</t>
  </si>
  <si>
    <t>FTCRIO\FT_EPICS_Variables.lvlib\EPICS Client1\B_DET_FTC_INTLK_TEMP3_LO_STAT\VAL</t>
  </si>
  <si>
    <t>FT EPICS Cal Temp 4 Hi Status</t>
  </si>
  <si>
    <t>B_FT_INTERLOCKS_CAL_TEMP_4_HI_STATUS</t>
  </si>
  <si>
    <t>B_DET_FTC_INTLK_TEMP4_HI_STAT</t>
  </si>
  <si>
    <t>FTCRIO\FT_EPICS_Variables.lvlib\EPICS Client1\B_DET_FTC_INTLK_TEMP4_HI_STAT\VAL</t>
  </si>
  <si>
    <t>FT EPICS Cal Temp 4 Lo Status</t>
  </si>
  <si>
    <t>B_FT_INTERLOCKS_CAL_TEMP_4_LO_STATUS</t>
  </si>
  <si>
    <t>B_DET_FTC_INTLK_TEMP4_LO_STAT</t>
  </si>
  <si>
    <t>FTCRIO\FT_EPICS_Variables.lvlib\EPICS Client1\B_DET_FTC_INTLK_TEMP4_LO_STAT\VAL</t>
  </si>
  <si>
    <t>FT EPICS Cal Temp 5 Hi Status</t>
  </si>
  <si>
    <t>B_FT_INTERLOCKS_CAL_TEMP_5_HI_STATUS</t>
  </si>
  <si>
    <t>B_DET_FTC_INTLK_TEMP5_HI_STAT</t>
  </si>
  <si>
    <t>FTCRIO\FT_EPICS_Variables.lvlib\EPICS Client1\B_DET_FTC_INTLK_TEMP5_HI_STAT\VAL</t>
  </si>
  <si>
    <t>FT EPICS Cal Temp 5 Lo Status</t>
  </si>
  <si>
    <t>B_FT_INTERLOCKS_CAL_TEMP_5_LO_STATUS</t>
  </si>
  <si>
    <t>B_DET_FTC_INTLK_TEMP5_LO_STAT</t>
  </si>
  <si>
    <t>FTCRIO\FT_EPICS_Variables.lvlib\EPICS Client1\B_DET_FTC_INTLK_TEMP5_LO_STAT\VAL</t>
  </si>
  <si>
    <t>FT EPICS Cal Temp 6 Hi Status</t>
  </si>
  <si>
    <t>B_FT_INTERLOCKS_CAL_TEMP_6_HI_STATUS</t>
  </si>
  <si>
    <t>B_DET_FTC_INTLK_TEMP6_HI_STAT</t>
  </si>
  <si>
    <t>FTCRIO\FT_EPICS_Variables.lvlib\EPICS Client1\B_DET_FTC_INTLK_TEMP6_HI_STAT\VAL</t>
  </si>
  <si>
    <t>FT EPICS Cal Temp 6 Lo Status</t>
  </si>
  <si>
    <t>B_FT_INTERLOCKS_CAL_TEMP_6_LO_STATUS</t>
  </si>
  <si>
    <t>B_DET_FTC_INTLK_TEMP6_LO_STAT</t>
  </si>
  <si>
    <t>FTCRIO\FT_EPICS_Variables.lvlib\EPICS Client1\B_DET_FTC_INTLK_TEMP6_LO_STAT\VAL</t>
  </si>
  <si>
    <t>FT EPICS Hodo Temp 1 Hi Status</t>
  </si>
  <si>
    <t>B_FT_INTERLOCKS_HODO_TEMP_1_HI_STATUS</t>
  </si>
  <si>
    <t>B_DET_FTH_INTLK_TEMP1_HI_STAT</t>
  </si>
  <si>
    <t>FTCRIO\FT_EPICS_Variables.lvlib\EPICS Client1\B_DET_FTH_INTLK_TEMP1_HI_STAT\VAL</t>
  </si>
  <si>
    <t>FT EPICS Hodo Temp 1 Lo Status</t>
  </si>
  <si>
    <t>B_FT_INTERLOCKS_HODO_TEMP_1_LO_STATUS</t>
  </si>
  <si>
    <t>B_DET_FTH_INTLK_TEMP1_LO_STAT</t>
  </si>
  <si>
    <t>FTCRIO\FT_EPICS_Variables.lvlib\EPICS Client1\B_DET_FTH_INTLK_TEMP1_LO_STAT\VAL</t>
  </si>
  <si>
    <t>FT EPICS Hodo Temp 2 Hi Status</t>
  </si>
  <si>
    <t>B_FT_INTERLOCKS_HODO_TEMP_2_HI_STATUS</t>
  </si>
  <si>
    <t>B_DET_FTH_INTLK_TEMP2_HI_STAT</t>
  </si>
  <si>
    <t>FTCRIO\FT_EPICS_Variables.lvlib\EPICS Client1\B_DET_FTH_INTLK_TEMP2_HI_STAT\VAL</t>
  </si>
  <si>
    <t>FT EPICS Hodo Temp 2 Lo Status</t>
  </si>
  <si>
    <t>B_FT_INTERLOCKS_HODO_TEMP_2_LO_STATUS</t>
  </si>
  <si>
    <t>B_DET_FTH_INTLK_TEMP2_LO_STAT</t>
  </si>
  <si>
    <t>FTCRIO\FT_EPICS_Variables.lvlib\EPICS Client1\B_DET_FTH_INTLK_TEMP2_LO_STAT\VAL</t>
  </si>
  <si>
    <t>FT EPICS Cal Humidity 1 Hi Status</t>
  </si>
  <si>
    <t>B_FT_INTERLOCKS_CAL_HUMIDITY_1_HI_STATUS</t>
  </si>
  <si>
    <t>B_DET_FTC_INTLK_HUMID1_HI_STAT</t>
  </si>
  <si>
    <t>FTCRIO\FT_EPICS_Variables.lvlib\EPICS Client1\B_DET_FTC_INTLK_HUMID1_HI_STAT\VAL</t>
  </si>
  <si>
    <t>FT EPICS Cal Humidity 1 Lo Status</t>
  </si>
  <si>
    <t>B_FT_INTERLOCKS_CAL_HUMIDITY_1_LO_STATUS</t>
  </si>
  <si>
    <t>B_DET_FTC_INTLK_HUMID1_LO_STAT</t>
  </si>
  <si>
    <t>FTCRIO\FT_EPICS_Variables.lvlib\EPICS Client1\B_DET_FTC_INTLK_HUMID1_LO_STAT\VAL</t>
  </si>
  <si>
    <t>FT EPICS Cal Humidity 2 Hi Status</t>
  </si>
  <si>
    <t>B_FT_INTERLOCKS_CAL_HUMIDITY_2_HI_STATUS</t>
  </si>
  <si>
    <t>B_DET_FTC_INTLK_HUMID2_HI_STAT</t>
  </si>
  <si>
    <t>FTCRIO\FT_EPICS_Variables.lvlib\EPICS Client1\B_DET_FTC_INTLK_HUMID2_HI_STAT\VAL</t>
  </si>
  <si>
    <t>FT EPICS Cal Humidity 2 Lo Status</t>
  </si>
  <si>
    <t>B_FT_INTERLOCKS_CAL_HUMIDITY_2_LO_STATUS</t>
  </si>
  <si>
    <t>B_DET_FTC_INTLK_HUMID2_LO_STAT</t>
  </si>
  <si>
    <t>FTCRIO\FT_EPICS_Variables.lvlib\EPICS Client1\B_DET_FTC_INTLK_HUMID2_LO_STAT\VAL</t>
  </si>
  <si>
    <t>FT EPICS Cal Gas Flow 1 Hi Status</t>
  </si>
  <si>
    <t>B_FT_INTERLOCKS_CAL_GAS_FLOW_HI_STATUS</t>
  </si>
  <si>
    <t>B_DET_FTC_INTLK_FLOW_HI_STAT</t>
  </si>
  <si>
    <t>FTCRIO\FT_EPICS_Variables.lvlib\EPICS Client1\B_DET_FTC_INTLK_FLOW_HI_STAT\VAL</t>
  </si>
  <si>
    <t>FT EPICS Cal Gas Flow 1 Lo Status</t>
  </si>
  <si>
    <t>B_FT_INTERLOCKS_CAL_GAS_FLOW_LO_STATUS</t>
  </si>
  <si>
    <t>B_DET_FTC_INTLK_FLOW_LO_STAT</t>
  </si>
  <si>
    <t>FTCRIO\FT_EPICS_Variables.lvlib\EPICS Client1\B_DET_FTC_INTLK_FLOW_LO_STAT\VAL</t>
  </si>
  <si>
    <t>Sum of Calorimeter Interlocks Status</t>
  </si>
  <si>
    <t>FT EPICS Any Calorimeter Interlocks Over Limit?</t>
  </si>
  <si>
    <t>B_FT_INTERLOCKS_ANY_CALORIMETER_INTERLOCKS_OVER_LIMIT</t>
  </si>
  <si>
    <t>B_DET_FTC_INTLK_ANY_OVERLIMIT</t>
  </si>
  <si>
    <t>FTCRIO\FT_EPICS_Variables.lvlib\EPICS Client1\B_DET_FTC_INTLK_ANY_OVERLIMIT\VAL</t>
  </si>
  <si>
    <t>Sum of Calorimeter Temperature Status</t>
  </si>
  <si>
    <t>FT EPICS Calorimeter Temperature Status</t>
  </si>
  <si>
    <t>B_FT_INTERLOCKS_CALORIMETER_TEMPERATURE_STATUS</t>
  </si>
  <si>
    <t>B_DET_FTC_INTLK_TEMP_STATUS</t>
  </si>
  <si>
    <t>FTCRIO\FT_EPICS_Variables.lvlib\EPICS Client1\B_DET_FTC_INTLK_TEMP_STATUS\VAL</t>
  </si>
  <si>
    <t>Sum of Calorimeter Humidity Status</t>
  </si>
  <si>
    <t>FT EPICS Calorimeter Humidity Status</t>
  </si>
  <si>
    <t>B_FT_INTERLOCKS_CALORIMETER_HUMIDITY_STATUS</t>
  </si>
  <si>
    <t>B_DET_FTC_INTLK_HUMID_STATUS</t>
  </si>
  <si>
    <t>FTCRIO\FT_EPICS_Variables.lvlib\EPICS Client1\B_DET_FTC_INTLK_HUMID_STATUS\VAL</t>
  </si>
  <si>
    <t>Sum of Calorimeter Gas Flow Status</t>
  </si>
  <si>
    <t>FT EPICS Calorimeter Gas Flow Status</t>
  </si>
  <si>
    <t>B_FT_INTERLOCKS_CALORIMETER_GAS_FLOW_STATUS</t>
  </si>
  <si>
    <t>B_DET_FTC_INTLK_FLOW_STATUS</t>
  </si>
  <si>
    <t>FTCRIO\FT_EPICS_Variables.lvlib\EPICS Client1\B_DET_FTC_INTLK_FLOW_STATUS\VAL</t>
  </si>
  <si>
    <t>Sum of Hodoscope Interlocks Status</t>
  </si>
  <si>
    <t>FT EPICS Any Hodoscope Interlocks Over Limit?</t>
  </si>
  <si>
    <t>B_FT_INTERLOCKS_ANY_HODOSCOPE_INTERLOCKS_OVER_LIMIT</t>
  </si>
  <si>
    <t>B_DET_FTH_INTLK_ANY_OVERLIMIT</t>
  </si>
  <si>
    <t>FTCRIO\FT_EPICS_Variables.lvlib\EPICS Client1\B_DET_FTH_INTLK_ANY_OVERLIMIT\VAL</t>
  </si>
  <si>
    <t>Sum of Hodoscope Temperature Status</t>
  </si>
  <si>
    <t>FT EPICS Hodoscope Temperature Status</t>
  </si>
  <si>
    <t>B_FT_INTERLOCKS_HODOSCOPE_TEMPERATURE_STATUS</t>
  </si>
  <si>
    <t>B_DET_FTH_INTLK_TEMP_STATUS</t>
  </si>
  <si>
    <t>FTCRIO\FT_EPICS_Variables.lvlib\EPICS Client1\B_DET_FTH_INTLK_TEMP_STATUS\VAL</t>
  </si>
  <si>
    <t>Individual Sensor Latched Errors</t>
  </si>
  <si>
    <t>FT EPICS Cal Temp 1 Latched Hi Error</t>
  </si>
  <si>
    <t>B_FT_INTERLOCKS_CAL_TEMP_1_LATCHED_HI_ERROR</t>
  </si>
  <si>
    <t>B_DET_FTC_INTLK_TEMP1_LATCHED_HI_ERR</t>
  </si>
  <si>
    <t>FTCRIO\FT_EPICS_Variables.lvlib\EPICS Client1\B_DET_FTC_INTLK_TEMP1_LATCHED_HI_ERR\VAL</t>
  </si>
  <si>
    <t>FT EPICS Cal Temp 1 Latched Lo Error</t>
  </si>
  <si>
    <t>B_FT_INTERLOCKS_CAL_TEMP_1_LATCHED_LO_ERROR</t>
  </si>
  <si>
    <t>B_DET_FTC_INTLK_TEMP1_LATCHED_LO_ERR</t>
  </si>
  <si>
    <t>FTCRIO\FT_EPICS_Variables.lvlib\EPICS Client1\B_DET_FTC_INTLK_TEMP1_LATCHED_LO_ERR\VAL</t>
  </si>
  <si>
    <t>FT EPICS Cal Temp 2 Latched Hi Error</t>
  </si>
  <si>
    <t>B_FT_INTERLOCKS_CAL_TEMP_2_LATCHED_HI_ERROR</t>
  </si>
  <si>
    <t>B_DET_FTC_INTLK_TEMP2_LATCHED_HI_ERR</t>
  </si>
  <si>
    <t>FTCRIO\FT_EPICS_Variables.lvlib\EPICS Client1\B_DET_FTC_INTLK_TEMP2_LATCHED_HI_ERR\VAL</t>
  </si>
  <si>
    <t>FT EPICS Cal Temp 2 Latched Lo Error</t>
  </si>
  <si>
    <t>B_FT_INTERLOCKS_CAL_TEMP_2_LATCHED_LO_ERROR</t>
  </si>
  <si>
    <t>B_DET_FTC_INTLK_TEMP2_LATCHED_LO_ERR</t>
  </si>
  <si>
    <t>FTCRIO\FT_EPICS_Variables.lvlib\EPICS Client1\B_DET_FTC_INTLK_TEMP2_LATCHED_LO_ERR\VAL</t>
  </si>
  <si>
    <t>FT EPICS Cal Temp 3 Latched Hi Error</t>
  </si>
  <si>
    <t>B_FT_INTERLOCKS_CAL_TEMP_3_LATCHED_HI_ERROR</t>
  </si>
  <si>
    <t>B_DET_FTC_INTLK_TEMP3_LATCHED_HI_ERR</t>
  </si>
  <si>
    <t>FTCRIO\FT_EPICS_Variables.lvlib\EPICS Client1\B_DET_FTC_INTLK_TEMP3_LATCHED_HI_ERR\VAL</t>
  </si>
  <si>
    <t>FT EPICS Cal Temp 3 Latched Lo Error</t>
  </si>
  <si>
    <t>B_FT_INTERLOCKS_CAL_TEMP_3_LATCHED_LO_ERROR</t>
  </si>
  <si>
    <t>B_DET_FTC_INTLK_TEMP3_LATCHED_LO_ERR</t>
  </si>
  <si>
    <t>FTCRIO\FT_EPICS_Variables.lvlib\EPICS Client1\B_DET_FTC_INTLK_TEMP3_LATCHED_LO_ERR\VAL</t>
  </si>
  <si>
    <t>FT EPICS Cal Temp 4 Latched Hi Error</t>
  </si>
  <si>
    <t>B_FT_INTERLOCKS_CAL_TEMP_4_LATCHED_HI_ERROR</t>
  </si>
  <si>
    <t>B_DET_FTC_INTLK_TEMP4_LATCHED_HI_ERR</t>
  </si>
  <si>
    <t>FTCRIO\FT_EPICS_Variables.lvlib\EPICS Client1\B_DET_FTC_INTLK_TEMP4_LATCHED_HI_ERR\VAL</t>
  </si>
  <si>
    <t>FT EPICS Cal Temp 4 Latched Lo Error</t>
  </si>
  <si>
    <t>B_FT_INTERLOCKS_CAL_TEMP_4_LATCHED_LO_ERROR</t>
  </si>
  <si>
    <t>B_DET_FTC_INTLK_TEMP4_LATCHED_LO_ERR</t>
  </si>
  <si>
    <t>FTCRIO\FT_EPICS_Variables.lvlib\EPICS Client1\B_DET_FTC_INTLK_TEMP4_LATCHED_LO_ERR\VAL</t>
  </si>
  <si>
    <t>FT EPICS Cal Temp 5 Latched Hi Error</t>
  </si>
  <si>
    <t>B_FT_INTERLOCKS_CAL_TEMP_5_LATCHED_HI_ERROR</t>
  </si>
  <si>
    <t>B_DET_FTC_INTLK_TEMP5_LATCHED_HI_ERR</t>
  </si>
  <si>
    <t>FTCRIO\FT_EPICS_Variables.lvlib\EPICS Client1\B_DET_FTC_INTLK_TEMP5_LATCHED_HI_ERR\VAL</t>
  </si>
  <si>
    <t>FT EPICS Cal Temp 5 Latched Lo Error</t>
  </si>
  <si>
    <t>B_FT_INTERLOCKS_CAL_TEMP_5_LATCHED_LO_ERROR</t>
  </si>
  <si>
    <t>B_DET_FTC_INTLK_TEMP5_LATCHED_LO_ERR</t>
  </si>
  <si>
    <t>FTCRIO\FT_EPICS_Variables.lvlib\EPICS Client1\B_DET_FTC_INTLK_TEMP5_LATCHED_LO_ERR\VAL</t>
  </si>
  <si>
    <t>FT EPICS Cal Temp 6 Latched Hi Error</t>
  </si>
  <si>
    <t>B_FT_INTERLOCKS_CAL_TEMP_6_LATCHED_HI_ERROR</t>
  </si>
  <si>
    <t>B_DET_FTC_INTLK_TEMP6_LATCHED_HI_ERR</t>
  </si>
  <si>
    <t>FTCRIO\FT_EPICS_Variables.lvlib\EPICS Client1\B_DET_FTC_INTLK_TEMP6_LATCHED_HI_ERR\VAL</t>
  </si>
  <si>
    <t>FT EPICS Cal Temp 6 Latched Lo Error</t>
  </si>
  <si>
    <t>B_FT_INTERLOCKS_CAL_TEMP_6_LATCHED_LO_ERROR</t>
  </si>
  <si>
    <t>B_DET_FTC_INTLK_TEMP6_LATCHED_LO_ERR</t>
  </si>
  <si>
    <t>FTCRIO\FT_EPICS_Variables.lvlib\EPICS Client1\B_DET_FTC_INTLK_TEMP6_LATCHED_LO_ERR\VAL</t>
  </si>
  <si>
    <t>FT EPICS Hodo Temp 1 Latched Hi Error</t>
  </si>
  <si>
    <t>B_FT_INTERLOCKS_HODO_TEMP_1_LATCHED_HI_ERROR</t>
  </si>
  <si>
    <t>B_DET_FTH_INTLK_TEMP1_LATCHED_HI_ERR</t>
  </si>
  <si>
    <t>FTCRIO\FT_EPICS_Variables.lvlib\EPICS Client1\B_DET_FTH_INTLK_TEMP1_LATCHED_HI_ERR\VAL</t>
  </si>
  <si>
    <t>FT EPICS Hodo Temp 1 Latched Lo Error</t>
  </si>
  <si>
    <t>B_FT_INTERLOCKS_HODO_TEMP_1_LATCHED_LO_ERROR</t>
  </si>
  <si>
    <t>B_DET_FTH_INTLK_TEMP1_LATCHED_LO_ERR</t>
  </si>
  <si>
    <t>FTCRIO\FT_EPICS_Variables.lvlib\EPICS Client1\B_DET_FTH_INTLK_TEMP1_LATCHED_LO_ERR\VAL</t>
  </si>
  <si>
    <t>FT EPICS Hodo Temp 2 Latched Hi Error</t>
  </si>
  <si>
    <t>B_FT_INTERLOCKS_HODO_TEMP_2_LATCHED_HI_ERROR</t>
  </si>
  <si>
    <t>B_DET_FTH_INTLK_TEMP2_LATCHED_HI_ERR</t>
  </si>
  <si>
    <t>FTCRIO\FT_EPICS_Variables.lvlib\EPICS Client1\B_DET_FTH_INTLK_TEMP2_LATCHED_HI_ERR\VAL</t>
  </si>
  <si>
    <t>FT EPICS Hodo Temp 2 Latched Lo Error</t>
  </si>
  <si>
    <t>B_FT_INTERLOCKS_HODO_TEMP_2_LATCHED_LO_ERROR</t>
  </si>
  <si>
    <t>B_DET_FTH_INTLK_TEMP2_LATCHED_LO_ERR</t>
  </si>
  <si>
    <t>FTCRIO\FT_EPICS_Variables.lvlib\EPICS Client1\B_DET_FTH_INTLK_TEMP2_LATCHED_LO_ERR\VAL</t>
  </si>
  <si>
    <t>FT EPICS Cal Humidity 1 Latched Hi Error</t>
  </si>
  <si>
    <t>B_FT_INTERLOCKS_CAL_HUMIDITY_1_LATCHED_HI_ERROR</t>
  </si>
  <si>
    <t>B_DET_FTC_INTLK_HUMID1_LATCHED_HI_ERR</t>
  </si>
  <si>
    <t>FTCRIO\FT_EPICS_Variables.lvlib\EPICS Client1\B_DET_FTC_INTLK_HUMID1_LATCHED_HI_ERR\VAL</t>
  </si>
  <si>
    <t>FT EPICS Cal Humidity 1 Latched Lo Error</t>
  </si>
  <si>
    <t>B_FT_INTERLOCKS_CAL_HUMIDITY_1_LATCHED_LO_ERROR</t>
  </si>
  <si>
    <t>B_DET_FTC_INTLK_HUMID1_LATCHED_LO_ERR</t>
  </si>
  <si>
    <t>FTCRIO\FT_EPICS_Variables.lvlib\EPICS Client1\B_DET_FTC_INTLK_HUMID1_LATCHED_LO_ERR\VAL</t>
  </si>
  <si>
    <t>FT EPICS Cal Humidity 2 Latched Hi Error</t>
  </si>
  <si>
    <t>B_FT_INTERLOCKS_CAL_HUMIDITY_2_LATCHED_HI_ERROR</t>
  </si>
  <si>
    <t>B_DET_FTC_INTLK_HUMID2_LATCHED_HI_ERR</t>
  </si>
  <si>
    <t>FTCRIO\FT_EPICS_Variables.lvlib\EPICS Client1\B_DET_FTC_INTLK_HUMID2_LATCHED_HI_ERR\VAL</t>
  </si>
  <si>
    <t>FT EPICS Cal Humidity 2 Latched Lo Error</t>
  </si>
  <si>
    <t>B_FT_INTERLOCKS_CAL_HUMIDITY_2_LATCHED_LO_ERROR</t>
  </si>
  <si>
    <t>B_DET_FTC_INTLK_HUMID2_LATCHED_LO_ERR</t>
  </si>
  <si>
    <t>FTCRIO\FT_EPICS_Variables.lvlib\EPICS Client1\B_DET_FTC_INTLK_HUMID2_LATCHED_LO_ERR\VAL</t>
  </si>
  <si>
    <t>FT EPICS Cal Gas Flow 1 Latched Hi Error</t>
  </si>
  <si>
    <t>B_FT_INTERLOCKS_CAL_GAS_FLOW_LATCHED_HI_ERROR</t>
  </si>
  <si>
    <t>B_DET_FTC_INTLK_FLOW_LATCHED_HI_ERR</t>
  </si>
  <si>
    <t>FTCRIO\FT_EPICS_Variables.lvlib\EPICS Client1\B_DET_FTC_INTLK_FLOW_LATCHED_HI_ERR\VAL</t>
  </si>
  <si>
    <t>FT EPICS Cal Gas Flow 1 Latched Lo Error</t>
  </si>
  <si>
    <t>B_FT_INTERLOCKS_CAL_GAS_FLOW_LATCHED_LO_ERROR</t>
  </si>
  <si>
    <t>B_DET_FTC_INTLK_FLOW_LATCHED_LO_ERR</t>
  </si>
  <si>
    <t>FTCRIO\FT_EPICS_Variables.lvlib\EPICS Client1\B_DET_FTC_INTLK_FLOW_LATCHED_LO_ERR\VAL</t>
  </si>
  <si>
    <t>Sum of Calorimeter Temperature Latched Errors</t>
  </si>
  <si>
    <t>B_FT_INTERLOCKS_CAL_TEMPERATURE_LATCHED_ERROR</t>
  </si>
  <si>
    <t>B_DET_FTC_INTLK_TEMP_LATCHED_ERR</t>
  </si>
  <si>
    <t>FTCRIO\FT_EPICS_Variables.lvlib\EPICS Client1\B_DET_FTC_INTLK_TEMP_LATCHED_ERR\VAL</t>
  </si>
  <si>
    <t>Sum of Calorimeter Humidity Latched Errors</t>
  </si>
  <si>
    <t>B_FT_INTERLOCKS_CAL_HUMIDITY_LATCHED_ERROR</t>
  </si>
  <si>
    <t>B_DET_FTC_INTLK_HUMID_LATCHED_ERR</t>
  </si>
  <si>
    <t>FTCRIO\FT_EPICS_Variables.lvlib\EPICS Client1\B_DET_FTC_INTLK_HUMID_LATCHED_ERR\VAL</t>
  </si>
  <si>
    <t>Sum of Calorimeter Gas Flow Latched Errors</t>
  </si>
  <si>
    <t>B_FT_INTERLOCKS_CAL_GAS_FLOW_LATCHED_ERROR</t>
  </si>
  <si>
    <t>B_DET_FTC_INTLK_FLOW_LATCHED_ERR</t>
  </si>
  <si>
    <t>FTCRIO\FT_EPICS_Variables.lvlib\EPICS Client1\B_DET_FTC_INTLK_FLOW_LATCHED_ERR\VAL</t>
  </si>
  <si>
    <t>Sum of Hodoscope Temperature Latched Errors</t>
  </si>
  <si>
    <t>B_FT_INTERLOCKS_HODO_TEMPERATURE_LATCHED_ERROR</t>
  </si>
  <si>
    <t>B_DET_FTH_INTLK_TEMP_LATCHED_ERR</t>
  </si>
  <si>
    <t>FTCRIO\FT_EPICS_Variables.lvlib\EPICS Client1\B_DET_FTH_INTLK_TEMP_LATCHED_ERR\VAL</t>
  </si>
  <si>
    <t>Reset of All Latched Errors</t>
  </si>
  <si>
    <t>FT EPICS Reset Latched Errors</t>
  </si>
  <si>
    <t>Read/Write</t>
  </si>
  <si>
    <t>B_FT_INTERLOCKS_RESET_LATCHED_ERRORS</t>
  </si>
  <si>
    <t>B_DET_FT_INTLK_RESET_LATCHED_ERR</t>
  </si>
  <si>
    <t>FTCRIO\FT_EPICS_Variables.lvlib\EPICS Client1\B_DET_FT_INTLK_RESET_LATCHED_ERR\VAL</t>
  </si>
  <si>
    <t>Individual Sensor Interlock Enables</t>
  </si>
  <si>
    <t>FT EPICS Calorimeter Temp #1 Interlock Enable</t>
  </si>
  <si>
    <t>B_FT_INTERLOCKS_CAL_TEMP_1_INTERLOCK_ENABLE</t>
  </si>
  <si>
    <t>B_DET_FTC_INTLK_TEMP1_ENABLE</t>
  </si>
  <si>
    <t>FTCRIO\FT_EPICS_Variables.lvlib\EPICS Client1\B_DET_FTC_INTLK_TEMP1_ENABLE\VAL</t>
  </si>
  <si>
    <t>FT EPICS Calorimeter Temp #2 Interlock Enable</t>
  </si>
  <si>
    <t>B_FT_INTERLOCKS_CAL_TEMP_2_INTERLOCK_ENABLE</t>
  </si>
  <si>
    <t>B_DET_FTC_INTLK_TEMP2_ENABLE</t>
  </si>
  <si>
    <t>FTCRIO\FT_EPICS_Variables.lvlib\EPICS Client1\B_DET_FTC_INTLK_TEMP2_ENABLE\VAL</t>
  </si>
  <si>
    <t>FT EPICS Calorimeter Temp #3 Interlock Enable</t>
  </si>
  <si>
    <t>B_FT_INTERLOCKS_CAL_TEMP_3_INTERLOCK_ENABLE</t>
  </si>
  <si>
    <t>B_DET_FTC_INTLK_TEMP3_ENABLE</t>
  </si>
  <si>
    <t>FTCRIO\FT_EPICS_Variables.lvlib\EPICS Client1\B_DET_FTC_INTLK_TEMP3_ENABLE\VAL</t>
  </si>
  <si>
    <t>FT EPICS Calorimeter Temp #4 Interlock Enable</t>
  </si>
  <si>
    <t>B_FT_INTERLOCKS_CAL_TEMP_4_INTERLOCK_ENABLE</t>
  </si>
  <si>
    <t>B_DET_FTC_INTLK_TEMP4_ENABLE</t>
  </si>
  <si>
    <t>FTCRIO\FT_EPICS_Variables.lvlib\EPICS Client1\B_DET_FTC_INTLK_TEMP4_ENABLE\VAL</t>
  </si>
  <si>
    <t>FT EPICS Calorimeter Temp #5 Interlock Enable</t>
  </si>
  <si>
    <t>B_FT_INTERLOCKS_CAL_TEMP_5_INTERLOCK_ENABLE</t>
  </si>
  <si>
    <t>B_DET_FTC_INTLK_TEMP5_ENABLE</t>
  </si>
  <si>
    <t>FTCRIO\FT_EPICS_Variables.lvlib\EPICS Client1\B_DET_FTC_INTLK_TEMP5_ENABLE\VAL</t>
  </si>
  <si>
    <t>FT EPICS Calorimeter Temp #6 Interlock Enable</t>
  </si>
  <si>
    <t>B_FT_INTERLOCKS_CAL_TEMP_6_INTERLOCK_ENABLE</t>
  </si>
  <si>
    <t>B_DET_FTC_INTLK_TEMP6_ENABLE</t>
  </si>
  <si>
    <t>FTCRIO\FT_EPICS_Variables.lvlib\EPICS Client1\B_DET_FTC_INTLK_TEMP6_ENABLE\VAL</t>
  </si>
  <si>
    <t>FT EPICS Hodoscope Temp #1 Interlock Enable</t>
  </si>
  <si>
    <t>B_FT_INTERLOCKS_HODO_TEMP_1_INTERLOCK_ENABLE</t>
  </si>
  <si>
    <t>B_DET_FTH_INTLK_TEMP1_ENABLE</t>
  </si>
  <si>
    <t>FTCRIO\FT_EPICS_Variables.lvlib\EPICS Client1\B_DET_FTH_INTLK_TEMP1_ENABLE\VAL</t>
  </si>
  <si>
    <t>FT EPICS Hodoscope Temp #2 Interlock Enable</t>
  </si>
  <si>
    <t>B_FT_INTERLOCKS_HODO_TEMP_2_INTERLOCK_ENABLE</t>
  </si>
  <si>
    <t>B_DET_FTH_INTLK_TEMP2_ENABLE</t>
  </si>
  <si>
    <t>FTCRIO\FT_EPICS_Variables.lvlib\EPICS Client1\B_DET_FTH_INTLK_TEMP2_ENABLE\VAL</t>
  </si>
  <si>
    <t>FT EPICS Calorimeter Humidity #1 Interlock Enable</t>
  </si>
  <si>
    <t>B_FT_INTERLOCKS_CAL_HUMIDITY_1_INTERLOCK_ENABLE</t>
  </si>
  <si>
    <t>B_DET_FTC_INTLK_HUMID1_ENABLE</t>
  </si>
  <si>
    <t>FTCRIO\FT_EPICS_Variables.lvlib\EPICS Client1\B_DET_FTC_INTLK_HUMID1_ENABLE\VAL</t>
  </si>
  <si>
    <t>FT EPICS Calorimeter Humidity #2 Interlock Enable</t>
  </si>
  <si>
    <t>B_FT_INTERLOCKS_CAL_HUMIDITY_2_INTERLOCK_ENABLE</t>
  </si>
  <si>
    <t>B_DET_FTC_INTLK_HUMID2_ENABLE</t>
  </si>
  <si>
    <t>FTCRIO\FT_EPICS_Variables.lvlib\EPICS Client1\B_DET_FTC_INTLK_HUMID2_ENABLE\VAL</t>
  </si>
  <si>
    <t>FT EPICS Calorimeter Gas Flow Interlock Enable</t>
  </si>
  <si>
    <t>B_FT_INTERLOCKS_CAL_GAS_FLOW_INTERLOCK_ENABLE</t>
  </si>
  <si>
    <t>B_DET_FTC_INTLK_FLOW_ENABLE</t>
  </si>
  <si>
    <t>FTCRIO\FT_EPICS_Variables.lvlib\EPICS Client1\B_DET_FTC_INTLK_FLOW_ENABLE\VAL</t>
  </si>
  <si>
    <t>Individual Sensor Threshold Controls</t>
  </si>
  <si>
    <t>FT EPICS Calorimeter Temp #1 Hi Threshold</t>
  </si>
  <si>
    <t>B_FT_INTERLOCKS_CAL_TEMP_1_HI_THRES</t>
  </si>
  <si>
    <t>B_DET_FTC_INTLK_TEMP1_HI</t>
  </si>
  <si>
    <t>FTCRIO\FT_EPICS_Variables.lvlib\EPICS Client1\B_DET_FTC_INTLK_TEMP1_HI\VAL</t>
  </si>
  <si>
    <t>FT EPICS Calorimeter Temp #1 Lo Threshold</t>
  </si>
  <si>
    <t>B_FT_INTERLOCKS_CAL_TEMP_1_LO_THRES</t>
  </si>
  <si>
    <t>B_DET_FTC_INTLK_TEMP1_LO</t>
  </si>
  <si>
    <t>FTCRIO\FT_EPICS_Variables.lvlib\EPICS Client1\B_DET_FTC_INTLK_TEMP1_LO\VAL</t>
  </si>
  <si>
    <t>FT EPICS Calorimeter Temp #2 Hi Threshold</t>
  </si>
  <si>
    <t>B_FT_INTERLOCKS_CAL_TEMP_2_HI_THRES</t>
  </si>
  <si>
    <t>B_DET_FTC_INTLK_TEMP2_HI</t>
  </si>
  <si>
    <t>FTCRIO\FT_EPICS_Variables.lvlib\EPICS Client1\B_DET_FTC_INTLK_TEMP2_HI\VAL</t>
  </si>
  <si>
    <t>FT EPICS Calorimeter Temp #2 Lo Threshold</t>
  </si>
  <si>
    <t>B_FT_INTERLOCKS_CAL_TEMP_2_LO_THRES</t>
  </si>
  <si>
    <t>B_DET_FTC_INTLK_TEMP2_LO</t>
  </si>
  <si>
    <t>FTCRIO\FT_EPICS_Variables.lvlib\EPICS Client1\B_DET_FTC_INTLK_TEMP2_LO\VAL</t>
  </si>
  <si>
    <t>FT EPICS Calorimeter Temp #3 Hi Threshold</t>
  </si>
  <si>
    <t>B_FT_INTERLOCKS_CAL_TEMP_3_HI_THRES</t>
  </si>
  <si>
    <t>B_DET_FTC_INTLK_TEMP3_HI</t>
  </si>
  <si>
    <t>FTCRIO\FT_EPICS_Variables.lvlib\EPICS Client1\B_DET_FTC_INTLK_TEMP3_HI\VAL</t>
  </si>
  <si>
    <t>FT EPICS Calorimeter Temp #3 Lo Threshold</t>
  </si>
  <si>
    <t>B_FT_INTERLOCKS_CAL_TEMP_3_LO_THRES</t>
  </si>
  <si>
    <t>B_DET_FTC_INTLK_TEMP3_LO</t>
  </si>
  <si>
    <t>FTCRIO\FT_EPICS_Variables.lvlib\EPICS Client1\B_DET_FTC_INTLK_TEMP3_LO\VAL</t>
  </si>
  <si>
    <t>FT EPICS Calorimeter Temp #4 Hi Threshold</t>
  </si>
  <si>
    <t>B_FT_INTERLOCKS_CAL_TEMP_4_HI_THRES</t>
  </si>
  <si>
    <t>B_DET_FTC_INTLK_TEMP4_HI</t>
  </si>
  <si>
    <t>FTCRIO\FT_EPICS_Variables.lvlib\EPICS Client1\B_DET_FTC_INTLK_TEMP4_HI\VAL</t>
  </si>
  <si>
    <t>FT EPICS Calorimeter Temp #4 Lo Threshold</t>
  </si>
  <si>
    <t>B_FT_INTERLOCKS_CAL_TEMP_4_LO_THRES</t>
  </si>
  <si>
    <t>B_DET_FTC_INTLK_TEMP4_LO</t>
  </si>
  <si>
    <t>FTCRIO\FT_EPICS_Variables.lvlib\EPICS Client1\B_DET_FTC_INTLK_TEMP4_LO\VAL</t>
  </si>
  <si>
    <t>FT EPICS Calorimeter Temp #5 Hi Threshold</t>
  </si>
  <si>
    <t>B_FT_INTERLOCKS_CAL_TEMP_5_HI_THRES</t>
  </si>
  <si>
    <t>B_DET_FTC_INTLK_TEMP5_HI</t>
  </si>
  <si>
    <t>FTCRIO\FT_EPICS_Variables.lvlib\EPICS Client1\B_DET_FTC_INTLK_TEMP5_HI\VAL</t>
  </si>
  <si>
    <t>FT EPICS Calorimeter Temp #5 Lo Threshold</t>
  </si>
  <si>
    <t>B_FT_INTERLOCKS_CAL_TEMP_5_LO_THRES</t>
  </si>
  <si>
    <t>B_DET_FTC_INTLK_TEMP5_LO</t>
  </si>
  <si>
    <t>FTCRIO\FT_EPICS_Variables.lvlib\EPICS Client1\B_DET_FTC_INTLK_TEMP5_LO\VAL</t>
  </si>
  <si>
    <t>FT EPICS Calorimeter Temp #6 Hi Threshold</t>
  </si>
  <si>
    <t>B_FT_INTERLOCKS_CAL_TEMP_6_HI_THRES</t>
  </si>
  <si>
    <t>B_DET_FTC_INTLK_TEMP6_HI</t>
  </si>
  <si>
    <t>FTCRIO\FT_EPICS_Variables.lvlib\EPICS Client1\B_DET_FTC_INTLK_TEMP6_HI\VAL</t>
  </si>
  <si>
    <t>FT EPICS Calorimeter Temp #6 Lo Threshold</t>
  </si>
  <si>
    <t>B_FT_INTERLOCKS_CAL_TEMP_6_LO_THRES</t>
  </si>
  <si>
    <t>B_DET_FTC_INTLK_TEMP6_LO</t>
  </si>
  <si>
    <t>FTCRIO\FT_EPICS_Variables.lvlib\EPICS Client1\B_DET_FTC_INTLK_TEMP6_LO\VAL</t>
  </si>
  <si>
    <t>FT EPICS Hodoscope Temp #1 Hi Threshold</t>
  </si>
  <si>
    <t>B_FT_INTERLOCKS_HODO_TEMP_1_HI_THRES</t>
  </si>
  <si>
    <t>B_DET_FTH_INTLK_TEMP1_HI</t>
  </si>
  <si>
    <t>FTCRIO\FT_EPICS_Variables.lvlib\EPICS Client1\B_DET_FTH_INTLK_TEMP1_HI\VAL</t>
  </si>
  <si>
    <t>FT EPICS Hodoscope Temp #1 Lo Threshold</t>
  </si>
  <si>
    <t>B_FT_INTERLOCKS_HODO_TEMP_1_LO_THRES</t>
  </si>
  <si>
    <t>B_DET_FTH_INTLK_TEMP1_LO</t>
  </si>
  <si>
    <t>FTCRIO\FT_EPICS_Variables.lvlib\EPICS Client1\B_DET_FTH_INTLK_TEMP1_LO\VAL</t>
  </si>
  <si>
    <t>FT EPICS Hodoscope Temp #2 Hi Threshold</t>
  </si>
  <si>
    <t>B_FT_INTERLOCKS_HODO_TEMP_2_HI_THRES</t>
  </si>
  <si>
    <t>B_DET_FTH_INTLK_TEMP2_HI</t>
  </si>
  <si>
    <t>FTCRIO\FT_EPICS_Variables.lvlib\EPICS Client1\B_DET_FTH_INTLK_TEMP2_HI\VAL</t>
  </si>
  <si>
    <t>FT EPICS Hodoscope Temp #2 Lo Threshold</t>
  </si>
  <si>
    <t>B_FT_INTERLOCKS_HODO_TEMP_2_LO_THRES</t>
  </si>
  <si>
    <t>B_DET_FTH_INTLK_TEMP2_LO</t>
  </si>
  <si>
    <t>FTCRIO\FT_EPICS_Variables.lvlib\EPICS Client1\B_DET_FTH_INTLK_TEMP2_LO\VAL</t>
  </si>
  <si>
    <t>FT EPICS Calorimeter Humidity #1 Hi Threshold</t>
  </si>
  <si>
    <t>B_FT_INTERLOCKS_CAL_HUMIDITY_1_HI_THRES</t>
  </si>
  <si>
    <t>B_DET_FTC_INTLK_HUMID1_HI</t>
  </si>
  <si>
    <t>FTCRIO\FT_EPICS_Variables.lvlib\EPICS Client1\B_DET_FTC_INTLK_HUMID1_HI\VAL</t>
  </si>
  <si>
    <t>FT EPICS Calorimeter Humidity #1 Lo Threshold</t>
  </si>
  <si>
    <t>B_FT_INTERLOCKS_CAL_HUMIDITY_1_LO_THRES</t>
  </si>
  <si>
    <t>B_DET_FTC_INTLK_HUMID1_LO</t>
  </si>
  <si>
    <t>FTCRIO\FT_EPICS_Variables.lvlib\EPICS Client1\B_DET_FTC_INTLK_HUMID1_LO\VAL</t>
  </si>
  <si>
    <t>FT EPICS Calorimeter Humidity #2 Hi Threshold</t>
  </si>
  <si>
    <t>B_FT_INTERLOCKS_CAL_HUMIDITY_2_HI_THRES</t>
  </si>
  <si>
    <t>B_DET_FTC_INTLK_HUMID2_HI</t>
  </si>
  <si>
    <t>FTCRIO\FT_EPICS_Variables.lvlib\EPICS Client1\B_DET_FTC_INTLK_HUMID2_HI\VAL</t>
  </si>
  <si>
    <t>FT EPICS Calorimeter Humidity #2 Lo Threshold</t>
  </si>
  <si>
    <t>B_FT_INTERLOCKS_CAL_HUMIDITY_2_LO_THRES</t>
  </si>
  <si>
    <t>B_DET_FTC_INTLK_HUMID2_LO</t>
  </si>
  <si>
    <t>FTCRIO\FT_EPICS_Variables.lvlib\EPICS Client1\B_DET_FTC_INTLK_HUMID2_LO\VAL</t>
  </si>
  <si>
    <t>FT EPICS Calorimeter Gas Flow Hi Threshold</t>
  </si>
  <si>
    <t>B_FT_INTERLOCKS_CAL_GAS_FLOW_HI_THRES</t>
  </si>
  <si>
    <t>B_DET_FTC_INTLK_FLOW_HI</t>
  </si>
  <si>
    <t>FTCRIO\FT_EPICS_Variables.lvlib\EPICS Client1\B_DET_FTC_INTLK_FLOW_HI\VAL</t>
  </si>
  <si>
    <t>FT EPICS Calorimeter Gas Flow Lo Threshold</t>
  </si>
  <si>
    <t>B_FT_INTERLOCKS_CAL_GAS_FLOW_LO_THRES</t>
  </si>
  <si>
    <t>B_DET_FTC_INTLK_FLOW_LO</t>
  </si>
  <si>
    <t>FTCRIO\FT_EPICS_Variables.lvlib\EPICS Client1\B_DET_FTC_INTLK_FLOW_LO\VAL</t>
  </si>
  <si>
    <t>Threshold Control Status</t>
  </si>
  <si>
    <t>FT EPICS Threshold Control</t>
  </si>
  <si>
    <t>B_FT_INTERLOCKS_EPICS_THRESHOLD_CONTROL</t>
  </si>
  <si>
    <t>B_DET_FT_INTLK_EPICS_THRESH_CTRL</t>
  </si>
  <si>
    <t>FTCRIO\FT_EPICS_Variables.lvlib\EPICS Client1\B_DET_FT_INTLK_EPICS_THRESH_CTRL\VAL</t>
  </si>
  <si>
    <t>Hardware Interlock Status</t>
  </si>
  <si>
    <t>FT EPICS Calorimeter LV Enable Status</t>
  </si>
  <si>
    <t>B_FT_INTERLOCKS_CALORIMETER_LV_ENABLE_STATUS</t>
  </si>
  <si>
    <t>B_DET_FTC_INTLK_LV_ENABLE_STAT</t>
  </si>
  <si>
    <t>FTCRIO\FT_EPICS_Variables.lvlib\EPICS Client1\B_DET_FTC_INTLK_LV_ENABLE_STAT\VAL</t>
  </si>
  <si>
    <t>FT EPICS Calorimeter HV Enable Status</t>
  </si>
  <si>
    <t>B_FT_INTERLOCKS_CALORIMETER_HV_ENABLE_STATUS</t>
  </si>
  <si>
    <t>B_DET_FTC_INTLK_HV_ENABLE_STAT</t>
  </si>
  <si>
    <t>FTCRIO\FT_EPICS_Variables.lvlib\EPICS Client1\B_DET_FTC_INTLK_HV_ENABLE_STAT\VAL</t>
  </si>
  <si>
    <t>FT EPICS Calorimeter Chiller Enable Status</t>
  </si>
  <si>
    <t>B_FT_INTERLOCKS_CALORIMETER_CHILLER_ENABLE_STATUS</t>
  </si>
  <si>
    <t>B_DET_FTC_INTLK_CHILLER_ENABLE_STAT</t>
  </si>
  <si>
    <t>FTCRIO\FT_EPICS_Variables.lvlib\EPICS Client1\B_DET_FTC_INTLK_CHILLER_ENABLE_STAT\VAL</t>
  </si>
  <si>
    <t>FT EPICS Hodoscope LV Enable Status</t>
  </si>
  <si>
    <t>B_FT_INTERLOCKS_HODOSCOPE_LV_ENABLE_STATUS</t>
  </si>
  <si>
    <t>B_DET_FTH_INTLK_LV_ENABLE_STAT</t>
  </si>
  <si>
    <t>FTCRIO\FT_EPICS_Variables.lvlib\EPICS Client1\B_DET_FTH_INTLK_LV_ENABLE_STAT\VAL</t>
  </si>
  <si>
    <t>FT EPICS Hodoscope HV Enable Status</t>
  </si>
  <si>
    <t>B_FT_INTERLOCKS_HODOSCOPE_HV_ENABLE_STATUS</t>
  </si>
  <si>
    <t>B_DET_FTH_INTLK_HV_ENABLE_STAT</t>
  </si>
  <si>
    <t>FTCRIO\FT_EPICS_Variables.lvlib\EPICS Client1\B_DET_FTH_INTLK_HV_ENABLE_STAT\VAL</t>
  </si>
  <si>
    <t>Interlock System Status</t>
  </si>
  <si>
    <t>FT EPICS cRio Heartbeat</t>
  </si>
  <si>
    <t>B_FT_INTERLOCKS_CRIO_HEARTBEAT</t>
  </si>
  <si>
    <t>B_HW_CRIO_FT_HEARTBEAT</t>
  </si>
  <si>
    <t>FTCRIO\FT_EPICS_Variables.lvlib\EPICS Client1\B_HW_CRIO_FT_HEARTBEAT\VAL</t>
  </si>
  <si>
    <t>FT EPICS cRio CPU Usage</t>
  </si>
  <si>
    <t>B_FT_INTERLOCKS_CRIO_CPU_USEAGE</t>
  </si>
  <si>
    <t>B_HW_CRIO_FT_CPULOAD</t>
  </si>
  <si>
    <t>FTCRIO\FT_EPICS_Variables.lvlib\EPICS Client1\B_HW_CRIO_FT_CPULOAD\VAL</t>
  </si>
  <si>
    <t>FT EPICS System Uptime</t>
  </si>
  <si>
    <t>B_FT_INTERLOCKS_SYSTEM_UPTIME</t>
  </si>
  <si>
    <t>B_HW_CRIO_FT_UPTIME</t>
  </si>
  <si>
    <t>FTCRIO\FT_EPICS_Variables.lvlib\EPICS Client1\B_HW_CRIO_FT_UPTIME\VAL</t>
  </si>
  <si>
    <t>Sec</t>
  </si>
  <si>
    <t>Hall B SVT Hardware Interlock System EPICS Interface</t>
  </si>
  <si>
    <t xml:space="preserve"> EPICS Process Variable (PV)</t>
  </si>
  <si>
    <t>LabVIEW  EPICS Process Variable (PV)</t>
  </si>
  <si>
    <t>SVT EPICS HFCB Temp R1 M1 Top</t>
  </si>
  <si>
    <t>SVT EPICS HFCB Temp R2 M1 Top</t>
  </si>
  <si>
    <t>SVT EPICS HFCB Temp R3 M1 Top</t>
  </si>
  <si>
    <t>SVT EPICS Det Internal Humidity R2</t>
  </si>
  <si>
    <t>SVT EPICS Det Internal Humidity R3</t>
  </si>
  <si>
    <t>SVT EPICS Detector Int Temp R2</t>
  </si>
  <si>
    <t>SVT EPICS Detector Int Temp R3</t>
  </si>
  <si>
    <t>SVT EPICS Ambient Temp 1</t>
  </si>
  <si>
    <t>SVT EPICS Ambient Temp 2</t>
  </si>
  <si>
    <t>SVT EPICS Det Internal Dew Point Alarm R2</t>
  </si>
  <si>
    <t>SVT EPICS Det Internal Dew Point Alarm R3</t>
  </si>
  <si>
    <t>SVT EPICS Ambient Humidity H1</t>
  </si>
  <si>
    <t>SVT EPICS Ambient Humidity H2</t>
  </si>
  <si>
    <t>SVT EPICS Ambient Dew Point Alarm 1</t>
  </si>
  <si>
    <t>SVT EPICS Ambient Dew Point Alarm 2</t>
  </si>
  <si>
    <t>SVT EPICS Outlet Coolant Flow</t>
  </si>
  <si>
    <t>SVT EPICS Inlet Coolant Flow</t>
  </si>
  <si>
    <t>SVT EPICS Coolant Temp</t>
  </si>
  <si>
    <t>L/Min</t>
  </si>
  <si>
    <t>SVT EPICS HFCB Temp R1 M1 Top Hi Status</t>
  </si>
  <si>
    <t>SVT EPICS HFCB Temp R1 M1 Top Lo Status</t>
  </si>
  <si>
    <t>SVT EPICS HFCB Temp R2 M1 Top Hi Status</t>
  </si>
  <si>
    <t>SVT EPICS HFCB Temp R2 M1 Top Lo Status</t>
  </si>
  <si>
    <t>SVT EPICS HFCB Temp R3 M1 Top Hi Status</t>
  </si>
  <si>
    <t>SVT EPICS HFCB Temp R3 M1 Top Lo Status</t>
  </si>
  <si>
    <t>SVT EPICS Detector Int Temp R2 Hi Status</t>
  </si>
  <si>
    <t>SVT EPICS Detector Int Temp R2 Lo Status</t>
  </si>
  <si>
    <t>SVT EPICS Ambient Temp 1 Hi Status</t>
  </si>
  <si>
    <t>SVT EPICS Ambient Temp 1 Lo Status</t>
  </si>
  <si>
    <t>SVT EPICS Detector Int Temp R3 Hi Status</t>
  </si>
  <si>
    <t>SVT EPICS Detector Int Temp R3 Lo Status</t>
  </si>
  <si>
    <t>SVT EPICS Ambient Temp 2 Hi Status</t>
  </si>
  <si>
    <t>SVT EPICS Ambient Temp 2 Lo Status</t>
  </si>
  <si>
    <t>SVT EPICS Det Internal Humidity R2 Hi Status</t>
  </si>
  <si>
    <t>SVT EPICS Det Internal Humidity R2 Lo Status</t>
  </si>
  <si>
    <t>SVT EPICS Det Internal Humidity R3 Hi Status</t>
  </si>
  <si>
    <t>SVT EPICS Det Internal Humidity R3 Lo Status</t>
  </si>
  <si>
    <t>SVT EPICS Det Internal Dew Point R2 Hi Status</t>
  </si>
  <si>
    <t>SVT EPICS Det Internal Dew Point R2 Lo Status</t>
  </si>
  <si>
    <t>SVT EPICS Det Internal Dew Point R3 Hi Status</t>
  </si>
  <si>
    <t>SVT EPICS Det Internal Dew Point R3 Lo Status</t>
  </si>
  <si>
    <t>SVT EPICS Ambient Humidity H1 Hi Status</t>
  </si>
  <si>
    <t>SVT EPICS Ambient Humidity H1 Lo Status</t>
  </si>
  <si>
    <t>SVT EPICS Ambient Humidity H2 Hi Status</t>
  </si>
  <si>
    <t>SVT EPICS Ambient Humidity H2 Lo Status</t>
  </si>
  <si>
    <t>SVT EPICS Ambient Dew Point 1 Hi Status</t>
  </si>
  <si>
    <t>SVT EPICS Ambient Dew Point 1 Lo Status</t>
  </si>
  <si>
    <t>SVT EPICS Ambient Dew Point 2 Hi Status</t>
  </si>
  <si>
    <t>SVT EPICS Ambient Dew Point 2 Lo Status</t>
  </si>
  <si>
    <t>SVT EPICS Outlet Coolant Flow Hi Status</t>
  </si>
  <si>
    <t>SVT EPICS Outlet Coolant Flow Lo Status</t>
  </si>
  <si>
    <t>SVT EPICS Inlet Coolant Flow Hi Status</t>
  </si>
  <si>
    <t>SVT EPICS Inlet Coolant Flow Lo Status</t>
  </si>
  <si>
    <t>SVT EPICS Coolant Temp Hi Status</t>
  </si>
  <si>
    <t>SVT EPICS Coolant Temp Lo Status</t>
  </si>
  <si>
    <t>SVT EPICS Coolant Leak Hi Status</t>
  </si>
  <si>
    <t>SVT EPICS Coolant Leak Lo Status</t>
  </si>
  <si>
    <t>Sum of Interlocks Status</t>
  </si>
  <si>
    <t>Sum of Temperature Status</t>
  </si>
  <si>
    <t>Sum of Humidity Status</t>
  </si>
  <si>
    <t>Sum of Dew Point Status</t>
  </si>
  <si>
    <t>Sum of Coolant Temperature Status</t>
  </si>
  <si>
    <t>Sum of Coolant Inlet Flow Status</t>
  </si>
  <si>
    <t>Sum of Coolant Outlet Flow Status</t>
  </si>
  <si>
    <t>SVT EPICS Any Interlock Over Limit?</t>
  </si>
  <si>
    <t>SVT EPICS Temperature Status</t>
  </si>
  <si>
    <t>SVT EPICS Humidity Status</t>
  </si>
  <si>
    <t>SVT EPICS Dew Point Status</t>
  </si>
  <si>
    <t>SVT EPICS Inlet Coolant Flow Status</t>
  </si>
  <si>
    <t>SVT EPICS Outlet Coolant Flow Status</t>
  </si>
  <si>
    <t>SVT EPICS Coolant Temp Status</t>
  </si>
  <si>
    <t>SVT EPICS Chiller Enable Status</t>
  </si>
  <si>
    <t>SVT EPICS Chiller Override Status</t>
  </si>
  <si>
    <t>SVT EPICS Mpod Enable Status</t>
  </si>
  <si>
    <t>SVT EPICS Mpod Overide Status</t>
  </si>
  <si>
    <t>Sum of Temperature Latched Errors</t>
  </si>
  <si>
    <t>Sum of Humidity Latched Errors</t>
  </si>
  <si>
    <t>Sum of Dew Point Latched Errors</t>
  </si>
  <si>
    <t>Sum Coolant Inlet Flow Latched Errors</t>
  </si>
  <si>
    <t>Sum of Coolant Outlet Flow Latched Errors</t>
  </si>
  <si>
    <t>Sum of Coolant Temperature Latched Errors</t>
  </si>
  <si>
    <t>SVT EPICS HFCB Temp R1 M1 Top Latched Hi Error</t>
  </si>
  <si>
    <t>SVT EPICS HFCB Temp R1 M1 Top Latched Lo Error</t>
  </si>
  <si>
    <t>SVT EPICS HFCB Temp R2 M1 Top Latched Hi Error</t>
  </si>
  <si>
    <t>SVT EPICS HFCB Temp R2 M1 Top Latched Lo Error</t>
  </si>
  <si>
    <t>SVT EPICS HFCB Temp R3 M1 Top Latched Hi Error</t>
  </si>
  <si>
    <t>SVT EPICS HFCB Temp R3 M1 Top Latched Lo Error</t>
  </si>
  <si>
    <t>SVT EPICS Temperature Latched Error</t>
  </si>
  <si>
    <t>SVT EPICS Detector Int Temp R2 Latched Hi Error</t>
  </si>
  <si>
    <t>SVT EPICS Detector Int Temp R2 Latched Lo Error</t>
  </si>
  <si>
    <t>SVT EPICS Detector Int Temp R3 Latched Hi Error</t>
  </si>
  <si>
    <t>SVT EPICS Detector Int Temp R3 Latched Lo Error</t>
  </si>
  <si>
    <t>SVT EPICS Ambient Temp 1 Latched Hi Error</t>
  </si>
  <si>
    <t>SVT EPICS Ambient Temp 1 Latched Lo Error</t>
  </si>
  <si>
    <t>SVT EPICS Ambient Temp 2 Latched Hi Error</t>
  </si>
  <si>
    <t>SVT EPICS Ambient Temp 2 Latched Lo Error</t>
  </si>
  <si>
    <t>SVT EPICS Det Internal Humidity R2 Latched Hi Error</t>
  </si>
  <si>
    <t>SVT EPICS Det Internal Humidity R2 Latched Lo Error</t>
  </si>
  <si>
    <t>SVT EPICS Det Internal Humidity R3 Latched Hi Error</t>
  </si>
  <si>
    <t>SVT EPICS Det Internal Humidity R3 Latched Lo Error</t>
  </si>
  <si>
    <t>SVT EPICS Humidity Latched Error</t>
  </si>
  <si>
    <t>SVT EPICS Det Internal Dew Point R2 Latched Hi Error</t>
  </si>
  <si>
    <t>SVT EPICS Det Internal Dew Point R2 Latched Lo Error</t>
  </si>
  <si>
    <t>SVT EPICS Det Internal Dew Point R3 Latched Hi Error</t>
  </si>
  <si>
    <t>SVT EPICS Det Internal Dew Point R3 Latched Lo Error</t>
  </si>
  <si>
    <t>SVT EPICS Ambient Humidity H1 Latched Hi Error</t>
  </si>
  <si>
    <t>SVT EPICS Ambient Humidity H1 Latched Lo Error</t>
  </si>
  <si>
    <t>SVT EPICS Ambient Humidity H2 Latched Hi Error</t>
  </si>
  <si>
    <t>SVT EPICS Ambient Humidity H2 Latched Lo Error</t>
  </si>
  <si>
    <t>SVT EPICS Ambient Dew Point 1 Latched Hi Error</t>
  </si>
  <si>
    <t>SVT EPICS Ambient Dew Point 1 Latched Lo Error</t>
  </si>
  <si>
    <t>SVT EPICS Ambient Dew Point 2 Latched Hi Error</t>
  </si>
  <si>
    <t>SVT EPICS Ambient Dew Point 2 Latched Lo Error</t>
  </si>
  <si>
    <t>SVT EPICS Dew Point Latched Error</t>
  </si>
  <si>
    <t>SVT EPICS Outlet Coolant Flow Latched Hi Error</t>
  </si>
  <si>
    <t>SVT EPICS Outlet Coolant Flow Latched Lo Error</t>
  </si>
  <si>
    <t>SVT EPICS Outlet Coolant Flow Latched Error</t>
  </si>
  <si>
    <t>SVT EPICS Inlet Coolant Flow Latched Error</t>
  </si>
  <si>
    <t>SVT EPICS Inlet Coolant Flow Latched Hi Error</t>
  </si>
  <si>
    <t>SVT EPICS Inlet Coolant Flow Latched Lo Error</t>
  </si>
  <si>
    <t>SVT EPICS Coolant Temp Latched Hi Error</t>
  </si>
  <si>
    <t>SVT EPICS Coolant Temp Latched Lo Error</t>
  </si>
  <si>
    <t>SVT EPICS Coolant Temperature Latched Error</t>
  </si>
  <si>
    <t>SVT EPICS Coolant Leak Latched Hi Error</t>
  </si>
  <si>
    <t>SVT EPICS Coolant Leak Latched Lo Error</t>
  </si>
  <si>
    <t>SVT EPICS HFCB Temp R1 M1 Top Interlock Enable</t>
  </si>
  <si>
    <t>SVT EPICS HFCB Temp R2 M1 Top Interlock Enable</t>
  </si>
  <si>
    <t>SVT EPICS HFCB Temp R3 M1 Top Interlock Enable</t>
  </si>
  <si>
    <t>SVT EPICS Detector Int Temp R2 Interlock Enable</t>
  </si>
  <si>
    <t>SVT EPICS Detector Int Temp R3 Interlock Enable</t>
  </si>
  <si>
    <t>SVT EPICS Ambient Temp 1 Interlock Enable</t>
  </si>
  <si>
    <t>SVT EPICS Ambient Temp 2 Interlock Enable</t>
  </si>
  <si>
    <t>SVT EPICS Det Internal Dew Point R2 Interlock Enable</t>
  </si>
  <si>
    <t>SVT EPICS Det Internal Dew Point R3 Interlock Enable</t>
  </si>
  <si>
    <t>SVT EPICS Det Internal Humidity R2 Interlock Enable</t>
  </si>
  <si>
    <t>SVT EPICS Det Internal Humidity R3 Interlock Enable</t>
  </si>
  <si>
    <t>SVT EPICS Ambient Humidity H1 Interlock Enable</t>
  </si>
  <si>
    <t>SVT EPICS Ambient Humidity H2 Interlock Enable</t>
  </si>
  <si>
    <t>SVT EPICS Ambient Dew Point 1 Interlock Enable</t>
  </si>
  <si>
    <t>SVT EPICS Ambient Dew Point 2 Interlock Enable</t>
  </si>
  <si>
    <t>SVT EPICS Outlet Coolant Flow Interlock Enable</t>
  </si>
  <si>
    <t>SVT EPICS Inlet Coolant Flow Interlock Enable</t>
  </si>
  <si>
    <t>SVT EPICS Coolant Leak 1 Interlock Enable</t>
  </si>
  <si>
    <t>SVT EPICS Coolant Leak 2 Interlock Enable</t>
  </si>
  <si>
    <t>SVT EPICS Threshold Control</t>
  </si>
  <si>
    <t>SVT EPICS cRIO CPU Usage</t>
  </si>
  <si>
    <t>SVT EPICS cRIO Heartbeat</t>
  </si>
  <si>
    <t>SVT EPICS System Uptime</t>
  </si>
  <si>
    <t>SVT EPICS Ambient Dew Point 1</t>
  </si>
  <si>
    <t>SVT EPICS Ambient Dew Point 2</t>
  </si>
  <si>
    <t>SVT EPICS Det Internal Dew Point R2</t>
  </si>
  <si>
    <t>SVT EPICS Det Internal Dew Point R3</t>
  </si>
  <si>
    <t>SVT EPICS HFCB Temp R1 M1 Top Hi Threshold</t>
  </si>
  <si>
    <t>SVT EPICS HFCB Temp R1 M1 Top Lo Threshold</t>
  </si>
  <si>
    <t>SVT EPICS HFCB Temp R2 M1 Top Hi Threshold</t>
  </si>
  <si>
    <t>SVT EPICS HFCB Temp R2 M1 Top Lo Threshold</t>
  </si>
  <si>
    <t>SVT EPICS HFCB Temp R3 M1 Top Hi Threshold</t>
  </si>
  <si>
    <t>SVT EPICS HFCB Temp R3 M1 Top Lo Threshold</t>
  </si>
  <si>
    <t>SVT EPICS Detector Int Temp R2 Hi Threshold</t>
  </si>
  <si>
    <t>SVT EPICS Detector Int Temp R2 Lo Threshold</t>
  </si>
  <si>
    <t>SVT EPICS Detector Int Temp R3 Hi Threshold</t>
  </si>
  <si>
    <t>SVT EPICS Detector Int Temp R3 Lo Threshold</t>
  </si>
  <si>
    <t>SVT EPICS Ambient Temp 1 Hi Threshold</t>
  </si>
  <si>
    <t>SVT EPICS Ambient Temp 1 Lo Threshold</t>
  </si>
  <si>
    <t>SVT EPICS Ambient Temp 2 Hi Threshold</t>
  </si>
  <si>
    <t>SVT EPICS Ambient Temp 2 Lo Threshold</t>
  </si>
  <si>
    <t>SVT EPICS Det Internal Humidity R2 Hi Threshold</t>
  </si>
  <si>
    <t>SVT EPICS Det Internal Humidity R2 Lo Threshold</t>
  </si>
  <si>
    <t>SVT EPICS Det Internal Humidity R3 Hi Threshold</t>
  </si>
  <si>
    <t>SVT EPICS Det Internal Humidity R3 Lo Threshold</t>
  </si>
  <si>
    <t>SVT EPICS Ambient Humidity H1 Hi Threshold</t>
  </si>
  <si>
    <t>SVT EPICS Ambient Humidity H1 Lo Threshold</t>
  </si>
  <si>
    <t>SVT EPICS Ambient Humidity H2 Hi Threshold</t>
  </si>
  <si>
    <t>SVT EPICS Ambient Humidity H2 Lo Threshold</t>
  </si>
  <si>
    <t>SVT EPICS Det Internal Dew Point R2 Threshold</t>
  </si>
  <si>
    <t>SVT EPICS Det Internal Dew Point R3 Threshold</t>
  </si>
  <si>
    <t>SVT EPICS Ambient Dew Point 1 Threshold</t>
  </si>
  <si>
    <t>SVT EPICS Ambient Dew Point 2 Threshold</t>
  </si>
  <si>
    <t>SVT EPICS Outlet Coolant Flow Hi Threshold</t>
  </si>
  <si>
    <t>SVT EPICS Outlet Coolant Flow Lo Threshold</t>
  </si>
  <si>
    <t>SVT EPICS Inlet Coolant Flow Hi Threshold</t>
  </si>
  <si>
    <t>SVT EPICS Inlet Coolant Flow Lo Threshold</t>
  </si>
  <si>
    <t>SVT EPICS Coolant Temp Hi Threshold</t>
  </si>
  <si>
    <t>SVT EPICS Coolant Temp Lo Threshold</t>
  </si>
  <si>
    <t>B_DET_SVT_INTLK_HFCB_TEMP_R1</t>
  </si>
  <si>
    <t>B_DET_SVT_INTLK_HFCB_TEMP_R2</t>
  </si>
  <si>
    <t>B_DET_SVT_INTLK_HFCB_TEMP_R3</t>
  </si>
  <si>
    <t>B_DET_SVT_INTLK_AMB_TEMP1</t>
  </si>
  <si>
    <t>B_DET_SVT_INTLK_AMB_TEMP2</t>
  </si>
  <si>
    <t>B_DET_SVT_INTLK_INT_HUMID_R2</t>
  </si>
  <si>
    <t>B_DET_SVT_INTLK_INT_HUMID_R3</t>
  </si>
  <si>
    <t>B_DET_SVT_INTLK_INT_TEMP_R2</t>
  </si>
  <si>
    <t>B_DET_SVT_INTLK_INT_TEMP_R3</t>
  </si>
  <si>
    <t>B_DET_SVT_INTLK_AMB_HUMID1</t>
  </si>
  <si>
    <t>B_DET_SVT_INTLK_AMB_HUMID2</t>
  </si>
  <si>
    <t>B_DET_SVT_INTLK_INT_DEWP_ALM_R2</t>
  </si>
  <si>
    <t>B_DET_SVT_INTLK_INT_DEWP_ALM_R3</t>
  </si>
  <si>
    <t>B_DET_SVT_INTLK_AMB_DEWP_ALM1</t>
  </si>
  <si>
    <t>B_DET_SVT_INTLK_AMB_DEWP_ALM2</t>
  </si>
  <si>
    <t>B_DET_SVT_INTLK_COOL_OUT_FLOW</t>
  </si>
  <si>
    <t>B_DET_SVT_INTLK_COOL_IN_FLOW</t>
  </si>
  <si>
    <t>B_DET_SVT_INTLK_AMB_DEWP1</t>
  </si>
  <si>
    <t>B_DET_SVT_INTLK_AMB_DEWP2</t>
  </si>
  <si>
    <t>B_DET_SVT_INTLK_INT_DEWP_R2</t>
  </si>
  <si>
    <t>B_DET_SVT_INTLK_INT_DEWP_R3</t>
  </si>
  <si>
    <t>B_DET_SVT_INTLK_HFCB_TEMP_R1_HI_STAT</t>
  </si>
  <si>
    <t>B_DET_SVT_INTLK_HFCB_TEMP_R2_LO_STAT</t>
  </si>
  <si>
    <t>B_DET_SVT_INTLK_HFCB_TEMP_R1_LO_STAT</t>
  </si>
  <si>
    <t>B_DET_SVT_INTLK_HFCB_TEMP_R2_HI_STAT</t>
  </si>
  <si>
    <t>B_DET_SVT_INTLK_HFCB_TEMP_R3_HI_STAT</t>
  </si>
  <si>
    <t>B_DET_SVT_INTLK_HFCB_TEMP_R3_LO_STAT</t>
  </si>
  <si>
    <t>B_DET_SVT_INTLK_INT_TEMP_R2_HI_STAT</t>
  </si>
  <si>
    <t>B_DET_SVT_INTLK_INT_TEMP_R2_LO_STAT</t>
  </si>
  <si>
    <t>B_DET_SVT_INTLK_INT_TEMP_R3_HI_STAT</t>
  </si>
  <si>
    <t>B_DET_SVT_INTLK_INT_TEMP_R3_LO_STAT</t>
  </si>
  <si>
    <t>B_DET_SVT_INTLK_AMB_TEMP1_HI_STAT</t>
  </si>
  <si>
    <t>B_DET_SVT_INTLK_AMB_TEMP1_LO_STAT</t>
  </si>
  <si>
    <t>B_DET_SVT_INTLK_AMB_TEMP2_HI_STAT</t>
  </si>
  <si>
    <t>B_DET_SVT_INTLK_AMB_TEMP2_LO_STAT</t>
  </si>
  <si>
    <t>B_DET_SVT_INTLK_INT_HUMID_R2_HI_STAT</t>
  </si>
  <si>
    <t>B_DET_SVT_INTLK_INT_HUMID_R2_LO_STAT</t>
  </si>
  <si>
    <t>B_DET_SVT_INTLK_INT_HUMID_R3_HI_STAT</t>
  </si>
  <si>
    <t>B_DET_SVT_INTLK_INT_HUMID_R3_LO_STAT</t>
  </si>
  <si>
    <t>B_DET_SVT_INTLK_INT_DEWP_R2_HI_STAT</t>
  </si>
  <si>
    <t>B_DET_SVT_INTLK_INT_DEWP_R2_LO_STAT</t>
  </si>
  <si>
    <t>B_DET_SVT_INTLK_INT_DEWP_R3_HI_STAT</t>
  </si>
  <si>
    <t>B_DET_SVT_INTLK_INT_DEWP_R3_LO_STAT</t>
  </si>
  <si>
    <t>B_DET_SVT_INTLK_AMB_HUMID1_HI_STAT</t>
  </si>
  <si>
    <t>B_DET_SVT_INTLK_AMB_HUMID1_LO_STAT</t>
  </si>
  <si>
    <t>B_DET_SVT_INTLK_AMB_HUMID2_HI_STAT</t>
  </si>
  <si>
    <t>B_DET_SVT_INTLK_AMB_HUMID2_LO_STAT</t>
  </si>
  <si>
    <t>B_DET_SVT_INTLK_AMB_DEWP1_HI_STAT</t>
  </si>
  <si>
    <t>B_DET_SVT_INTLK_AMB_DEWP1_LO_STAT</t>
  </si>
  <si>
    <t>B_DET_SVT_INTLK_AMB_DEWP2_HI_STAT</t>
  </si>
  <si>
    <t>B_DET_SVT_INTLK_AMB_DEWP2_LO_STAT</t>
  </si>
  <si>
    <t>B_DET_SVT_INTLK_COOL_OUT_FLOW_HI_STAT</t>
  </si>
  <si>
    <t>B_DET_SVT_INTLK_COOL_OUT_FLOW_LO_STAT</t>
  </si>
  <si>
    <t>B_DET_SVT_INTLK_COOL_IN_FLOW_HI_STAT</t>
  </si>
  <si>
    <t>B_DET_SVT_INTLK_COOL_IN_FLOW_LO_STAT</t>
  </si>
  <si>
    <t>B_DET_SVT_INTLK_COOL_LEAK_HI_STAT</t>
  </si>
  <si>
    <t>B_DET_SVT_INTLK_COOL_LEAK_LO_STAT</t>
  </si>
  <si>
    <t>B_DET_SVT_INTLK_ANY_OVERLIMIT</t>
  </si>
  <si>
    <t>B_DET_SVT_INTLK_TEMP_STATUS</t>
  </si>
  <si>
    <t>B_DET_SVT_INTLK_HUMID_STATUS</t>
  </si>
  <si>
    <t>B_DET_SVT_INTLK_DEWP_STATUS</t>
  </si>
  <si>
    <t>B_DET_SVT_INTLK_IN_FLOW_STATUS</t>
  </si>
  <si>
    <t>B_DET_SVT_INTLK_OUT_FLOW_STATUS</t>
  </si>
  <si>
    <t>B_DET_SVT_INTLK_COOL_TEMP_STATUS</t>
  </si>
  <si>
    <t>B_DET_SVT_INTLK_HFCB_TEMP_R1_LATCHED_HI_ERR</t>
  </si>
  <si>
    <t>B_DET_SVT_INTLK_HFCB_TEMP_R1_LATCHED_LO_ERR</t>
  </si>
  <si>
    <t>B_DET_SVT_INTLK_HFCB_TEMP_R2_LATCHED_HI_ERR</t>
  </si>
  <si>
    <t>B_DET_SVT_INTLK_HFCB_TEMP_R2_LATCHED_LO_ERR</t>
  </si>
  <si>
    <t>B_DET_SVT_INTLK_HFCB_TEMP_R3_LATCHED_HI_ERR</t>
  </si>
  <si>
    <t>B_DET_SVT_INTLK_HFCB_TEMP_R3_LATCHED_LO_ERR</t>
  </si>
  <si>
    <t>B_DET_SVT_INTLK_INT_TEMP_R2_LATCHED_HI_ERR</t>
  </si>
  <si>
    <t>B_DET_SVT_INTLK_INT_TEMP_R2_LATCHED_LO_ERR</t>
  </si>
  <si>
    <t>B_DET_SVT_INTLK_INT_TEMP_R3_LATCHED_HI_ERR</t>
  </si>
  <si>
    <t>B_DET_SVT_INTLK_INT_TEMP_R3_LATCHED_LO_ERR</t>
  </si>
  <si>
    <t>B_DET_SVT_INTLK_AMB_TEMP1_LATCHED_HI_ERR</t>
  </si>
  <si>
    <t>B_DET_SVT_INTLK_AMB_TEMP1_LATCHED_LO_ERR</t>
  </si>
  <si>
    <t>B_DET_SVT_INTLK_AMB_TEMP2_LATCHED_HI_ERR</t>
  </si>
  <si>
    <t>B_DET_SVT_INTLK_AMB_TEMP2_LATCHED_LO_ERR</t>
  </si>
  <si>
    <t>B_DET_SVT_INTLK_INT_HUMID_R2_LATCHED_HI_ERR</t>
  </si>
  <si>
    <t>B_DET_SVT_INTLK_INT_HUMID_R2_LATCHED_LO_ERR</t>
  </si>
  <si>
    <t>B_DET_SVT_INTLK_INT_HUMID_R3_LATCHED_HI_ERR</t>
  </si>
  <si>
    <t>B_DET_SVT_INTLK_INT_HUMID_R3_LATCHED_LO_ERR</t>
  </si>
  <si>
    <t>B_DET_SVT_INTLK_INT_DEWP_R2_LATCHED_HI_ERR</t>
  </si>
  <si>
    <t>B_DET_SVT_INTLK_INT_DEWP_R2_LATCHED_LO_ERR</t>
  </si>
  <si>
    <t>B_DET_SVT_INTLK_INT_DEWP_R3_LATCHED_HI_ERR</t>
  </si>
  <si>
    <t>B_DET_SVT_INTLK_INT_DEWP_R3_LATCHED_LO_ERR</t>
  </si>
  <si>
    <t>B_DET_SVT_INTLK_AMB_HUMID1_LATCHED_HI_ERR</t>
  </si>
  <si>
    <t>B_DET_SVT_INTLK_AMB_HUMID1_LATCHED_LO_ERR</t>
  </si>
  <si>
    <t>B_DET_SVT_INTLK_AMB_HUMID2_LATCHED_HI_ERR</t>
  </si>
  <si>
    <t>B_DET_SVT_INTLK_AMB_HUMID2_LATCHED_LO_ERR</t>
  </si>
  <si>
    <t>B_DET_SVT_INTLK_AMB_DEWP1_LATCHED_HI_ERR</t>
  </si>
  <si>
    <t>B_DET_SVT_INTLK_AMB_DEWP1_LATCHED_LO_ERR</t>
  </si>
  <si>
    <t>B_DET_SVT_INTLK_AMB_DEWP2_LATCHED_HI_ERR</t>
  </si>
  <si>
    <t>B_DET_SVT_INTLK_AMB_DEWP2_LATCHED_LO_ERR</t>
  </si>
  <si>
    <t>B_DET_SVT_INTLK_COOL_OUT_FLOW_LATCHED_HI_ERR</t>
  </si>
  <si>
    <t>B_DET_SVT_INTLK_COOL_OUT_FLOW_LATCHED_LO_ERR</t>
  </si>
  <si>
    <t>B_DET_SVT_INTLK_COOL_IN_FLOW_LATCHED_HI_ERR</t>
  </si>
  <si>
    <t>B_DET_SVT_INTLK_COOL_IN_FLOW_LATCHED_LO_ERR</t>
  </si>
  <si>
    <t>B_DET_SVT_INTLK_COOL_TEMP</t>
  </si>
  <si>
    <t>B_DET_SVT_INTLK_COOL_TEMP_HI_STAT</t>
  </si>
  <si>
    <t>B_DET_SVT_INTLK_COOL_TEMP_LO_STAT</t>
  </si>
  <si>
    <t>B_DET_SVT_INTLK_COOL_TEMP_LATCHED_HI_ERR</t>
  </si>
  <si>
    <t>B_DET_SVT_INTLK_COOL_TEMP_LATCHED_LO_ERR</t>
  </si>
  <si>
    <t>B_DET_SVT_INTLK_COOL_LEAK_LATCHED_HI_ERR</t>
  </si>
  <si>
    <t>B_DET_SVT_INTLK_COOL_LEAK_LATCHED_LO_ERR</t>
  </si>
  <si>
    <t>EPICS Process Variable (PV)</t>
  </si>
  <si>
    <t>B_DET_SVT_INTLK_TEMP_LATCHED_ERR</t>
  </si>
  <si>
    <t>B_DET_SVT_INTLK_HUMID_LATCHED_ERR</t>
  </si>
  <si>
    <t>B_DET_SVT_INTLK_DEWP_LATCHED_ERR</t>
  </si>
  <si>
    <t>B_DET_SVT_INTLK_IN_FLOW_LATCHED_ERR</t>
  </si>
  <si>
    <t>B_DET_SVT_INTLK_OUT_FLOW_LATCHED_ERR</t>
  </si>
  <si>
    <t>B_DET_SVT_INTLK_COOL_TEMP_LATCHED_ERR</t>
  </si>
  <si>
    <t>B_DET_SVT_INTLK_RESET_LATCHED_ERR</t>
  </si>
  <si>
    <t>B_DET_SVT_INTLK_HFCB_TEMP_R1_ENABLE</t>
  </si>
  <si>
    <t>B_DET_SVT_INTLK_HFCB_TEMP_R2_ENABLE</t>
  </si>
  <si>
    <t>B_DET_SVT_INTLK_HFCB_TEMP_R3_ENABLE</t>
  </si>
  <si>
    <t>B_DET_SVT_INTLK_INT_TEMP_R2_ENABLE</t>
  </si>
  <si>
    <t>B_DET_SVT_INTLK_INT_TEMP_R3_ENABLE</t>
  </si>
  <si>
    <t>B_DET_SVT_INTLK_AMB_TEMP1_ENABLE</t>
  </si>
  <si>
    <t>B_DET_SVT_INTLK_AMB_TEMP2_ENABLE</t>
  </si>
  <si>
    <t>B_DET_SVT_INTLK_INT_HUMID_R2_ENABLE</t>
  </si>
  <si>
    <t>B_DET_SVT_INTLK_INT_HUMID_R3_ENABLE</t>
  </si>
  <si>
    <t>B_DET_SVT_INTLK_INT_DEWP_R2_ENABLE</t>
  </si>
  <si>
    <t>B_DET_SVT_INTLK_INT_DEWP_R3_ENABLE</t>
  </si>
  <si>
    <t>B_DET_SVT_INTLK_AMB_HUMID1_ENABLE</t>
  </si>
  <si>
    <t>B_DET_SVT_INTLK_AMB_HUMID2_ENABLE</t>
  </si>
  <si>
    <t>B_DET_SVT_INTLK_AMB_DEWP1_ENABLE</t>
  </si>
  <si>
    <t>B_DET_SVT_INTLK_AMB_DEWP2_ENABLE</t>
  </si>
  <si>
    <t>B_DET_SVT_INTLK_COOL_OUT_FLOW_ENABLE</t>
  </si>
  <si>
    <t>B_DET_SVT_INTLK_COOL_IN_FLOW_ENABLE</t>
  </si>
  <si>
    <t>B_DET_SVT_INTLK_COOL_LEAK1_ENABLE</t>
  </si>
  <si>
    <t>B_DET_SVT_INTLK_COOL_LEAK2_ENABLE</t>
  </si>
  <si>
    <t>B_DET_SVT_INTLK_HFCB_TEMP_R1_HI</t>
  </si>
  <si>
    <t>B_DET_SVT_INTLK_HFCB_TEMP_R1_LO</t>
  </si>
  <si>
    <t>B_DET_SVT_INTLK_HFCB_TEMP_R2_HI</t>
  </si>
  <si>
    <t>B_DET_SVT_INTLK_HFCB_TEMP_R2_LO</t>
  </si>
  <si>
    <t>B_DET_SVT_INTLK_HFCB_TEMP_R3_HI</t>
  </si>
  <si>
    <t>B_DET_SVT_INTLK_HFCB_TEMP_R3_LO</t>
  </si>
  <si>
    <t>B_DET_SVT_INTLK_INT_TEMP_R2_HI</t>
  </si>
  <si>
    <t>B_DET_SVT_INTLK_INT_TEMP_R2_LO</t>
  </si>
  <si>
    <t>B_DET_SVT_INTLK_INT_TEMP_R3_HI</t>
  </si>
  <si>
    <t>B_DET_SVT_INTLK_INT_TEMP_R3_LO</t>
  </si>
  <si>
    <t>B_DET_SVT_INTLK_AMB_TEMP1_HI</t>
  </si>
  <si>
    <t>B_DET_SVT_INTLK_AMB_TEMP1_LO</t>
  </si>
  <si>
    <t>B_DET_SVT_INTLK_AMB_TEMP2_HI</t>
  </si>
  <si>
    <t>B_DET_SVT_INTLK_AMB_TEMP2_LO</t>
  </si>
  <si>
    <t>B_DET_SVT_INTLK_INT_HUMID_R2_HI</t>
  </si>
  <si>
    <t>B_DET_SVT_INTLK_INT_HUMID_R2_LO</t>
  </si>
  <si>
    <t>B_DET_SVT_INTLK_INT_HUMID_R3_HI</t>
  </si>
  <si>
    <t>B_DET_SVT_INTLK_INT_HUMID_R3_LO</t>
  </si>
  <si>
    <t>B_DET_SVT_INTLK_AMB_HUMID1_HI</t>
  </si>
  <si>
    <t>B_DET_SVT_INTLK_AMB_HUMID1_LO</t>
  </si>
  <si>
    <t>B_DET_SVT_INTLK_AMB_HUMID2_HI</t>
  </si>
  <si>
    <t>B_DET_SVT_INTLK_AMB_HUMID2_LO</t>
  </si>
  <si>
    <t>B_DET_SVT_INTLK_INT_DEWP_R2_THRES</t>
  </si>
  <si>
    <t>B_DET_SVT_INTLK_INT_DEWP_R3_THRES</t>
  </si>
  <si>
    <t>B_DET_SVT_INTLK_AMB_DEWP1_THRES</t>
  </si>
  <si>
    <t>B_DET_SVT_INTLK_AMB_DEWP2_THRES</t>
  </si>
  <si>
    <t>B_DET_SVT_INTLK_COOL_OUT_FLOW_HI</t>
  </si>
  <si>
    <t>B_DET_SVT_INTLK_COOL_OUT_FLOW_LO</t>
  </si>
  <si>
    <t>B_DET_SVT_INTLK_COOL_IN_FLOW_HI</t>
  </si>
  <si>
    <t>B_DET_SVT_INTLK_COOL_IN_FLOW_LO</t>
  </si>
  <si>
    <t>SVT EPICS Coolant Temp Interlock Enable</t>
  </si>
  <si>
    <t>B_DET_SVT_INTLK_COOL_TEMP_ENABLE</t>
  </si>
  <si>
    <t>B_DET_SVT_INTLK_COOL_TEMP_HI</t>
  </si>
  <si>
    <t xml:space="preserve">B_DET_SVT_INTLK_COOL_TEMP_LO </t>
  </si>
  <si>
    <t>B_DET_SVT_INTLK_EPICS_THRESH_CTRL</t>
  </si>
  <si>
    <t>B_HW_CRIO_SVT_HEARTBEAT</t>
  </si>
  <si>
    <t>B_HW_CRIO_SVT_CPULOAD</t>
  </si>
  <si>
    <t>B_HW_CRIO_SVT_UPTIME</t>
  </si>
  <si>
    <t>B_DET_SVT_INTLK_CHILLER_ENABLE_STAT</t>
  </si>
  <si>
    <t>B_DET_SVT_INTLK_CHILLER_OVERRIDE_STAT</t>
  </si>
  <si>
    <t>B_DET_SVT_INTLK_MPOD_ENABLE_STAT</t>
  </si>
  <si>
    <t>B_DET_SVT_INTLK_MPOD_OVERRIDE_STAT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</si>
</sst>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0.000"/>
  </numFmts>
  <fonts count="5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2"/>
      <name val="Arial"/>
      <family val="2"/>
    </font>
    <font>
      <b/>
      <sz val="16"/>
      <name val="Arial"/>
      <family val="2"/>
    </font>
    <font>
      <b/>
      <sz val="16"/>
      <name val="MS Sans Serif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rgb="FFFFFF0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4F81BD"/>
      <name val="Cambria"/>
      <family val="1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0"/>
      <name val="MS Sans Serif"/>
      <family val="2"/>
    </font>
    <font>
      <strike/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0.8"/>
      <color theme="1"/>
      <name val="Calibri"/>
      <family val="2"/>
    </font>
    <font>
      <b/>
      <sz val="11"/>
      <name val="MS Sans Serif"/>
    </font>
    <font>
      <sz val="12"/>
      <color theme="1"/>
      <name val="Calibri"/>
      <family val="2"/>
      <scheme val="minor"/>
    </font>
    <font>
      <sz val="11"/>
      <name val="MS Sans Serif"/>
    </font>
    <font>
      <b/>
      <sz val="10"/>
      <name val="MS Sans Serif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1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16" fillId="0" borderId="0"/>
    <xf numFmtId="44" fontId="16" fillId="0" borderId="0" applyFont="0" applyFill="0" applyBorder="0" applyAlignment="0" applyProtection="0"/>
    <xf numFmtId="0" fontId="14" fillId="0" borderId="0"/>
    <xf numFmtId="0" fontId="13" fillId="0" borderId="0"/>
    <xf numFmtId="0" fontId="10" fillId="0" borderId="0"/>
    <xf numFmtId="0" fontId="29" fillId="0" borderId="0"/>
    <xf numFmtId="0" fontId="30" fillId="0" borderId="0"/>
    <xf numFmtId="0" fontId="4" fillId="0" borderId="0"/>
  </cellStyleXfs>
  <cellXfs count="505">
    <xf numFmtId="0" fontId="0" fillId="0" borderId="0" xfId="0"/>
    <xf numFmtId="0" fontId="16" fillId="0" borderId="0" xfId="1" applyAlignment="1"/>
    <xf numFmtId="0" fontId="16" fillId="0" borderId="0" xfId="1" applyAlignment="1">
      <alignment horizontal="center" vertical="center" wrapText="1"/>
    </xf>
    <xf numFmtId="0" fontId="17" fillId="0" borderId="5" xfId="1" applyFont="1" applyBorder="1" applyAlignment="1">
      <alignment horizontal="center" vertical="center"/>
    </xf>
    <xf numFmtId="0" fontId="16" fillId="0" borderId="0" xfId="1" applyAlignment="1">
      <alignment horizontal="center" vertical="center"/>
    </xf>
    <xf numFmtId="0" fontId="16" fillId="0" borderId="0" xfId="1" applyBorder="1" applyAlignment="1">
      <alignment horizontal="center" vertical="center"/>
    </xf>
    <xf numFmtId="0" fontId="18" fillId="0" borderId="2" xfId="1" applyFont="1" applyBorder="1" applyAlignment="1">
      <alignment vertical="center" wrapText="1"/>
    </xf>
    <xf numFmtId="0" fontId="18" fillId="0" borderId="2" xfId="1" applyFont="1" applyBorder="1" applyAlignment="1">
      <alignment horizontal="center" vertical="center" wrapText="1"/>
    </xf>
    <xf numFmtId="0" fontId="16" fillId="0" borderId="0" xfId="1" applyAlignment="1">
      <alignment vertical="center" wrapText="1"/>
    </xf>
    <xf numFmtId="0" fontId="18" fillId="0" borderId="1" xfId="1" applyFont="1" applyBorder="1" applyAlignment="1">
      <alignment vertical="center" wrapText="1"/>
    </xf>
    <xf numFmtId="0" fontId="18" fillId="0" borderId="1" xfId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left" vertical="center" wrapText="1"/>
    </xf>
    <xf numFmtId="0" fontId="17" fillId="0" borderId="0" xfId="1" applyFont="1" applyAlignment="1">
      <alignment horizontal="center"/>
    </xf>
    <xf numFmtId="0" fontId="17" fillId="0" borderId="0" xfId="1" applyFont="1" applyAlignment="1"/>
    <xf numFmtId="0" fontId="19" fillId="0" borderId="3" xfId="1" applyFont="1" applyBorder="1" applyAlignment="1">
      <alignment horizontal="center" vertical="center" wrapText="1"/>
    </xf>
    <xf numFmtId="0" fontId="19" fillId="0" borderId="0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left" vertical="center"/>
    </xf>
    <xf numFmtId="0" fontId="21" fillId="0" borderId="9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21" fillId="0" borderId="8" xfId="1" applyFont="1" applyBorder="1" applyAlignment="1">
      <alignment horizontal="left"/>
    </xf>
    <xf numFmtId="0" fontId="21" fillId="0" borderId="10" xfId="1" applyFont="1" applyBorder="1" applyAlignment="1">
      <alignment horizontal="left"/>
    </xf>
    <xf numFmtId="0" fontId="21" fillId="0" borderId="12" xfId="1" applyFont="1" applyBorder="1" applyAlignment="1">
      <alignment horizontal="left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13" fillId="0" borderId="0" xfId="4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165" fontId="25" fillId="0" borderId="1" xfId="0" applyNumberFormat="1" applyFont="1" applyFill="1" applyBorder="1" applyAlignment="1">
      <alignment horizontal="right" vertical="center" wrapText="1"/>
    </xf>
    <xf numFmtId="0" fontId="13" fillId="0" borderId="1" xfId="4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24" fillId="0" borderId="1" xfId="4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165" fontId="25" fillId="0" borderId="0" xfId="0" applyNumberFormat="1" applyFont="1" applyFill="1" applyBorder="1" applyAlignment="1">
      <alignment horizontal="right" vertical="center" wrapText="1"/>
    </xf>
    <xf numFmtId="0" fontId="24" fillId="0" borderId="0" xfId="4" applyFont="1" applyFill="1" applyBorder="1" applyAlignment="1">
      <alignment horizontal="center" vertical="center"/>
    </xf>
    <xf numFmtId="0" fontId="13" fillId="0" borderId="1" xfId="4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3" fillId="0" borderId="0" xfId="4" applyAlignment="1">
      <alignment vertical="center"/>
    </xf>
    <xf numFmtId="49" fontId="12" fillId="0" borderId="1" xfId="4" applyNumberFormat="1" applyFont="1" applyBorder="1" applyAlignment="1">
      <alignment horizontal="center" vertical="center"/>
    </xf>
    <xf numFmtId="0" fontId="13" fillId="0" borderId="1" xfId="4" applyBorder="1" applyAlignment="1">
      <alignment horizontal="center" vertical="center" wrapText="1"/>
    </xf>
    <xf numFmtId="165" fontId="13" fillId="0" borderId="1" xfId="4" applyNumberFormat="1" applyBorder="1" applyAlignment="1">
      <alignment horizontal="right" vertical="center"/>
    </xf>
    <xf numFmtId="49" fontId="13" fillId="0" borderId="1" xfId="4" applyNumberFormat="1" applyBorder="1" applyAlignment="1">
      <alignment horizontal="center" vertical="center"/>
    </xf>
    <xf numFmtId="0" fontId="12" fillId="0" borderId="1" xfId="4" applyFont="1" applyBorder="1" applyAlignment="1">
      <alignment horizontal="center" vertical="center" wrapText="1"/>
    </xf>
    <xf numFmtId="165" fontId="12" fillId="0" borderId="1" xfId="4" applyNumberFormat="1" applyFont="1" applyBorder="1" applyAlignment="1">
      <alignment horizontal="right" vertical="center"/>
    </xf>
    <xf numFmtId="165" fontId="13" fillId="0" borderId="1" xfId="4" applyNumberFormat="1" applyFill="1" applyBorder="1" applyAlignment="1">
      <alignment horizontal="right" vertical="center"/>
    </xf>
    <xf numFmtId="0" fontId="12" fillId="0" borderId="1" xfId="4" applyFont="1" applyFill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165" fontId="25" fillId="0" borderId="1" xfId="0" applyNumberFormat="1" applyFont="1" applyBorder="1" applyAlignment="1">
      <alignment horizontal="right" vertical="center"/>
    </xf>
    <xf numFmtId="165" fontId="25" fillId="0" borderId="1" xfId="0" applyNumberFormat="1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165" fontId="24" fillId="0" borderId="1" xfId="4" applyNumberFormat="1" applyFont="1" applyFill="1" applyBorder="1" applyAlignment="1">
      <alignment horizontal="right" vertical="center"/>
    </xf>
    <xf numFmtId="49" fontId="13" fillId="0" borderId="1" xfId="4" applyNumberFormat="1" applyFill="1" applyBorder="1" applyAlignment="1">
      <alignment horizontal="center" vertical="center"/>
    </xf>
    <xf numFmtId="0" fontId="13" fillId="0" borderId="1" xfId="4" applyFill="1" applyBorder="1" applyAlignment="1">
      <alignment horizontal="center" vertical="center" wrapText="1"/>
    </xf>
    <xf numFmtId="49" fontId="13" fillId="0" borderId="0" xfId="4" applyNumberFormat="1" applyAlignment="1">
      <alignment vertical="center"/>
    </xf>
    <xf numFmtId="0" fontId="13" fillId="0" borderId="0" xfId="4" applyAlignment="1">
      <alignment vertical="center" wrapText="1"/>
    </xf>
    <xf numFmtId="165" fontId="15" fillId="0" borderId="6" xfId="4" applyNumberFormat="1" applyFont="1" applyBorder="1" applyAlignment="1">
      <alignment horizontal="right" vertical="center"/>
    </xf>
    <xf numFmtId="165" fontId="15" fillId="0" borderId="4" xfId="4" applyNumberFormat="1" applyFont="1" applyBorder="1" applyAlignment="1">
      <alignment horizontal="right" vertical="center"/>
    </xf>
    <xf numFmtId="165" fontId="13" fillId="0" borderId="0" xfId="4" applyNumberFormat="1" applyAlignment="1">
      <alignment horizontal="right" vertical="center"/>
    </xf>
    <xf numFmtId="0" fontId="13" fillId="0" borderId="2" xfId="4" applyBorder="1" applyAlignment="1">
      <alignment horizontal="center" vertical="center"/>
    </xf>
    <xf numFmtId="49" fontId="12" fillId="0" borderId="2" xfId="4" applyNumberFormat="1" applyFont="1" applyBorder="1" applyAlignment="1">
      <alignment horizontal="center" vertical="center"/>
    </xf>
    <xf numFmtId="0" fontId="13" fillId="0" borderId="2" xfId="4" applyBorder="1" applyAlignment="1">
      <alignment horizontal="center" vertical="center" wrapText="1"/>
    </xf>
    <xf numFmtId="165" fontId="13" fillId="0" borderId="2" xfId="4" applyNumberFormat="1" applyBorder="1" applyAlignment="1">
      <alignment horizontal="right" vertical="center"/>
    </xf>
    <xf numFmtId="0" fontId="12" fillId="0" borderId="2" xfId="4" applyFont="1" applyBorder="1" applyAlignment="1">
      <alignment horizontal="center" vertical="center"/>
    </xf>
    <xf numFmtId="0" fontId="23" fillId="3" borderId="3" xfId="4" applyFont="1" applyFill="1" applyBorder="1" applyAlignment="1">
      <alignment horizontal="center" vertical="center"/>
    </xf>
    <xf numFmtId="49" fontId="23" fillId="3" borderId="3" xfId="4" applyNumberFormat="1" applyFont="1" applyFill="1" applyBorder="1" applyAlignment="1">
      <alignment horizontal="center" vertical="center"/>
    </xf>
    <xf numFmtId="0" fontId="23" fillId="3" borderId="3" xfId="4" applyFont="1" applyFill="1" applyBorder="1" applyAlignment="1">
      <alignment horizontal="center" vertical="center" wrapText="1"/>
    </xf>
    <xf numFmtId="165" fontId="23" fillId="3" borderId="3" xfId="4" applyNumberFormat="1" applyFont="1" applyFill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49" fontId="12" fillId="0" borderId="1" xfId="4" applyNumberFormat="1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 wrapText="1"/>
    </xf>
    <xf numFmtId="0" fontId="11" fillId="0" borderId="1" xfId="4" applyFont="1" applyBorder="1" applyAlignment="1">
      <alignment horizontal="center" vertical="center"/>
    </xf>
    <xf numFmtId="0" fontId="27" fillId="0" borderId="0" xfId="5" applyFont="1" applyBorder="1" applyAlignment="1">
      <alignment horizontal="center" vertical="center" wrapText="1"/>
    </xf>
    <xf numFmtId="0" fontId="10" fillId="0" borderId="0" xfId="5" applyAlignment="1">
      <alignment horizontal="center" vertical="center" wrapText="1"/>
    </xf>
    <xf numFmtId="0" fontId="15" fillId="0" borderId="13" xfId="5" applyFont="1" applyBorder="1" applyAlignment="1">
      <alignment horizontal="center" vertical="center" wrapText="1"/>
    </xf>
    <xf numFmtId="0" fontId="15" fillId="0" borderId="0" xfId="5" applyFont="1" applyAlignment="1">
      <alignment horizontal="center" vertical="center" wrapText="1"/>
    </xf>
    <xf numFmtId="0" fontId="10" fillId="4" borderId="7" xfId="5" applyFill="1" applyBorder="1" applyAlignment="1">
      <alignment horizontal="center" vertical="center" wrapText="1"/>
    </xf>
    <xf numFmtId="0" fontId="10" fillId="4" borderId="14" xfId="5" applyFill="1" applyBorder="1" applyAlignment="1">
      <alignment horizontal="center" vertical="center" wrapText="1"/>
    </xf>
    <xf numFmtId="49" fontId="10" fillId="4" borderId="14" xfId="5" applyNumberFormat="1" applyFill="1" applyBorder="1" applyAlignment="1">
      <alignment horizontal="center" vertical="center" wrapText="1"/>
    </xf>
    <xf numFmtId="0" fontId="10" fillId="4" borderId="11" xfId="5" applyFill="1" applyBorder="1" applyAlignment="1">
      <alignment horizontal="center" vertical="center" wrapText="1"/>
    </xf>
    <xf numFmtId="0" fontId="10" fillId="4" borderId="17" xfId="5" applyFill="1" applyBorder="1" applyAlignment="1">
      <alignment horizontal="center" vertical="center" wrapText="1"/>
    </xf>
    <xf numFmtId="0" fontId="10" fillId="4" borderId="2" xfId="5" applyFill="1" applyBorder="1" applyAlignment="1">
      <alignment horizontal="center" vertical="center" wrapText="1"/>
    </xf>
    <xf numFmtId="0" fontId="10" fillId="4" borderId="20" xfId="5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 vertical="center" wrapText="1"/>
    </xf>
    <xf numFmtId="0" fontId="10" fillId="4" borderId="23" xfId="5" applyFill="1" applyBorder="1" applyAlignment="1">
      <alignment horizontal="center" vertical="center" wrapText="1"/>
    </xf>
    <xf numFmtId="0" fontId="24" fillId="4" borderId="14" xfId="5" applyFont="1" applyFill="1" applyBorder="1" applyAlignment="1">
      <alignment horizontal="center" vertical="center" wrapText="1"/>
    </xf>
    <xf numFmtId="0" fontId="24" fillId="4" borderId="1" xfId="5" applyFont="1" applyFill="1" applyBorder="1" applyAlignment="1">
      <alignment horizontal="center" vertical="center" wrapText="1"/>
    </xf>
    <xf numFmtId="0" fontId="24" fillId="4" borderId="17" xfId="5" applyFont="1" applyFill="1" applyBorder="1" applyAlignment="1">
      <alignment horizontal="center" vertical="center" wrapText="1"/>
    </xf>
    <xf numFmtId="0" fontId="10" fillId="5" borderId="7" xfId="5" applyFill="1" applyBorder="1" applyAlignment="1">
      <alignment horizontal="center" vertical="center" wrapText="1"/>
    </xf>
    <xf numFmtId="0" fontId="10" fillId="5" borderId="14" xfId="5" applyFill="1" applyBorder="1" applyAlignment="1">
      <alignment horizontal="center" vertical="center" wrapText="1"/>
    </xf>
    <xf numFmtId="0" fontId="10" fillId="5" borderId="11" xfId="5" applyFill="1" applyBorder="1" applyAlignment="1">
      <alignment horizontal="center" vertical="center" wrapText="1"/>
    </xf>
    <xf numFmtId="0" fontId="10" fillId="5" borderId="17" xfId="5" applyFill="1" applyBorder="1" applyAlignment="1">
      <alignment horizontal="center" vertical="center" wrapText="1"/>
    </xf>
    <xf numFmtId="0" fontId="10" fillId="5" borderId="2" xfId="5" applyFill="1" applyBorder="1" applyAlignment="1">
      <alignment horizontal="center" vertical="center" wrapText="1"/>
    </xf>
    <xf numFmtId="0" fontId="10" fillId="5" borderId="20" xfId="5" applyFill="1" applyBorder="1" applyAlignment="1">
      <alignment horizontal="center" vertical="center" wrapText="1"/>
    </xf>
    <xf numFmtId="0" fontId="10" fillId="5" borderId="1" xfId="5" applyFill="1" applyBorder="1" applyAlignment="1">
      <alignment horizontal="center" vertical="center" wrapText="1"/>
    </xf>
    <xf numFmtId="0" fontId="10" fillId="5" borderId="23" xfId="5" applyFill="1" applyBorder="1" applyAlignment="1">
      <alignment horizontal="center" vertical="center" wrapText="1"/>
    </xf>
    <xf numFmtId="0" fontId="24" fillId="5" borderId="14" xfId="5" applyFont="1" applyFill="1" applyBorder="1" applyAlignment="1">
      <alignment horizontal="center" vertical="center" wrapText="1"/>
    </xf>
    <xf numFmtId="0" fontId="10" fillId="5" borderId="9" xfId="5" applyFill="1" applyBorder="1" applyAlignment="1">
      <alignment horizontal="center" vertical="center" wrapText="1"/>
    </xf>
    <xf numFmtId="0" fontId="10" fillId="4" borderId="9" xfId="5" applyFill="1" applyBorder="1" applyAlignment="1">
      <alignment horizontal="center" vertical="center" wrapText="1"/>
    </xf>
    <xf numFmtId="0" fontId="27" fillId="0" borderId="0" xfId="5" applyFont="1" applyBorder="1" applyAlignment="1">
      <alignment horizontal="center" vertical="center" wrapText="1"/>
    </xf>
    <xf numFmtId="0" fontId="30" fillId="0" borderId="0" xfId="7"/>
    <xf numFmtId="0" fontId="30" fillId="0" borderId="0" xfId="7" applyAlignment="1">
      <alignment horizontal="center"/>
    </xf>
    <xf numFmtId="0" fontId="31" fillId="7" borderId="26" xfId="7" applyFont="1" applyFill="1" applyBorder="1" applyAlignment="1">
      <alignment horizontal="center" vertical="center" wrapText="1"/>
    </xf>
    <xf numFmtId="0" fontId="31" fillId="7" borderId="27" xfId="7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1" fillId="0" borderId="3" xfId="7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7" borderId="33" xfId="7" applyFont="1" applyFill="1" applyBorder="1" applyAlignment="1">
      <alignment horizontal="center" vertical="center" wrapText="1"/>
    </xf>
    <xf numFmtId="0" fontId="31" fillId="7" borderId="3" xfId="7" applyFont="1" applyFill="1" applyBorder="1" applyAlignment="1">
      <alignment horizontal="center" vertical="center" wrapText="1"/>
    </xf>
    <xf numFmtId="0" fontId="31" fillId="0" borderId="27" xfId="7" applyFont="1" applyFill="1" applyBorder="1" applyAlignment="1">
      <alignment horizontal="center" vertical="center" wrapText="1"/>
    </xf>
    <xf numFmtId="0" fontId="30" fillId="0" borderId="0" xfId="7" applyBorder="1" applyAlignment="1">
      <alignment horizontal="center" vertical="center"/>
    </xf>
    <xf numFmtId="0" fontId="30" fillId="0" borderId="0" xfId="7" applyBorder="1"/>
    <xf numFmtId="0" fontId="30" fillId="0" borderId="0" xfId="7" applyBorder="1" applyAlignment="1">
      <alignment horizontal="center"/>
    </xf>
    <xf numFmtId="0" fontId="30" fillId="0" borderId="28" xfId="7" applyBorder="1" applyAlignment="1">
      <alignment horizontal="center" vertical="center"/>
    </xf>
    <xf numFmtId="0" fontId="30" fillId="0" borderId="30" xfId="7" applyBorder="1" applyAlignment="1">
      <alignment horizontal="center" vertical="center"/>
    </xf>
    <xf numFmtId="0" fontId="30" fillId="0" borderId="32" xfId="7" applyBorder="1" applyAlignment="1">
      <alignment horizontal="center" vertical="center"/>
    </xf>
    <xf numFmtId="0" fontId="30" fillId="0" borderId="29" xfId="7" applyBorder="1" applyAlignment="1">
      <alignment horizontal="center" vertical="center"/>
    </xf>
    <xf numFmtId="0" fontId="30" fillId="0" borderId="41" xfId="7" applyBorder="1" applyAlignment="1">
      <alignment horizontal="center" vertical="center"/>
    </xf>
    <xf numFmtId="0" fontId="30" fillId="0" borderId="44" xfId="7" applyBorder="1" applyAlignment="1">
      <alignment horizontal="center" vertical="center"/>
    </xf>
    <xf numFmtId="0" fontId="30" fillId="0" borderId="42" xfId="7" applyBorder="1" applyAlignment="1">
      <alignment horizontal="center" vertical="center"/>
    </xf>
    <xf numFmtId="0" fontId="31" fillId="0" borderId="41" xfId="7" applyFont="1" applyBorder="1" applyAlignment="1">
      <alignment horizontal="right" vertical="center"/>
    </xf>
    <xf numFmtId="0" fontId="31" fillId="0" borderId="42" xfId="7" applyFont="1" applyBorder="1" applyAlignment="1">
      <alignment horizontal="right" vertical="center"/>
    </xf>
    <xf numFmtId="0" fontId="31" fillId="0" borderId="43" xfId="7" applyFont="1" applyBorder="1" applyAlignment="1">
      <alignment horizontal="right" vertical="center"/>
    </xf>
    <xf numFmtId="0" fontId="31" fillId="8" borderId="27" xfId="7" applyFont="1" applyFill="1" applyBorder="1" applyAlignment="1">
      <alignment horizontal="center" vertical="center" wrapText="1"/>
    </xf>
    <xf numFmtId="49" fontId="30" fillId="0" borderId="41" xfId="7" applyNumberFormat="1" applyBorder="1" applyAlignment="1">
      <alignment horizontal="center" vertical="center"/>
    </xf>
    <xf numFmtId="49" fontId="30" fillId="0" borderId="42" xfId="7" applyNumberFormat="1" applyBorder="1" applyAlignment="1">
      <alignment horizontal="center" vertical="center"/>
    </xf>
    <xf numFmtId="49" fontId="30" fillId="0" borderId="43" xfId="7" applyNumberFormat="1" applyBorder="1" applyAlignment="1">
      <alignment horizontal="center" vertical="center"/>
    </xf>
    <xf numFmtId="49" fontId="30" fillId="0" borderId="44" xfId="7" applyNumberFormat="1" applyBorder="1" applyAlignment="1">
      <alignment horizontal="center" vertical="center"/>
    </xf>
    <xf numFmtId="49" fontId="30" fillId="0" borderId="9" xfId="7" applyNumberFormat="1" applyBorder="1" applyAlignment="1">
      <alignment vertical="center" wrapText="1"/>
    </xf>
    <xf numFmtId="49" fontId="30" fillId="0" borderId="1" xfId="7" applyNumberFormat="1" applyBorder="1" applyAlignment="1">
      <alignment horizontal="center" vertical="center" wrapText="1"/>
    </xf>
    <xf numFmtId="49" fontId="30" fillId="0" borderId="11" xfId="7" applyNumberFormat="1" applyBorder="1" applyAlignment="1">
      <alignment vertical="center" wrapText="1"/>
    </xf>
    <xf numFmtId="49" fontId="30" fillId="0" borderId="17" xfId="7" applyNumberFormat="1" applyBorder="1" applyAlignment="1">
      <alignment horizontal="center" vertical="center" wrapText="1"/>
    </xf>
    <xf numFmtId="49" fontId="30" fillId="8" borderId="42" xfId="7" applyNumberFormat="1" applyFill="1" applyBorder="1" applyAlignment="1">
      <alignment horizontal="center" vertical="center"/>
    </xf>
    <xf numFmtId="49" fontId="30" fillId="8" borderId="43" xfId="7" applyNumberFormat="1" applyFill="1" applyBorder="1" applyAlignment="1">
      <alignment horizontal="center" vertical="center"/>
    </xf>
    <xf numFmtId="49" fontId="30" fillId="0" borderId="7" xfId="7" applyNumberFormat="1" applyFont="1" applyBorder="1" applyAlignment="1">
      <alignment vertical="center" wrapText="1"/>
    </xf>
    <xf numFmtId="49" fontId="30" fillId="0" borderId="14" xfId="7" applyNumberFormat="1" applyFont="1" applyBorder="1" applyAlignment="1">
      <alignment horizontal="center" vertical="center" wrapText="1"/>
    </xf>
    <xf numFmtId="0" fontId="31" fillId="0" borderId="4" xfId="7" applyFont="1" applyBorder="1" applyAlignment="1">
      <alignment horizontal="center" vertical="center"/>
    </xf>
    <xf numFmtId="0" fontId="30" fillId="0" borderId="45" xfId="7" applyFont="1" applyBorder="1" applyAlignment="1">
      <alignment horizontal="center" vertical="center"/>
    </xf>
    <xf numFmtId="0" fontId="30" fillId="0" borderId="38" xfId="7" applyFont="1" applyBorder="1" applyAlignment="1">
      <alignment horizontal="center" vertical="center"/>
    </xf>
    <xf numFmtId="49" fontId="30" fillId="8" borderId="39" xfId="7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0" borderId="14" xfId="0" applyFont="1" applyBorder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17" xfId="0" applyFont="1" applyBorder="1" applyAlignment="1">
      <alignment horizontal="left" vertical="center"/>
    </xf>
    <xf numFmtId="0" fontId="31" fillId="7" borderId="34" xfId="7" applyFont="1" applyFill="1" applyBorder="1" applyAlignment="1">
      <alignment horizontal="center" vertical="center" wrapText="1"/>
    </xf>
    <xf numFmtId="0" fontId="34" fillId="0" borderId="0" xfId="7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/>
    </xf>
    <xf numFmtId="0" fontId="30" fillId="0" borderId="2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3" fillId="0" borderId="18" xfId="0" applyFont="1" applyBorder="1" applyAlignment="1">
      <alignment horizontal="left" vertical="center"/>
    </xf>
    <xf numFmtId="0" fontId="33" fillId="0" borderId="1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3" fillId="0" borderId="13" xfId="0" applyFont="1" applyBorder="1" applyAlignment="1">
      <alignment horizontal="left" vertical="center"/>
    </xf>
    <xf numFmtId="0" fontId="33" fillId="0" borderId="13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49" xfId="0" applyFont="1" applyBorder="1" applyAlignment="1">
      <alignment horizontal="center" vertical="center"/>
    </xf>
    <xf numFmtId="49" fontId="30" fillId="0" borderId="46" xfId="0" applyNumberFormat="1" applyFont="1" applyBorder="1" applyAlignment="1">
      <alignment horizontal="center" vertical="center"/>
    </xf>
    <xf numFmtId="49" fontId="30" fillId="0" borderId="13" xfId="0" applyNumberFormat="1" applyFont="1" applyBorder="1" applyAlignment="1">
      <alignment horizontal="center" vertical="center"/>
    </xf>
    <xf numFmtId="49" fontId="33" fillId="0" borderId="13" xfId="0" applyNumberFormat="1" applyFont="1" applyBorder="1" applyAlignment="1">
      <alignment horizontal="left" vertical="center"/>
    </xf>
    <xf numFmtId="49" fontId="30" fillId="0" borderId="2" xfId="0" applyNumberFormat="1" applyFont="1" applyBorder="1" applyAlignment="1">
      <alignment horizontal="center" vertical="center"/>
    </xf>
    <xf numFmtId="49" fontId="33" fillId="0" borderId="2" xfId="0" applyNumberFormat="1" applyFont="1" applyBorder="1" applyAlignment="1">
      <alignment horizontal="left" vertical="center"/>
    </xf>
    <xf numFmtId="49" fontId="30" fillId="0" borderId="20" xfId="0" applyNumberFormat="1" applyFont="1" applyBorder="1" applyAlignment="1">
      <alignment horizontal="center" vertical="center"/>
    </xf>
    <xf numFmtId="49" fontId="30" fillId="0" borderId="37" xfId="0" applyNumberFormat="1" applyFont="1" applyBorder="1" applyAlignment="1">
      <alignment horizontal="center" vertical="center"/>
    </xf>
    <xf numFmtId="0" fontId="10" fillId="5" borderId="14" xfId="5" applyFill="1" applyBorder="1" applyAlignment="1">
      <alignment horizontal="center" vertical="center" wrapText="1"/>
    </xf>
    <xf numFmtId="0" fontId="10" fillId="5" borderId="17" xfId="5" applyFill="1" applyBorder="1" applyAlignment="1">
      <alignment horizontal="center" vertical="center" wrapText="1"/>
    </xf>
    <xf numFmtId="0" fontId="10" fillId="4" borderId="14" xfId="5" applyFill="1" applyBorder="1" applyAlignment="1">
      <alignment horizontal="center" vertical="center" wrapText="1"/>
    </xf>
    <xf numFmtId="0" fontId="10" fillId="4" borderId="17" xfId="5" applyFill="1" applyBorder="1" applyAlignment="1">
      <alignment horizontal="center" vertical="center" wrapText="1"/>
    </xf>
    <xf numFmtId="0" fontId="10" fillId="5" borderId="1" xfId="5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 vertical="center" wrapText="1"/>
    </xf>
    <xf numFmtId="0" fontId="27" fillId="0" borderId="0" xfId="5" applyFont="1" applyBorder="1" applyAlignment="1">
      <alignment horizontal="center" vertical="center" wrapText="1"/>
    </xf>
    <xf numFmtId="0" fontId="30" fillId="0" borderId="50" xfId="0" applyFont="1" applyBorder="1"/>
    <xf numFmtId="0" fontId="30" fillId="0" borderId="51" xfId="0" applyFont="1" applyBorder="1"/>
    <xf numFmtId="0" fontId="30" fillId="0" borderId="52" xfId="0" applyFont="1" applyBorder="1"/>
    <xf numFmtId="0" fontId="30" fillId="0" borderId="0" xfId="0" applyFont="1"/>
    <xf numFmtId="0" fontId="30" fillId="0" borderId="53" xfId="0" applyFont="1" applyBorder="1"/>
    <xf numFmtId="0" fontId="31" fillId="0" borderId="0" xfId="0" applyFont="1" applyBorder="1"/>
    <xf numFmtId="0" fontId="30" fillId="0" borderId="0" xfId="0" applyFont="1" applyBorder="1"/>
    <xf numFmtId="0" fontId="36" fillId="0" borderId="0" xfId="0" applyFont="1" applyBorder="1" applyAlignment="1">
      <alignment vertical="center"/>
    </xf>
    <xf numFmtId="0" fontId="30" fillId="0" borderId="30" xfId="0" applyFont="1" applyBorder="1"/>
    <xf numFmtId="0" fontId="37" fillId="0" borderId="0" xfId="0" applyFont="1" applyBorder="1" applyAlignment="1">
      <alignment vertical="center"/>
    </xf>
    <xf numFmtId="0" fontId="30" fillId="0" borderId="3" xfId="0" applyFont="1" applyBorder="1"/>
    <xf numFmtId="0" fontId="31" fillId="0" borderId="0" xfId="0" applyFont="1" applyBorder="1" applyAlignment="1">
      <alignment horizontal="right"/>
    </xf>
    <xf numFmtId="0" fontId="30" fillId="0" borderId="31" xfId="0" applyFont="1" applyBorder="1"/>
    <xf numFmtId="0" fontId="30" fillId="0" borderId="32" xfId="0" applyFont="1" applyBorder="1"/>
    <xf numFmtId="0" fontId="30" fillId="0" borderId="29" xfId="0" applyFont="1" applyBorder="1"/>
    <xf numFmtId="0" fontId="31" fillId="0" borderId="0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166" fontId="30" fillId="0" borderId="3" xfId="0" applyNumberFormat="1" applyFont="1" applyBorder="1"/>
    <xf numFmtId="0" fontId="31" fillId="2" borderId="3" xfId="0" applyFont="1" applyFill="1" applyBorder="1"/>
    <xf numFmtId="0" fontId="31" fillId="2" borderId="6" xfId="0" applyFont="1" applyFill="1" applyBorder="1"/>
    <xf numFmtId="0" fontId="31" fillId="2" borderId="4" xfId="0" applyFont="1" applyFill="1" applyBorder="1"/>
    <xf numFmtId="49" fontId="30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49" fontId="30" fillId="0" borderId="14" xfId="0" applyNumberFormat="1" applyFont="1" applyBorder="1" applyAlignment="1">
      <alignment horizontal="center" vertical="center" wrapText="1"/>
    </xf>
    <xf numFmtId="49" fontId="33" fillId="0" borderId="14" xfId="0" applyNumberFormat="1" applyFont="1" applyBorder="1" applyAlignment="1">
      <alignment horizontal="left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49" fontId="30" fillId="0" borderId="46" xfId="0" applyNumberFormat="1" applyFont="1" applyBorder="1" applyAlignment="1">
      <alignment horizontal="center" vertical="center" wrapText="1"/>
    </xf>
    <xf numFmtId="49" fontId="30" fillId="0" borderId="13" xfId="0" applyNumberFormat="1" applyFont="1" applyBorder="1" applyAlignment="1">
      <alignment horizontal="center" vertical="center" wrapText="1"/>
    </xf>
    <xf numFmtId="49" fontId="33" fillId="0" borderId="13" xfId="0" applyNumberFormat="1" applyFont="1" applyBorder="1" applyAlignment="1">
      <alignment horizontal="left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 wrapText="1"/>
    </xf>
    <xf numFmtId="0" fontId="19" fillId="8" borderId="3" xfId="1" applyFont="1" applyFill="1" applyBorder="1" applyAlignment="1">
      <alignment horizontal="center" vertical="center" wrapText="1"/>
    </xf>
    <xf numFmtId="164" fontId="19" fillId="8" borderId="3" xfId="1" applyNumberFormat="1" applyFont="1" applyFill="1" applyBorder="1" applyAlignment="1">
      <alignment horizontal="center" vertical="center" wrapText="1"/>
    </xf>
    <xf numFmtId="0" fontId="8" fillId="5" borderId="14" xfId="5" applyFont="1" applyFill="1" applyBorder="1" applyAlignment="1">
      <alignment horizontal="center" vertical="center" wrapText="1"/>
    </xf>
    <xf numFmtId="0" fontId="8" fillId="4" borderId="17" xfId="5" applyFont="1" applyFill="1" applyBorder="1" applyAlignment="1">
      <alignment horizontal="center" vertical="center" wrapText="1"/>
    </xf>
    <xf numFmtId="0" fontId="8" fillId="5" borderId="1" xfId="5" applyFont="1" applyFill="1" applyBorder="1" applyAlignment="1">
      <alignment horizontal="center" vertical="center" wrapText="1"/>
    </xf>
    <xf numFmtId="0" fontId="8" fillId="5" borderId="17" xfId="5" applyFont="1" applyFill="1" applyBorder="1" applyAlignment="1">
      <alignment horizontal="center" vertical="center" wrapText="1"/>
    </xf>
    <xf numFmtId="0" fontId="10" fillId="5" borderId="14" xfId="5" applyFill="1" applyBorder="1" applyAlignment="1">
      <alignment horizontal="center" vertical="center" wrapText="1"/>
    </xf>
    <xf numFmtId="0" fontId="10" fillId="5" borderId="17" xfId="5" applyFill="1" applyBorder="1" applyAlignment="1">
      <alignment horizontal="center" vertical="center" wrapText="1"/>
    </xf>
    <xf numFmtId="0" fontId="10" fillId="4" borderId="14" xfId="5" applyFill="1" applyBorder="1" applyAlignment="1">
      <alignment horizontal="center" vertical="center" wrapText="1"/>
    </xf>
    <xf numFmtId="0" fontId="10" fillId="4" borderId="17" xfId="5" applyFill="1" applyBorder="1" applyAlignment="1">
      <alignment horizontal="center" vertical="center" wrapText="1"/>
    </xf>
    <xf numFmtId="0" fontId="27" fillId="0" borderId="0" xfId="5" applyFont="1" applyBorder="1" applyAlignment="1">
      <alignment horizontal="center" vertical="center" wrapText="1"/>
    </xf>
    <xf numFmtId="0" fontId="42" fillId="0" borderId="0" xfId="0" applyFont="1" applyBorder="1"/>
    <xf numFmtId="0" fontId="43" fillId="0" borderId="0" xfId="0" applyFont="1" applyBorder="1"/>
    <xf numFmtId="49" fontId="24" fillId="0" borderId="1" xfId="4" applyNumberFormat="1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horizontal="center" vertical="center" wrapText="1"/>
    </xf>
    <xf numFmtId="0" fontId="7" fillId="4" borderId="7" xfId="5" applyFont="1" applyFill="1" applyBorder="1" applyAlignment="1">
      <alignment horizontal="center" vertical="center" wrapText="1"/>
    </xf>
    <xf numFmtId="0" fontId="10" fillId="5" borderId="46" xfId="5" applyFill="1" applyBorder="1" applyAlignment="1">
      <alignment horizontal="center" vertical="center" wrapText="1"/>
    </xf>
    <xf numFmtId="0" fontId="10" fillId="5" borderId="13" xfId="5" applyFill="1" applyBorder="1" applyAlignment="1">
      <alignment horizontal="center" vertical="center" wrapText="1"/>
    </xf>
    <xf numFmtId="0" fontId="10" fillId="4" borderId="46" xfId="5" applyFill="1" applyBorder="1" applyAlignment="1">
      <alignment horizontal="center" vertical="center" wrapText="1"/>
    </xf>
    <xf numFmtId="0" fontId="10" fillId="4" borderId="13" xfId="5" applyFill="1" applyBorder="1" applyAlignment="1">
      <alignment horizontal="center" vertical="center" wrapText="1"/>
    </xf>
    <xf numFmtId="0" fontId="7" fillId="4" borderId="2" xfId="5" applyFont="1" applyFill="1" applyBorder="1" applyAlignment="1">
      <alignment horizontal="center" vertical="center" wrapText="1"/>
    </xf>
    <xf numFmtId="0" fontId="7" fillId="4" borderId="14" xfId="5" applyFont="1" applyFill="1" applyBorder="1" applyAlignment="1">
      <alignment horizontal="center" vertical="center" wrapText="1"/>
    </xf>
    <xf numFmtId="0" fontId="7" fillId="4" borderId="11" xfId="5" applyFont="1" applyFill="1" applyBorder="1" applyAlignment="1">
      <alignment horizontal="center" vertical="center" wrapText="1"/>
    </xf>
    <xf numFmtId="0" fontId="7" fillId="4" borderId="17" xfId="5" applyFont="1" applyFill="1" applyBorder="1" applyAlignment="1">
      <alignment horizontal="center" vertical="center" wrapText="1"/>
    </xf>
    <xf numFmtId="0" fontId="10" fillId="6" borderId="0" xfId="5" applyFill="1" applyAlignment="1">
      <alignment horizontal="center" vertical="center"/>
    </xf>
    <xf numFmtId="0" fontId="27" fillId="6" borderId="0" xfId="5" applyFont="1" applyFill="1" applyAlignment="1">
      <alignment horizontal="left" vertical="center"/>
    </xf>
    <xf numFmtId="0" fontId="7" fillId="5" borderId="14" xfId="5" applyFont="1" applyFill="1" applyBorder="1" applyAlignment="1">
      <alignment horizontal="center" vertical="center" wrapText="1"/>
    </xf>
    <xf numFmtId="0" fontId="7" fillId="5" borderId="17" xfId="5" applyFont="1" applyFill="1" applyBorder="1" applyAlignment="1">
      <alignment horizontal="center" vertical="center" wrapText="1"/>
    </xf>
    <xf numFmtId="0" fontId="7" fillId="4" borderId="13" xfId="5" applyFont="1" applyFill="1" applyBorder="1" applyAlignment="1">
      <alignment horizontal="center" vertical="center" wrapText="1"/>
    </xf>
    <xf numFmtId="0" fontId="7" fillId="5" borderId="13" xfId="5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7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49" fontId="30" fillId="0" borderId="27" xfId="0" applyNumberFormat="1" applyFont="1" applyBorder="1" applyAlignment="1">
      <alignment horizontal="center" vertical="center" wrapText="1"/>
    </xf>
    <xf numFmtId="49" fontId="30" fillId="0" borderId="26" xfId="0" applyNumberFormat="1" applyFont="1" applyBorder="1" applyAlignment="1">
      <alignment horizontal="center" vertical="center" wrapText="1"/>
    </xf>
    <xf numFmtId="49" fontId="33" fillId="0" borderId="26" xfId="0" applyNumberFormat="1" applyFont="1" applyBorder="1" applyAlignment="1">
      <alignment horizontal="left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0" fillId="0" borderId="40" xfId="7" applyBorder="1" applyAlignment="1">
      <alignment horizontal="center" vertical="center"/>
    </xf>
    <xf numFmtId="49" fontId="30" fillId="0" borderId="3" xfId="7" applyNumberFormat="1" applyBorder="1" applyAlignment="1">
      <alignment horizontal="center" vertical="center"/>
    </xf>
    <xf numFmtId="0" fontId="5" fillId="5" borderId="14" xfId="5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/>
    </xf>
    <xf numFmtId="0" fontId="31" fillId="7" borderId="5" xfId="7" applyFont="1" applyFill="1" applyBorder="1" applyAlignment="1">
      <alignment horizontal="center" vertical="center" wrapText="1"/>
    </xf>
    <xf numFmtId="0" fontId="31" fillId="0" borderId="5" xfId="7" applyFont="1" applyBorder="1" applyAlignment="1">
      <alignment horizontal="center" vertical="center"/>
    </xf>
    <xf numFmtId="0" fontId="30" fillId="0" borderId="54" xfId="7" applyBorder="1" applyAlignment="1">
      <alignment horizontal="center" vertical="center"/>
    </xf>
    <xf numFmtId="0" fontId="30" fillId="0" borderId="55" xfId="7" applyBorder="1" applyAlignment="1">
      <alignment horizontal="center" vertical="center"/>
    </xf>
    <xf numFmtId="49" fontId="30" fillId="8" borderId="55" xfId="7" applyNumberFormat="1" applyFill="1" applyBorder="1" applyAlignment="1">
      <alignment horizontal="center" vertical="center"/>
    </xf>
    <xf numFmtId="49" fontId="30" fillId="8" borderId="56" xfId="7" applyNumberFormat="1" applyFill="1" applyBorder="1" applyAlignment="1">
      <alignment horizontal="center" vertical="center"/>
    </xf>
    <xf numFmtId="0" fontId="30" fillId="0" borderId="34" xfId="7" applyBorder="1" applyAlignment="1">
      <alignment horizontal="center" vertical="center"/>
    </xf>
    <xf numFmtId="0" fontId="0" fillId="0" borderId="5" xfId="0" applyBorder="1" applyAlignment="1"/>
    <xf numFmtId="0" fontId="0" fillId="0" borderId="4" xfId="0" applyBorder="1" applyAlignment="1"/>
    <xf numFmtId="49" fontId="45" fillId="8" borderId="42" xfId="7" applyNumberFormat="1" applyFont="1" applyFill="1" applyBorder="1" applyAlignment="1">
      <alignment horizontal="center" vertical="center"/>
    </xf>
    <xf numFmtId="0" fontId="4" fillId="0" borderId="50" xfId="8" applyFill="1" applyBorder="1" applyAlignment="1">
      <alignment horizontal="center"/>
    </xf>
    <xf numFmtId="0" fontId="46" fillId="0" borderId="6" xfId="8" applyFont="1" applyFill="1" applyBorder="1" applyAlignment="1">
      <alignment horizontal="center" vertical="center"/>
    </xf>
    <xf numFmtId="0" fontId="4" fillId="0" borderId="51" xfId="8" applyFill="1" applyBorder="1"/>
    <xf numFmtId="0" fontId="4" fillId="0" borderId="0" xfId="8" applyFill="1"/>
    <xf numFmtId="0" fontId="23" fillId="0" borderId="27" xfId="8" applyFont="1" applyFill="1" applyBorder="1" applyAlignment="1">
      <alignment horizontal="center" vertical="center" wrapText="1"/>
    </xf>
    <xf numFmtId="0" fontId="23" fillId="0" borderId="26" xfId="8" applyFont="1" applyFill="1" applyBorder="1" applyAlignment="1">
      <alignment horizontal="center" vertical="center" wrapText="1"/>
    </xf>
    <xf numFmtId="0" fontId="47" fillId="0" borderId="26" xfId="8" applyFont="1" applyFill="1" applyBorder="1" applyAlignment="1">
      <alignment horizontal="center" vertical="center" wrapText="1"/>
    </xf>
    <xf numFmtId="0" fontId="23" fillId="0" borderId="57" xfId="8" applyFont="1" applyFill="1" applyBorder="1" applyAlignment="1">
      <alignment horizontal="center" vertical="center" wrapText="1"/>
    </xf>
    <xf numFmtId="0" fontId="48" fillId="0" borderId="26" xfId="8" applyFont="1" applyFill="1" applyBorder="1" applyAlignment="1">
      <alignment horizontal="center" vertical="center" wrapText="1"/>
    </xf>
    <xf numFmtId="0" fontId="48" fillId="0" borderId="25" xfId="8" applyFont="1" applyFill="1" applyBorder="1" applyAlignment="1">
      <alignment horizontal="center" vertical="center" wrapText="1"/>
    </xf>
    <xf numFmtId="0" fontId="4" fillId="0" borderId="0" xfId="8" applyFill="1" applyAlignment="1">
      <alignment vertical="center" wrapText="1"/>
    </xf>
    <xf numFmtId="0" fontId="4" fillId="0" borderId="14" xfId="8" applyFont="1" applyFill="1" applyBorder="1" applyAlignment="1">
      <alignment vertical="top"/>
    </xf>
    <xf numFmtId="0" fontId="4" fillId="0" borderId="14" xfId="8" applyFont="1" applyFill="1" applyBorder="1" applyAlignment="1">
      <alignment horizontal="center"/>
    </xf>
    <xf numFmtId="0" fontId="24" fillId="0" borderId="14" xfId="8" applyFont="1" applyFill="1" applyBorder="1" applyAlignment="1">
      <alignment horizontal="center"/>
    </xf>
    <xf numFmtId="0" fontId="4" fillId="0" borderId="14" xfId="8" applyFont="1" applyFill="1" applyBorder="1" applyAlignment="1"/>
    <xf numFmtId="0" fontId="4" fillId="0" borderId="14" xfId="8" applyFont="1" applyFill="1" applyBorder="1"/>
    <xf numFmtId="0" fontId="49" fillId="0" borderId="58" xfId="8" applyFont="1" applyFill="1" applyBorder="1" applyAlignment="1">
      <alignment horizontal="center"/>
    </xf>
    <xf numFmtId="0" fontId="4" fillId="0" borderId="14" xfId="8" applyFill="1" applyBorder="1" applyAlignment="1">
      <alignment horizontal="center" vertical="center"/>
    </xf>
    <xf numFmtId="0" fontId="4" fillId="0" borderId="8" xfId="8" applyFill="1" applyBorder="1" applyAlignment="1">
      <alignment horizontal="center" vertical="center"/>
    </xf>
    <xf numFmtId="0" fontId="4" fillId="0" borderId="1" xfId="8" applyFont="1" applyFill="1" applyBorder="1" applyAlignment="1">
      <alignment vertical="top"/>
    </xf>
    <xf numFmtId="0" fontId="4" fillId="0" borderId="1" xfId="8" applyFont="1" applyFill="1" applyBorder="1" applyAlignment="1">
      <alignment horizontal="center"/>
    </xf>
    <xf numFmtId="0" fontId="24" fillId="0" borderId="1" xfId="8" applyFont="1" applyFill="1" applyBorder="1" applyAlignment="1">
      <alignment horizontal="center"/>
    </xf>
    <xf numFmtId="0" fontId="4" fillId="0" borderId="1" xfId="8" applyFont="1" applyFill="1" applyBorder="1" applyAlignment="1"/>
    <xf numFmtId="0" fontId="4" fillId="0" borderId="1" xfId="8" applyFont="1" applyFill="1" applyBorder="1"/>
    <xf numFmtId="0" fontId="52" fillId="0" borderId="59" xfId="8" applyFont="1" applyFill="1" applyBorder="1" applyAlignment="1">
      <alignment horizontal="center"/>
    </xf>
    <xf numFmtId="0" fontId="4" fillId="0" borderId="1" xfId="8" applyFill="1" applyBorder="1" applyAlignment="1">
      <alignment horizontal="center" vertical="center"/>
    </xf>
    <xf numFmtId="0" fontId="4" fillId="0" borderId="10" xfId="8" applyFill="1" applyBorder="1" applyAlignment="1">
      <alignment horizontal="center" vertical="center"/>
    </xf>
    <xf numFmtId="0" fontId="4" fillId="0" borderId="17" xfId="8" applyFont="1" applyFill="1" applyBorder="1" applyAlignment="1">
      <alignment vertical="top"/>
    </xf>
    <xf numFmtId="0" fontId="4" fillId="0" borderId="17" xfId="8" applyFont="1" applyFill="1" applyBorder="1" applyAlignment="1">
      <alignment horizontal="center"/>
    </xf>
    <xf numFmtId="0" fontId="24" fillId="0" borderId="17" xfId="8" applyFont="1" applyFill="1" applyBorder="1" applyAlignment="1">
      <alignment horizontal="center"/>
    </xf>
    <xf numFmtId="0" fontId="4" fillId="0" borderId="17" xfId="8" applyFont="1" applyFill="1" applyBorder="1" applyAlignment="1"/>
    <xf numFmtId="0" fontId="4" fillId="0" borderId="17" xfId="8" applyFont="1" applyFill="1" applyBorder="1"/>
    <xf numFmtId="0" fontId="52" fillId="0" borderId="60" xfId="8" applyFont="1" applyFill="1" applyBorder="1" applyAlignment="1">
      <alignment horizontal="center"/>
    </xf>
    <xf numFmtId="0" fontId="4" fillId="0" borderId="17" xfId="8" applyFill="1" applyBorder="1" applyAlignment="1">
      <alignment horizontal="center" vertical="center"/>
    </xf>
    <xf numFmtId="0" fontId="4" fillId="0" borderId="12" xfId="8" applyFill="1" applyBorder="1" applyAlignment="1">
      <alignment horizontal="center" vertical="center"/>
    </xf>
    <xf numFmtId="0" fontId="52" fillId="0" borderId="58" xfId="8" applyFont="1" applyFill="1" applyBorder="1" applyAlignment="1">
      <alignment horizontal="center"/>
    </xf>
    <xf numFmtId="0" fontId="15" fillId="0" borderId="6" xfId="8" applyFont="1" applyFill="1" applyBorder="1" applyAlignment="1">
      <alignment horizontal="center" vertical="center"/>
    </xf>
    <xf numFmtId="0" fontId="4" fillId="0" borderId="26" xfId="8" applyFont="1" applyFill="1" applyBorder="1" applyAlignment="1">
      <alignment vertical="top"/>
    </xf>
    <xf numFmtId="0" fontId="4" fillId="0" borderId="26" xfId="8" applyFont="1" applyFill="1" applyBorder="1" applyAlignment="1">
      <alignment horizontal="center"/>
    </xf>
    <xf numFmtId="0" fontId="24" fillId="0" borderId="26" xfId="8" applyFont="1" applyFill="1" applyBorder="1" applyAlignment="1">
      <alignment horizontal="center"/>
    </xf>
    <xf numFmtId="0" fontId="4" fillId="0" borderId="26" xfId="8" applyFont="1" applyFill="1" applyBorder="1" applyAlignment="1"/>
    <xf numFmtId="0" fontId="4" fillId="0" borderId="26" xfId="8" applyFont="1" applyFill="1" applyBorder="1"/>
    <xf numFmtId="0" fontId="52" fillId="0" borderId="57" xfId="8" applyFont="1" applyFill="1" applyBorder="1" applyAlignment="1">
      <alignment horizontal="center"/>
    </xf>
    <xf numFmtId="0" fontId="4" fillId="0" borderId="26" xfId="8" applyFill="1" applyBorder="1" applyAlignment="1">
      <alignment horizontal="center" vertical="center"/>
    </xf>
    <xf numFmtId="0" fontId="4" fillId="0" borderId="25" xfId="8" applyFill="1" applyBorder="1" applyAlignment="1">
      <alignment horizontal="center" vertical="center"/>
    </xf>
    <xf numFmtId="0" fontId="15" fillId="0" borderId="6" xfId="8" applyFont="1" applyFill="1" applyBorder="1" applyAlignment="1">
      <alignment horizontal="center"/>
    </xf>
    <xf numFmtId="0" fontId="4" fillId="0" borderId="57" xfId="8" applyFont="1" applyFill="1" applyBorder="1" applyAlignment="1">
      <alignment horizontal="center"/>
    </xf>
    <xf numFmtId="0" fontId="4" fillId="0" borderId="26" xfId="8" applyFont="1" applyFill="1" applyBorder="1" applyAlignment="1">
      <alignment horizontal="center" vertical="center"/>
    </xf>
    <xf numFmtId="0" fontId="4" fillId="0" borderId="25" xfId="8" applyFont="1" applyFill="1" applyBorder="1" applyAlignment="1">
      <alignment horizontal="center" vertical="center"/>
    </xf>
    <xf numFmtId="0" fontId="4" fillId="0" borderId="58" xfId="8" applyFont="1" applyFill="1" applyBorder="1" applyAlignment="1">
      <alignment horizontal="center"/>
    </xf>
    <xf numFmtId="0" fontId="4" fillId="0" borderId="59" xfId="8" applyFont="1" applyFill="1" applyBorder="1" applyAlignment="1">
      <alignment horizontal="center"/>
    </xf>
    <xf numFmtId="0" fontId="4" fillId="0" borderId="60" xfId="8" applyFont="1" applyFill="1" applyBorder="1" applyAlignment="1">
      <alignment horizontal="center"/>
    </xf>
    <xf numFmtId="0" fontId="15" fillId="0" borderId="27" xfId="8" applyFont="1" applyFill="1" applyBorder="1" applyAlignment="1">
      <alignment horizontal="center"/>
    </xf>
    <xf numFmtId="0" fontId="4" fillId="0" borderId="2" xfId="8" applyFont="1" applyFill="1" applyBorder="1" applyAlignment="1">
      <alignment vertical="top"/>
    </xf>
    <xf numFmtId="0" fontId="4" fillId="0" borderId="2" xfId="8" applyFont="1" applyFill="1" applyBorder="1" applyAlignment="1">
      <alignment horizontal="center"/>
    </xf>
    <xf numFmtId="0" fontId="24" fillId="0" borderId="2" xfId="8" applyFont="1" applyFill="1" applyBorder="1" applyAlignment="1">
      <alignment horizontal="center"/>
    </xf>
    <xf numFmtId="0" fontId="4" fillId="0" borderId="2" xfId="8" applyFont="1" applyFill="1" applyBorder="1" applyAlignment="1"/>
    <xf numFmtId="0" fontId="24" fillId="0" borderId="2" xfId="8" applyFont="1" applyFill="1" applyBorder="1"/>
    <xf numFmtId="0" fontId="4" fillId="0" borderId="2" xfId="8" applyFont="1" applyFill="1" applyBorder="1"/>
    <xf numFmtId="0" fontId="4" fillId="0" borderId="62" xfId="8" applyFont="1" applyFill="1" applyBorder="1" applyAlignment="1">
      <alignment horizontal="center"/>
    </xf>
    <xf numFmtId="0" fontId="4" fillId="0" borderId="2" xfId="8" applyFill="1" applyBorder="1" applyAlignment="1">
      <alignment horizontal="center" vertical="center"/>
    </xf>
    <xf numFmtId="0" fontId="4" fillId="0" borderId="24" xfId="8" applyFill="1" applyBorder="1" applyAlignment="1">
      <alignment horizontal="center" vertical="center"/>
    </xf>
    <xf numFmtId="0" fontId="24" fillId="0" borderId="1" xfId="8" applyFont="1" applyFill="1" applyBorder="1"/>
    <xf numFmtId="0" fontId="4" fillId="0" borderId="13" xfId="8" applyFont="1" applyFill="1" applyBorder="1" applyAlignment="1">
      <alignment vertical="top"/>
    </xf>
    <xf numFmtId="0" fontId="4" fillId="0" borderId="13" xfId="8" applyFont="1" applyFill="1" applyBorder="1" applyAlignment="1">
      <alignment horizontal="center"/>
    </xf>
    <xf numFmtId="0" fontId="24" fillId="0" borderId="13" xfId="8" applyFont="1" applyFill="1" applyBorder="1" applyAlignment="1">
      <alignment horizontal="center"/>
    </xf>
    <xf numFmtId="0" fontId="4" fillId="0" borderId="13" xfId="8" applyFont="1" applyFill="1" applyBorder="1" applyAlignment="1"/>
    <xf numFmtId="0" fontId="24" fillId="0" borderId="13" xfId="8" applyFont="1" applyFill="1" applyBorder="1"/>
    <xf numFmtId="0" fontId="4" fillId="0" borderId="13" xfId="8" applyFont="1" applyFill="1" applyBorder="1"/>
    <xf numFmtId="0" fontId="4" fillId="0" borderId="63" xfId="8" applyFont="1" applyFill="1" applyBorder="1" applyAlignment="1">
      <alignment horizontal="center"/>
    </xf>
    <xf numFmtId="0" fontId="4" fillId="0" borderId="13" xfId="8" applyFill="1" applyBorder="1" applyAlignment="1">
      <alignment horizontal="center" vertical="center"/>
    </xf>
    <xf numFmtId="0" fontId="4" fillId="0" borderId="47" xfId="8" applyFill="1" applyBorder="1" applyAlignment="1">
      <alignment horizontal="center" vertical="center"/>
    </xf>
    <xf numFmtId="0" fontId="4" fillId="0" borderId="0" xfId="8" applyFill="1" applyAlignment="1">
      <alignment horizontal="center"/>
    </xf>
    <xf numFmtId="0" fontId="4" fillId="0" borderId="0" xfId="8" applyFill="1" applyAlignment="1">
      <alignment vertical="top"/>
    </xf>
    <xf numFmtId="0" fontId="15" fillId="0" borderId="0" xfId="8" applyFont="1" applyFill="1" applyAlignment="1">
      <alignment horizontal="center"/>
    </xf>
    <xf numFmtId="0" fontId="24" fillId="0" borderId="0" xfId="8" applyFont="1" applyFill="1" applyAlignment="1">
      <alignment horizontal="center"/>
    </xf>
    <xf numFmtId="0" fontId="4" fillId="0" borderId="0" xfId="8" applyFill="1" applyAlignment="1"/>
    <xf numFmtId="0" fontId="4" fillId="0" borderId="0" xfId="8" applyFill="1" applyAlignment="1">
      <alignment horizontal="center" vertical="center"/>
    </xf>
    <xf numFmtId="0" fontId="3" fillId="0" borderId="1" xfId="8" applyFont="1" applyFill="1" applyBorder="1" applyAlignment="1">
      <alignment vertical="top"/>
    </xf>
    <xf numFmtId="0" fontId="3" fillId="0" borderId="0" xfId="8" applyFont="1" applyFill="1" applyAlignment="1">
      <alignment horizontal="center" vertical="center"/>
    </xf>
    <xf numFmtId="0" fontId="3" fillId="0" borderId="14" xfId="8" applyFont="1" applyFill="1" applyBorder="1" applyAlignment="1"/>
    <xf numFmtId="0" fontId="3" fillId="0" borderId="14" xfId="8" applyFont="1" applyFill="1" applyBorder="1"/>
    <xf numFmtId="0" fontId="3" fillId="0" borderId="1" xfId="8" applyFont="1" applyFill="1" applyBorder="1" applyAlignment="1"/>
    <xf numFmtId="0" fontId="3" fillId="0" borderId="1" xfId="8" applyFont="1" applyFill="1" applyBorder="1"/>
    <xf numFmtId="0" fontId="3" fillId="0" borderId="17" xfId="8" applyFont="1" applyFill="1" applyBorder="1" applyAlignment="1"/>
    <xf numFmtId="0" fontId="3" fillId="0" borderId="26" xfId="8" applyFont="1" applyFill="1" applyBorder="1"/>
    <xf numFmtId="0" fontId="4" fillId="0" borderId="0" xfId="8" applyFont="1" applyFill="1" applyBorder="1"/>
    <xf numFmtId="0" fontId="2" fillId="0" borderId="26" xfId="8" applyFont="1" applyFill="1" applyBorder="1" applyAlignment="1"/>
    <xf numFmtId="0" fontId="2" fillId="0" borderId="2" xfId="8" applyFont="1" applyFill="1" applyBorder="1" applyAlignment="1"/>
    <xf numFmtId="0" fontId="2" fillId="0" borderId="1" xfId="8" applyFont="1" applyFill="1" applyBorder="1" applyAlignment="1"/>
    <xf numFmtId="0" fontId="2" fillId="0" borderId="17" xfId="8" applyFont="1" applyFill="1" applyBorder="1" applyAlignment="1"/>
    <xf numFmtId="0" fontId="2" fillId="0" borderId="14" xfId="8" applyFont="1" applyFill="1" applyBorder="1" applyAlignment="1"/>
    <xf numFmtId="0" fontId="2" fillId="0" borderId="13" xfId="8" applyFont="1" applyFill="1" applyBorder="1" applyAlignment="1"/>
    <xf numFmtId="0" fontId="8" fillId="5" borderId="15" xfId="5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8" fillId="4" borderId="15" xfId="5" applyFont="1" applyFill="1" applyBorder="1" applyAlignment="1">
      <alignment horizontal="center" vertical="center" wrapText="1"/>
    </xf>
    <xf numFmtId="0" fontId="10" fillId="5" borderId="15" xfId="5" applyFill="1" applyBorder="1" applyAlignment="1">
      <alignment horizontal="center" vertical="center" wrapText="1"/>
    </xf>
    <xf numFmtId="0" fontId="10" fillId="5" borderId="18" xfId="5" applyFill="1" applyBorder="1" applyAlignment="1">
      <alignment horizontal="center" vertical="center" wrapText="1"/>
    </xf>
    <xf numFmtId="0" fontId="10" fillId="5" borderId="8" xfId="5" applyFill="1" applyBorder="1" applyAlignment="1">
      <alignment horizontal="center" vertical="center" wrapText="1"/>
    </xf>
    <xf numFmtId="0" fontId="10" fillId="5" borderId="12" xfId="5" applyFill="1" applyBorder="1" applyAlignment="1">
      <alignment horizontal="center" vertical="center" wrapText="1"/>
    </xf>
    <xf numFmtId="0" fontId="10" fillId="4" borderId="14" xfId="5" applyFill="1" applyBorder="1" applyAlignment="1">
      <alignment horizontal="center" vertical="center" wrapText="1"/>
    </xf>
    <xf numFmtId="0" fontId="10" fillId="4" borderId="17" xfId="5" applyFill="1" applyBorder="1" applyAlignment="1">
      <alignment horizontal="center" vertical="center" wrapText="1"/>
    </xf>
    <xf numFmtId="0" fontId="9" fillId="5" borderId="8" xfId="5" applyFont="1" applyFill="1" applyBorder="1" applyAlignment="1">
      <alignment horizontal="center" vertical="center" wrapText="1"/>
    </xf>
    <xf numFmtId="0" fontId="10" fillId="5" borderId="14" xfId="5" applyFill="1" applyBorder="1" applyAlignment="1">
      <alignment horizontal="center" vertical="center" wrapText="1"/>
    </xf>
    <xf numFmtId="0" fontId="10" fillId="5" borderId="1" xfId="5" applyFill="1" applyBorder="1" applyAlignment="1">
      <alignment horizontal="center" vertical="center" wrapText="1"/>
    </xf>
    <xf numFmtId="0" fontId="10" fillId="5" borderId="17" xfId="5" applyFill="1" applyBorder="1" applyAlignment="1">
      <alignment horizontal="center" vertical="center" wrapText="1"/>
    </xf>
    <xf numFmtId="0" fontId="10" fillId="5" borderId="10" xfId="5" applyFill="1" applyBorder="1" applyAlignment="1">
      <alignment horizontal="center" vertical="center" wrapText="1"/>
    </xf>
    <xf numFmtId="0" fontId="10" fillId="4" borderId="8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10" fillId="5" borderId="21" xfId="5" applyFill="1" applyBorder="1" applyAlignment="1">
      <alignment horizontal="center" vertical="center" wrapText="1"/>
    </xf>
    <xf numFmtId="0" fontId="10" fillId="5" borderId="16" xfId="5" applyFill="1" applyBorder="1" applyAlignment="1">
      <alignment horizontal="center" vertical="center" wrapText="1"/>
    </xf>
    <xf numFmtId="0" fontId="10" fillId="5" borderId="22" xfId="5" applyFill="1" applyBorder="1" applyAlignment="1">
      <alignment horizontal="center" vertical="center" wrapText="1"/>
    </xf>
    <xf numFmtId="0" fontId="10" fillId="5" borderId="19" xfId="5" applyFill="1" applyBorder="1" applyAlignment="1">
      <alignment horizontal="center" vertical="center" wrapText="1"/>
    </xf>
    <xf numFmtId="0" fontId="10" fillId="4" borderId="15" xfId="5" applyFill="1" applyBorder="1" applyAlignment="1">
      <alignment horizontal="center" vertical="center" wrapText="1"/>
    </xf>
    <xf numFmtId="0" fontId="10" fillId="4" borderId="18" xfId="5" applyFill="1" applyBorder="1" applyAlignment="1">
      <alignment horizontal="center" vertical="center" wrapText="1"/>
    </xf>
    <xf numFmtId="0" fontId="10" fillId="4" borderId="16" xfId="5" applyFill="1" applyBorder="1" applyAlignment="1">
      <alignment horizontal="center" vertical="center" wrapText="1"/>
    </xf>
    <xf numFmtId="0" fontId="10" fillId="4" borderId="19" xfId="5" applyFill="1" applyBorder="1" applyAlignment="1">
      <alignment horizontal="center" vertical="center" wrapText="1"/>
    </xf>
    <xf numFmtId="0" fontId="27" fillId="0" borderId="0" xfId="5" applyFont="1" applyBorder="1" applyAlignment="1">
      <alignment horizontal="center" vertical="center" wrapText="1"/>
    </xf>
    <xf numFmtId="14" fontId="28" fillId="0" borderId="0" xfId="5" applyNumberFormat="1" applyFont="1" applyBorder="1" applyAlignment="1">
      <alignment horizontal="center" vertical="center" wrapText="1"/>
    </xf>
    <xf numFmtId="0" fontId="28" fillId="0" borderId="0" xfId="5" applyFont="1" applyBorder="1" applyAlignment="1">
      <alignment horizontal="center" vertical="center" wrapText="1"/>
    </xf>
    <xf numFmtId="0" fontId="7" fillId="5" borderId="8" xfId="5" applyFont="1" applyFill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5" borderId="15" xfId="5" applyFont="1" applyFill="1" applyBorder="1" applyAlignment="1">
      <alignment horizontal="center" vertical="center" wrapText="1"/>
    </xf>
    <xf numFmtId="0" fontId="7" fillId="4" borderId="15" xfId="5" applyFont="1" applyFill="1" applyBorder="1" applyAlignment="1">
      <alignment horizontal="center" vertical="center" wrapText="1"/>
    </xf>
    <xf numFmtId="0" fontId="7" fillId="4" borderId="2" xfId="5" applyFont="1" applyFill="1" applyBorder="1" applyAlignment="1">
      <alignment horizontal="center" vertical="center" wrapText="1"/>
    </xf>
    <xf numFmtId="0" fontId="10" fillId="4" borderId="2" xfId="5" applyFill="1" applyBorder="1" applyAlignment="1">
      <alignment horizontal="center" vertical="center" wrapText="1"/>
    </xf>
    <xf numFmtId="0" fontId="7" fillId="4" borderId="24" xfId="5" applyFont="1" applyFill="1" applyBorder="1" applyAlignment="1">
      <alignment horizontal="center" vertical="center" wrapText="1"/>
    </xf>
    <xf numFmtId="0" fontId="10" fillId="5" borderId="47" xfId="5" applyFill="1" applyBorder="1" applyAlignment="1">
      <alignment horizontal="center" vertical="center" wrapText="1"/>
    </xf>
    <xf numFmtId="0" fontId="7" fillId="4" borderId="14" xfId="5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0" fillId="4" borderId="13" xfId="5" applyFill="1" applyBorder="1" applyAlignment="1">
      <alignment horizontal="center" vertical="center" wrapText="1"/>
    </xf>
    <xf numFmtId="0" fontId="7" fillId="4" borderId="8" xfId="5" applyFont="1" applyFill="1" applyBorder="1" applyAlignment="1">
      <alignment horizontal="center" vertical="center" wrapText="1"/>
    </xf>
    <xf numFmtId="0" fontId="10" fillId="4" borderId="47" xfId="5" applyFill="1" applyBorder="1" applyAlignment="1">
      <alignment horizontal="center" vertical="center" wrapText="1"/>
    </xf>
    <xf numFmtId="0" fontId="7" fillId="5" borderId="16" xfId="5" applyFont="1" applyFill="1" applyBorder="1" applyAlignment="1">
      <alignment horizontal="center" vertical="center" wrapText="1"/>
    </xf>
    <xf numFmtId="0" fontId="5" fillId="5" borderId="15" xfId="5" applyFont="1" applyFill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7" fillId="4" borderId="17" xfId="5" applyFont="1" applyFill="1" applyBorder="1" applyAlignment="1">
      <alignment horizontal="center" vertical="center" wrapText="1"/>
    </xf>
    <xf numFmtId="0" fontId="7" fillId="4" borderId="12" xfId="5" applyFont="1" applyFill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 wrapText="1"/>
    </xf>
    <xf numFmtId="0" fontId="10" fillId="6" borderId="15" xfId="5" applyFill="1" applyBorder="1" applyAlignment="1">
      <alignment horizontal="center" vertical="center" wrapText="1"/>
    </xf>
    <xf numFmtId="0" fontId="10" fillId="6" borderId="18" xfId="5" applyFill="1" applyBorder="1" applyAlignment="1">
      <alignment horizontal="center" vertical="center" wrapText="1"/>
    </xf>
    <xf numFmtId="0" fontId="10" fillId="6" borderId="16" xfId="5" applyFill="1" applyBorder="1" applyAlignment="1">
      <alignment horizontal="center" vertical="center" wrapText="1"/>
    </xf>
    <xf numFmtId="0" fontId="10" fillId="6" borderId="19" xfId="5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6" borderId="14" xfId="5" applyFill="1" applyBorder="1" applyAlignment="1">
      <alignment horizontal="center" vertical="center" wrapText="1"/>
    </xf>
    <xf numFmtId="0" fontId="10" fillId="6" borderId="17" xfId="5" applyFill="1" applyBorder="1" applyAlignment="1">
      <alignment horizontal="center" vertical="center" wrapText="1"/>
    </xf>
    <xf numFmtId="0" fontId="10" fillId="6" borderId="8" xfId="5" applyFill="1" applyBorder="1" applyAlignment="1">
      <alignment horizontal="center" vertical="center" wrapText="1"/>
    </xf>
    <xf numFmtId="0" fontId="10" fillId="6" borderId="12" xfId="5" applyFill="1" applyBorder="1" applyAlignment="1">
      <alignment horizontal="center" vertical="center" wrapText="1"/>
    </xf>
    <xf numFmtId="0" fontId="10" fillId="4" borderId="21" xfId="5" applyFill="1" applyBorder="1" applyAlignment="1">
      <alignment horizontal="center" vertical="center" wrapText="1"/>
    </xf>
    <xf numFmtId="0" fontId="10" fillId="4" borderId="22" xfId="5" applyFill="1" applyBorder="1" applyAlignment="1">
      <alignment horizontal="center" vertical="center" wrapText="1"/>
    </xf>
    <xf numFmtId="0" fontId="10" fillId="0" borderId="10" xfId="5" applyBorder="1" applyAlignment="1">
      <alignment horizontal="center" vertical="center" wrapText="1"/>
    </xf>
    <xf numFmtId="0" fontId="10" fillId="0" borderId="12" xfId="5" applyBorder="1" applyAlignment="1">
      <alignment horizontal="center" vertical="center" wrapText="1"/>
    </xf>
    <xf numFmtId="0" fontId="10" fillId="6" borderId="1" xfId="5" applyFill="1" applyBorder="1" applyAlignment="1">
      <alignment horizontal="center" vertical="center" wrapText="1"/>
    </xf>
    <xf numFmtId="0" fontId="10" fillId="6" borderId="10" xfId="5" applyFill="1" applyBorder="1" applyAlignment="1">
      <alignment horizontal="center" vertical="center" wrapText="1"/>
    </xf>
    <xf numFmtId="0" fontId="10" fillId="0" borderId="21" xfId="5" applyBorder="1" applyAlignment="1">
      <alignment horizontal="center" vertical="center" wrapText="1"/>
    </xf>
    <xf numFmtId="0" fontId="10" fillId="0" borderId="18" xfId="5" applyBorder="1" applyAlignment="1">
      <alignment horizontal="center" vertical="center" wrapText="1"/>
    </xf>
    <xf numFmtId="0" fontId="10" fillId="0" borderId="22" xfId="5" applyBorder="1" applyAlignment="1">
      <alignment horizontal="center" vertical="center" wrapText="1"/>
    </xf>
    <xf numFmtId="0" fontId="10" fillId="0" borderId="19" xfId="5" applyBorder="1" applyAlignment="1">
      <alignment horizontal="center" vertical="center" wrapText="1"/>
    </xf>
    <xf numFmtId="0" fontId="27" fillId="3" borderId="6" xfId="4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4" fillId="0" borderId="6" xfId="7" applyFont="1" applyBorder="1" applyAlignment="1">
      <alignment horizontal="center" vertical="center"/>
    </xf>
    <xf numFmtId="0" fontId="0" fillId="0" borderId="5" xfId="0" applyBorder="1" applyAlignment="1"/>
    <xf numFmtId="0" fontId="0" fillId="0" borderId="4" xfId="0" applyBorder="1" applyAlignment="1"/>
    <xf numFmtId="0" fontId="31" fillId="8" borderId="6" xfId="7" applyFont="1" applyFill="1" applyBorder="1" applyAlignment="1"/>
    <xf numFmtId="0" fontId="31" fillId="8" borderId="5" xfId="7" applyFont="1" applyFill="1" applyBorder="1" applyAlignment="1"/>
    <xf numFmtId="0" fontId="30" fillId="0" borderId="6" xfId="7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34" xfId="7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1" fillId="0" borderId="40" xfId="7" applyFont="1" applyBorder="1" applyAlignment="1">
      <alignment horizontal="center" vertical="center"/>
    </xf>
    <xf numFmtId="0" fontId="31" fillId="0" borderId="28" xfId="7" applyFont="1" applyBorder="1" applyAlignment="1">
      <alignment horizontal="center" vertical="center"/>
    </xf>
    <xf numFmtId="49" fontId="30" fillId="0" borderId="1" xfId="7" applyNumberFormat="1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0" fontId="30" fillId="0" borderId="31" xfId="7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1" fillId="7" borderId="26" xfId="7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49" fontId="30" fillId="0" borderId="14" xfId="7" applyNumberFormat="1" applyFont="1" applyBorder="1" applyAlignment="1">
      <alignment vertical="center" wrapText="1"/>
    </xf>
    <xf numFmtId="49" fontId="0" fillId="0" borderId="14" xfId="0" applyNumberFormat="1" applyBorder="1" applyAlignment="1">
      <alignment wrapText="1"/>
    </xf>
    <xf numFmtId="49" fontId="0" fillId="0" borderId="8" xfId="0" applyNumberFormat="1" applyBorder="1" applyAlignment="1">
      <alignment wrapText="1"/>
    </xf>
    <xf numFmtId="49" fontId="30" fillId="0" borderId="17" xfId="7" applyNumberFormat="1" applyFont="1" applyBorder="1" applyAlignment="1">
      <alignment vertical="center" wrapText="1"/>
    </xf>
    <xf numFmtId="49" fontId="0" fillId="0" borderId="17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0" fontId="15" fillId="0" borderId="33" xfId="8" applyFont="1" applyFill="1" applyBorder="1" applyAlignment="1">
      <alignment horizontal="center" vertical="center"/>
    </xf>
    <xf numFmtId="0" fontId="54" fillId="0" borderId="61" xfId="0" applyFont="1" applyBorder="1" applyAlignment="1">
      <alignment horizontal="center" vertical="center"/>
    </xf>
    <xf numFmtId="0" fontId="54" fillId="0" borderId="23" xfId="0" applyFont="1" applyBorder="1" applyAlignment="1">
      <alignment horizontal="center" vertical="center"/>
    </xf>
    <xf numFmtId="0" fontId="15" fillId="0" borderId="7" xfId="8" applyFont="1" applyFill="1" applyBorder="1" applyAlignment="1">
      <alignment horizontal="center" vertical="center"/>
    </xf>
    <xf numFmtId="0" fontId="51" fillId="0" borderId="9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15" fillId="0" borderId="7" xfId="8" applyFont="1" applyFill="1" applyBorder="1" applyAlignment="1">
      <alignment horizontal="center" vertical="center" wrapText="1"/>
    </xf>
    <xf numFmtId="0" fontId="51" fillId="0" borderId="9" xfId="0" applyFont="1" applyBorder="1" applyAlignment="1">
      <alignment horizontal="center" vertical="center" wrapText="1"/>
    </xf>
    <xf numFmtId="0" fontId="53" fillId="0" borderId="9" xfId="0" applyFont="1" applyBorder="1" applyAlignment="1">
      <alignment horizontal="center" vertical="center" wrapText="1"/>
    </xf>
    <xf numFmtId="0" fontId="53" fillId="0" borderId="11" xfId="0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5" fillId="0" borderId="61" xfId="8" applyFont="1" applyFill="1" applyBorder="1" applyAlignment="1">
      <alignment horizontal="center" vertical="center"/>
    </xf>
    <xf numFmtId="0" fontId="38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6" xfId="8" applyFont="1" applyFill="1" applyBorder="1" applyAlignment="1"/>
    <xf numFmtId="0" fontId="1" fillId="0" borderId="1" xfId="8" applyFont="1" applyFill="1" applyBorder="1" applyAlignment="1"/>
    <xf numFmtId="0" fontId="1" fillId="0" borderId="14" xfId="8" applyFont="1" applyFill="1" applyBorder="1" applyAlignment="1"/>
  </cellXfs>
  <cellStyles count="9">
    <cellStyle name="Currency 2" xfId="2"/>
    <cellStyle name="Normal" xfId="0" builtinId="0"/>
    <cellStyle name="Normal 2" xfId="1"/>
    <cellStyle name="Normal 3" xfId="3"/>
    <cellStyle name="Normal 4" xfId="4"/>
    <cellStyle name="Normal 5" xfId="5"/>
    <cellStyle name="Normal 6" xfId="6"/>
    <cellStyle name="Normal 7" xfId="7"/>
    <cellStyle name="Normal 9 2" xfId="8"/>
  </cellStyles>
  <dxfs count="0"/>
  <tableStyles count="0" defaultTableStyle="TableStyleMedium9" defaultPivotStyle="PivotStyleLight16"/>
  <colors>
    <mruColors>
      <color rgb="FF92D050"/>
      <color rgb="FFCCFFFF"/>
      <color rgb="FFFFFFCC"/>
      <color rgb="FFB7DEE8"/>
      <color rgb="FFC6E6A2"/>
      <color rgb="FFC7D019"/>
      <color rgb="FFFF9933"/>
      <color rgb="FFFF0000"/>
      <color rgb="FFDDD9C4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3</xdr:row>
      <xdr:rowOff>135378</xdr:rowOff>
    </xdr:from>
    <xdr:to>
      <xdr:col>20</xdr:col>
      <xdr:colOff>175260</xdr:colOff>
      <xdr:row>17</xdr:row>
      <xdr:rowOff>141816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5320" y="981198"/>
          <a:ext cx="8298180" cy="31534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3</xdr:row>
      <xdr:rowOff>83820</xdr:rowOff>
    </xdr:from>
    <xdr:to>
      <xdr:col>11</xdr:col>
      <xdr:colOff>266700</xdr:colOff>
      <xdr:row>38</xdr:row>
      <xdr:rowOff>95832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640080"/>
          <a:ext cx="6408420" cy="5688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17</xdr:col>
      <xdr:colOff>579120</xdr:colOff>
      <xdr:row>53</xdr:row>
      <xdr:rowOff>137160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10942320" cy="8564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91440</xdr:rowOff>
    </xdr:from>
    <xdr:to>
      <xdr:col>21</xdr:col>
      <xdr:colOff>480060</xdr:colOff>
      <xdr:row>55</xdr:row>
      <xdr:rowOff>12263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1460"/>
          <a:ext cx="13281660" cy="85619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144780</xdr:rowOff>
    </xdr:from>
    <xdr:to>
      <xdr:col>22</xdr:col>
      <xdr:colOff>175260</xdr:colOff>
      <xdr:row>55</xdr:row>
      <xdr:rowOff>66724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780"/>
          <a:ext cx="13586460" cy="8723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36"/>
  <sheetViews>
    <sheetView showGridLines="0" zoomScale="90" zoomScaleNormal="90" workbookViewId="0">
      <pane ySplit="4" topLeftCell="A5" activePane="bottomLeft" state="frozen"/>
      <selection pane="bottomLeft" activeCell="C44" sqref="C44"/>
    </sheetView>
  </sheetViews>
  <sheetFormatPr defaultColWidth="13.6640625" defaultRowHeight="14.4" x14ac:dyDescent="0.25"/>
  <cols>
    <col min="1" max="1" width="3.5546875" style="75" customWidth="1"/>
    <col min="2" max="2" width="16.109375" style="75" customWidth="1"/>
    <col min="3" max="4" width="7.33203125" style="75" customWidth="1"/>
    <col min="5" max="5" width="8.6640625" style="75" customWidth="1"/>
    <col min="6" max="6" width="13.6640625" style="75" customWidth="1"/>
    <col min="7" max="8" width="9.33203125" style="75" customWidth="1"/>
    <col min="9" max="9" width="10.5546875" style="75" customWidth="1"/>
    <col min="10" max="10" width="19.6640625" style="75" customWidth="1"/>
    <col min="11" max="11" width="11.5546875" style="75" customWidth="1"/>
    <col min="12" max="12" width="6.6640625" style="75" customWidth="1"/>
    <col min="13" max="13" width="13.6640625" style="75"/>
    <col min="14" max="14" width="6.6640625" style="75" customWidth="1"/>
    <col min="15" max="15" width="8.109375" style="75" customWidth="1"/>
    <col min="16" max="16" width="10.44140625" style="75" customWidth="1"/>
    <col min="17" max="17" width="10.6640625" style="75" customWidth="1"/>
    <col min="18" max="18" width="11.5546875" style="75" customWidth="1"/>
    <col min="19" max="19" width="31.33203125" style="75" customWidth="1"/>
    <col min="20" max="20" width="44.44140625" style="75" customWidth="1"/>
    <col min="21" max="16384" width="13.6640625" style="75"/>
  </cols>
  <sheetData>
    <row r="1" spans="2:23" ht="47.4" customHeight="1" x14ac:dyDescent="0.25">
      <c r="B1" s="413" t="s">
        <v>1150</v>
      </c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</row>
    <row r="2" spans="2:23" ht="15" customHeight="1" x14ac:dyDescent="0.25">
      <c r="B2" s="414">
        <v>42229</v>
      </c>
      <c r="C2" s="414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101"/>
      <c r="Q2" s="101"/>
      <c r="R2" s="101"/>
      <c r="S2" s="101"/>
      <c r="T2" s="101"/>
      <c r="U2" s="101"/>
      <c r="V2" s="101"/>
      <c r="W2" s="101"/>
    </row>
    <row r="3" spans="2:23" ht="13.95" customHeight="1" thickBot="1" x14ac:dyDescent="0.3">
      <c r="B3" s="101"/>
      <c r="C3" s="193"/>
      <c r="D3" s="101"/>
      <c r="E3" s="101"/>
      <c r="F3" s="101"/>
      <c r="G3" s="193"/>
      <c r="H3" s="193"/>
      <c r="K3" s="101"/>
      <c r="L3" s="101"/>
      <c r="M3" s="101"/>
      <c r="N3" s="101"/>
      <c r="O3" s="101"/>
    </row>
    <row r="4" spans="2:23" s="77" customFormat="1" ht="46.95" customHeight="1" thickBot="1" x14ac:dyDescent="0.3">
      <c r="B4" s="119" t="s">
        <v>223</v>
      </c>
      <c r="C4" s="119" t="s">
        <v>19</v>
      </c>
      <c r="D4" s="119" t="s">
        <v>224</v>
      </c>
      <c r="E4" s="119" t="s">
        <v>761</v>
      </c>
      <c r="F4" s="119" t="s">
        <v>762</v>
      </c>
      <c r="G4" s="119" t="s">
        <v>884</v>
      </c>
      <c r="H4" s="119" t="s">
        <v>1092</v>
      </c>
      <c r="I4" s="119" t="s">
        <v>1067</v>
      </c>
      <c r="J4" s="119" t="s">
        <v>763</v>
      </c>
      <c r="K4" s="119" t="s">
        <v>227</v>
      </c>
      <c r="L4" s="119" t="s">
        <v>228</v>
      </c>
      <c r="M4" s="119" t="s">
        <v>759</v>
      </c>
      <c r="N4" s="119" t="s">
        <v>230</v>
      </c>
      <c r="O4" s="119" t="s">
        <v>231</v>
      </c>
      <c r="P4" s="119" t="s">
        <v>235</v>
      </c>
      <c r="Q4" s="119" t="s">
        <v>236</v>
      </c>
      <c r="R4" s="119" t="s">
        <v>237</v>
      </c>
      <c r="S4" s="119" t="s">
        <v>760</v>
      </c>
      <c r="T4" s="119" t="s">
        <v>0</v>
      </c>
    </row>
    <row r="5" spans="2:23" ht="15" customHeight="1" x14ac:dyDescent="0.25">
      <c r="B5" s="78" t="s">
        <v>239</v>
      </c>
      <c r="C5" s="189">
        <v>1</v>
      </c>
      <c r="D5" s="189">
        <v>1</v>
      </c>
      <c r="E5" s="189">
        <v>1</v>
      </c>
      <c r="F5" s="189" t="s">
        <v>878</v>
      </c>
      <c r="G5" s="189">
        <v>1</v>
      </c>
      <c r="H5" s="189">
        <v>0</v>
      </c>
      <c r="I5" s="236" t="s">
        <v>1068</v>
      </c>
      <c r="J5" s="391" t="s">
        <v>241</v>
      </c>
      <c r="K5" s="189">
        <v>1</v>
      </c>
      <c r="L5" s="189">
        <v>1</v>
      </c>
      <c r="M5" s="189" t="s">
        <v>241</v>
      </c>
      <c r="N5" s="189">
        <v>2</v>
      </c>
      <c r="O5" s="189" t="s">
        <v>242</v>
      </c>
      <c r="P5" s="189" t="s">
        <v>245</v>
      </c>
      <c r="Q5" s="189">
        <f>L5</f>
        <v>1</v>
      </c>
      <c r="R5" s="189" t="s">
        <v>246</v>
      </c>
      <c r="S5" s="409" t="s">
        <v>247</v>
      </c>
      <c r="T5" s="411" t="s">
        <v>248</v>
      </c>
    </row>
    <row r="6" spans="2:23" ht="15" thickBot="1" x14ac:dyDescent="0.3">
      <c r="B6" s="81" t="s">
        <v>239</v>
      </c>
      <c r="C6" s="190">
        <v>1</v>
      </c>
      <c r="D6" s="190">
        <v>1</v>
      </c>
      <c r="E6" s="190">
        <v>1</v>
      </c>
      <c r="F6" s="190" t="s">
        <v>878</v>
      </c>
      <c r="G6" s="190">
        <v>1</v>
      </c>
      <c r="H6" s="190">
        <v>0</v>
      </c>
      <c r="I6" s="240" t="s">
        <v>1069</v>
      </c>
      <c r="J6" s="390"/>
      <c r="K6" s="190">
        <v>1</v>
      </c>
      <c r="L6" s="190">
        <v>14</v>
      </c>
      <c r="M6" s="83" t="s">
        <v>241</v>
      </c>
      <c r="N6" s="190">
        <v>2</v>
      </c>
      <c r="O6" s="190" t="s">
        <v>242</v>
      </c>
      <c r="P6" s="190" t="s">
        <v>245</v>
      </c>
      <c r="Q6" s="190">
        <f>L6</f>
        <v>14</v>
      </c>
      <c r="R6" s="190" t="s">
        <v>249</v>
      </c>
      <c r="S6" s="410"/>
      <c r="T6" s="412"/>
    </row>
    <row r="7" spans="2:23" x14ac:dyDescent="0.25">
      <c r="B7" s="78" t="s">
        <v>239</v>
      </c>
      <c r="C7" s="189">
        <v>2</v>
      </c>
      <c r="D7" s="189">
        <v>2</v>
      </c>
      <c r="E7" s="189">
        <v>1</v>
      </c>
      <c r="F7" s="189" t="s">
        <v>878</v>
      </c>
      <c r="G7" s="189">
        <v>1</v>
      </c>
      <c r="H7" s="189">
        <v>1</v>
      </c>
      <c r="I7" s="236" t="s">
        <v>1070</v>
      </c>
      <c r="J7" s="391" t="s">
        <v>358</v>
      </c>
      <c r="K7" s="189">
        <v>3</v>
      </c>
      <c r="L7" s="189">
        <v>5</v>
      </c>
      <c r="M7" s="189" t="s">
        <v>358</v>
      </c>
      <c r="N7" s="189">
        <v>3</v>
      </c>
      <c r="O7" s="189" t="s">
        <v>242</v>
      </c>
      <c r="P7" s="189" t="s">
        <v>245</v>
      </c>
      <c r="Q7" s="189">
        <v>5</v>
      </c>
      <c r="R7" s="189" t="s">
        <v>264</v>
      </c>
      <c r="S7" s="409" t="s">
        <v>359</v>
      </c>
      <c r="T7" s="411" t="s">
        <v>360</v>
      </c>
    </row>
    <row r="8" spans="2:23" ht="15" thickBot="1" x14ac:dyDescent="0.3">
      <c r="B8" s="81" t="s">
        <v>239</v>
      </c>
      <c r="C8" s="190">
        <v>2</v>
      </c>
      <c r="D8" s="190">
        <v>2</v>
      </c>
      <c r="E8" s="190">
        <v>1</v>
      </c>
      <c r="F8" s="190" t="s">
        <v>878</v>
      </c>
      <c r="G8" s="190">
        <v>1</v>
      </c>
      <c r="H8" s="190">
        <v>1</v>
      </c>
      <c r="I8" s="240" t="s">
        <v>1071</v>
      </c>
      <c r="J8" s="390"/>
      <c r="K8" s="190">
        <v>3</v>
      </c>
      <c r="L8" s="190">
        <v>18</v>
      </c>
      <c r="M8" s="83" t="s">
        <v>358</v>
      </c>
      <c r="N8" s="190">
        <v>3</v>
      </c>
      <c r="O8" s="190" t="s">
        <v>242</v>
      </c>
      <c r="P8" s="190" t="s">
        <v>245</v>
      </c>
      <c r="Q8" s="190">
        <v>18</v>
      </c>
      <c r="R8" s="190" t="s">
        <v>267</v>
      </c>
      <c r="S8" s="410"/>
      <c r="T8" s="412"/>
    </row>
    <row r="9" spans="2:23" x14ac:dyDescent="0.25">
      <c r="B9" s="78" t="s">
        <v>239</v>
      </c>
      <c r="C9" s="189">
        <v>3</v>
      </c>
      <c r="D9" s="189">
        <v>3</v>
      </c>
      <c r="E9" s="189">
        <v>1</v>
      </c>
      <c r="F9" s="189" t="s">
        <v>878</v>
      </c>
      <c r="G9" s="189">
        <v>1</v>
      </c>
      <c r="H9" s="189">
        <v>2</v>
      </c>
      <c r="I9" s="236" t="s">
        <v>1072</v>
      </c>
      <c r="J9" s="391" t="s">
        <v>453</v>
      </c>
      <c r="K9" s="189">
        <v>7</v>
      </c>
      <c r="L9" s="189">
        <v>1</v>
      </c>
      <c r="M9" s="189" t="s">
        <v>453</v>
      </c>
      <c r="N9" s="189">
        <v>5</v>
      </c>
      <c r="O9" s="189" t="s">
        <v>242</v>
      </c>
      <c r="P9" s="189" t="s">
        <v>245</v>
      </c>
      <c r="Q9" s="189">
        <v>1</v>
      </c>
      <c r="R9" s="189" t="s">
        <v>246</v>
      </c>
      <c r="S9" s="396" t="s">
        <v>455</v>
      </c>
      <c r="T9" s="403" t="s">
        <v>456</v>
      </c>
    </row>
    <row r="10" spans="2:23" ht="15" thickBot="1" x14ac:dyDescent="0.3">
      <c r="B10" s="81" t="s">
        <v>239</v>
      </c>
      <c r="C10" s="190">
        <v>3</v>
      </c>
      <c r="D10" s="190">
        <v>3</v>
      </c>
      <c r="E10" s="190">
        <v>1</v>
      </c>
      <c r="F10" s="190" t="s">
        <v>878</v>
      </c>
      <c r="G10" s="190">
        <v>1</v>
      </c>
      <c r="H10" s="190">
        <v>2</v>
      </c>
      <c r="I10" s="240" t="s">
        <v>1073</v>
      </c>
      <c r="J10" s="390"/>
      <c r="K10" s="190">
        <v>7</v>
      </c>
      <c r="L10" s="190">
        <v>14</v>
      </c>
      <c r="M10" s="190" t="s">
        <v>453</v>
      </c>
      <c r="N10" s="190">
        <v>5</v>
      </c>
      <c r="O10" s="190" t="s">
        <v>242</v>
      </c>
      <c r="P10" s="190" t="s">
        <v>245</v>
      </c>
      <c r="Q10" s="190">
        <v>14</v>
      </c>
      <c r="R10" s="190" t="s">
        <v>249</v>
      </c>
      <c r="S10" s="397"/>
      <c r="T10" s="404"/>
    </row>
    <row r="11" spans="2:23" x14ac:dyDescent="0.25">
      <c r="B11" s="78" t="s">
        <v>239</v>
      </c>
      <c r="C11" s="189">
        <v>4</v>
      </c>
      <c r="D11" s="189">
        <v>4</v>
      </c>
      <c r="E11" s="189">
        <v>1</v>
      </c>
      <c r="F11" s="189" t="s">
        <v>878</v>
      </c>
      <c r="G11" s="189">
        <v>1</v>
      </c>
      <c r="H11" s="189">
        <v>3</v>
      </c>
      <c r="I11" s="236" t="s">
        <v>1074</v>
      </c>
      <c r="J11" s="391" t="s">
        <v>569</v>
      </c>
      <c r="K11" s="189">
        <v>13</v>
      </c>
      <c r="L11" s="189">
        <v>1</v>
      </c>
      <c r="M11" s="189" t="s">
        <v>569</v>
      </c>
      <c r="N11" s="189">
        <v>8</v>
      </c>
      <c r="O11" s="189" t="s">
        <v>242</v>
      </c>
      <c r="P11" s="189" t="s">
        <v>245</v>
      </c>
      <c r="Q11" s="189">
        <v>1</v>
      </c>
      <c r="R11" s="189" t="s">
        <v>246</v>
      </c>
      <c r="S11" s="409" t="s">
        <v>570</v>
      </c>
      <c r="T11" s="411" t="s">
        <v>571</v>
      </c>
    </row>
    <row r="12" spans="2:23" ht="15" thickBot="1" x14ac:dyDescent="0.3">
      <c r="B12" s="81" t="s">
        <v>239</v>
      </c>
      <c r="C12" s="190">
        <v>4</v>
      </c>
      <c r="D12" s="190">
        <v>4</v>
      </c>
      <c r="E12" s="190">
        <v>1</v>
      </c>
      <c r="F12" s="190" t="s">
        <v>878</v>
      </c>
      <c r="G12" s="190">
        <v>1</v>
      </c>
      <c r="H12" s="190">
        <v>3</v>
      </c>
      <c r="I12" s="240" t="s">
        <v>1075</v>
      </c>
      <c r="J12" s="390"/>
      <c r="K12" s="190">
        <v>13</v>
      </c>
      <c r="L12" s="190">
        <v>14</v>
      </c>
      <c r="M12" s="190" t="s">
        <v>569</v>
      </c>
      <c r="N12" s="190">
        <v>8</v>
      </c>
      <c r="O12" s="190" t="s">
        <v>242</v>
      </c>
      <c r="P12" s="190" t="s">
        <v>245</v>
      </c>
      <c r="Q12" s="190">
        <v>14</v>
      </c>
      <c r="R12" s="190" t="s">
        <v>249</v>
      </c>
      <c r="S12" s="410"/>
      <c r="T12" s="412"/>
    </row>
    <row r="13" spans="2:23" x14ac:dyDescent="0.25">
      <c r="B13" s="90" t="s">
        <v>281</v>
      </c>
      <c r="C13" s="187">
        <v>5</v>
      </c>
      <c r="D13" s="187">
        <v>2</v>
      </c>
      <c r="E13" s="239" t="s">
        <v>99</v>
      </c>
      <c r="F13" s="187" t="s">
        <v>879</v>
      </c>
      <c r="G13" s="187">
        <v>3</v>
      </c>
      <c r="H13" s="239">
        <v>0</v>
      </c>
      <c r="I13" s="239" t="s">
        <v>1076</v>
      </c>
      <c r="J13" s="388" t="s">
        <v>1086</v>
      </c>
      <c r="K13" s="187">
        <v>3</v>
      </c>
      <c r="L13" s="187">
        <v>11</v>
      </c>
      <c r="M13" s="187" t="s">
        <v>371</v>
      </c>
      <c r="N13" s="187">
        <v>3</v>
      </c>
      <c r="O13" s="187" t="s">
        <v>242</v>
      </c>
      <c r="P13" s="187" t="s">
        <v>245</v>
      </c>
      <c r="Q13" s="187">
        <v>11</v>
      </c>
      <c r="R13" s="187" t="s">
        <v>290</v>
      </c>
      <c r="S13" s="392" t="s">
        <v>372</v>
      </c>
      <c r="T13" s="406" t="s">
        <v>373</v>
      </c>
    </row>
    <row r="14" spans="2:23" x14ac:dyDescent="0.25">
      <c r="B14" s="95" t="s">
        <v>281</v>
      </c>
      <c r="C14" s="191">
        <v>5</v>
      </c>
      <c r="D14" s="191">
        <v>2</v>
      </c>
      <c r="E14" s="191" t="s">
        <v>99</v>
      </c>
      <c r="F14" s="191" t="s">
        <v>879</v>
      </c>
      <c r="G14" s="191">
        <v>3</v>
      </c>
      <c r="H14" s="191">
        <v>0</v>
      </c>
      <c r="I14" s="241" t="s">
        <v>1077</v>
      </c>
      <c r="J14" s="389"/>
      <c r="K14" s="191">
        <v>3</v>
      </c>
      <c r="L14" s="191">
        <v>24</v>
      </c>
      <c r="M14" s="191" t="s">
        <v>371</v>
      </c>
      <c r="N14" s="191">
        <v>3</v>
      </c>
      <c r="O14" s="191" t="s">
        <v>242</v>
      </c>
      <c r="P14" s="191" t="s">
        <v>245</v>
      </c>
      <c r="Q14" s="191">
        <v>24</v>
      </c>
      <c r="R14" s="191" t="s">
        <v>293</v>
      </c>
      <c r="S14" s="405"/>
      <c r="T14" s="407"/>
    </row>
    <row r="15" spans="2:23" x14ac:dyDescent="0.25">
      <c r="B15" s="95" t="s">
        <v>281</v>
      </c>
      <c r="C15" s="191">
        <v>5</v>
      </c>
      <c r="D15" s="191">
        <v>2</v>
      </c>
      <c r="E15" s="191" t="s">
        <v>99</v>
      </c>
      <c r="F15" s="191" t="s">
        <v>879</v>
      </c>
      <c r="G15" s="191">
        <v>3</v>
      </c>
      <c r="H15" s="191">
        <v>0</v>
      </c>
      <c r="I15" s="241" t="s">
        <v>1078</v>
      </c>
      <c r="J15" s="389"/>
      <c r="K15" s="191">
        <v>3</v>
      </c>
      <c r="L15" s="191">
        <v>12</v>
      </c>
      <c r="M15" s="191" t="s">
        <v>371</v>
      </c>
      <c r="N15" s="191">
        <v>3</v>
      </c>
      <c r="O15" s="191" t="s">
        <v>242</v>
      </c>
      <c r="P15" s="191" t="s">
        <v>245</v>
      </c>
      <c r="Q15" s="191">
        <v>12</v>
      </c>
      <c r="R15" s="191" t="s">
        <v>294</v>
      </c>
      <c r="S15" s="405"/>
      <c r="T15" s="407"/>
    </row>
    <row r="16" spans="2:23" ht="15" thickBot="1" x14ac:dyDescent="0.3">
      <c r="B16" s="97" t="s">
        <v>281</v>
      </c>
      <c r="C16" s="188">
        <v>5</v>
      </c>
      <c r="D16" s="188">
        <v>2</v>
      </c>
      <c r="E16" s="188" t="s">
        <v>99</v>
      </c>
      <c r="F16" s="188" t="s">
        <v>879</v>
      </c>
      <c r="G16" s="188">
        <v>3</v>
      </c>
      <c r="H16" s="188">
        <v>0</v>
      </c>
      <c r="I16" s="242" t="s">
        <v>1079</v>
      </c>
      <c r="J16" s="390"/>
      <c r="K16" s="188">
        <v>3</v>
      </c>
      <c r="L16" s="188">
        <v>25</v>
      </c>
      <c r="M16" s="188" t="s">
        <v>371</v>
      </c>
      <c r="N16" s="188">
        <v>3</v>
      </c>
      <c r="O16" s="188" t="s">
        <v>242</v>
      </c>
      <c r="P16" s="188" t="s">
        <v>245</v>
      </c>
      <c r="Q16" s="188">
        <v>25</v>
      </c>
      <c r="R16" s="188" t="s">
        <v>295</v>
      </c>
      <c r="S16" s="393"/>
      <c r="T16" s="408"/>
    </row>
    <row r="17" spans="2:20" ht="15" customHeight="1" x14ac:dyDescent="0.25">
      <c r="B17" s="90" t="s">
        <v>281</v>
      </c>
      <c r="C17" s="187">
        <v>6</v>
      </c>
      <c r="D17" s="187">
        <v>3</v>
      </c>
      <c r="E17" s="187" t="s">
        <v>99</v>
      </c>
      <c r="F17" s="187" t="s">
        <v>879</v>
      </c>
      <c r="G17" s="187">
        <v>3</v>
      </c>
      <c r="H17" s="239">
        <v>1</v>
      </c>
      <c r="I17" s="239" t="s">
        <v>1080</v>
      </c>
      <c r="J17" s="388" t="s">
        <v>1087</v>
      </c>
      <c r="K17" s="187">
        <v>6</v>
      </c>
      <c r="L17" s="187">
        <v>11</v>
      </c>
      <c r="M17" s="187" t="s">
        <v>450</v>
      </c>
      <c r="N17" s="187">
        <v>4</v>
      </c>
      <c r="O17" s="187" t="s">
        <v>242</v>
      </c>
      <c r="P17" s="187" t="s">
        <v>297</v>
      </c>
      <c r="Q17" s="187">
        <v>11</v>
      </c>
      <c r="R17" s="187" t="s">
        <v>341</v>
      </c>
      <c r="S17" s="399" t="s">
        <v>451</v>
      </c>
      <c r="T17" s="394" t="s">
        <v>452</v>
      </c>
    </row>
    <row r="18" spans="2:20" x14ac:dyDescent="0.25">
      <c r="B18" s="99" t="s">
        <v>281</v>
      </c>
      <c r="C18" s="191">
        <v>6</v>
      </c>
      <c r="D18" s="191">
        <v>3</v>
      </c>
      <c r="E18" s="191" t="s">
        <v>99</v>
      </c>
      <c r="F18" s="191" t="s">
        <v>879</v>
      </c>
      <c r="G18" s="191">
        <v>3</v>
      </c>
      <c r="H18" s="191">
        <v>1</v>
      </c>
      <c r="I18" s="241" t="s">
        <v>1081</v>
      </c>
      <c r="J18" s="389"/>
      <c r="K18" s="191">
        <v>6</v>
      </c>
      <c r="L18" s="191">
        <v>24</v>
      </c>
      <c r="M18" s="191" t="s">
        <v>450</v>
      </c>
      <c r="N18" s="191">
        <v>4</v>
      </c>
      <c r="O18" s="191" t="s">
        <v>242</v>
      </c>
      <c r="P18" s="191" t="s">
        <v>297</v>
      </c>
      <c r="Q18" s="191">
        <v>24</v>
      </c>
      <c r="R18" s="191" t="s">
        <v>344</v>
      </c>
      <c r="S18" s="400"/>
      <c r="T18" s="402"/>
    </row>
    <row r="19" spans="2:20" x14ac:dyDescent="0.25">
      <c r="B19" s="99" t="s">
        <v>281</v>
      </c>
      <c r="C19" s="191">
        <v>6</v>
      </c>
      <c r="D19" s="191">
        <v>3</v>
      </c>
      <c r="E19" s="191" t="s">
        <v>99</v>
      </c>
      <c r="F19" s="191" t="s">
        <v>879</v>
      </c>
      <c r="G19" s="191">
        <v>3</v>
      </c>
      <c r="H19" s="191">
        <v>1</v>
      </c>
      <c r="I19" s="241" t="s">
        <v>1082</v>
      </c>
      <c r="J19" s="389"/>
      <c r="K19" s="191">
        <v>6</v>
      </c>
      <c r="L19" s="191">
        <v>12</v>
      </c>
      <c r="M19" s="191" t="s">
        <v>450</v>
      </c>
      <c r="N19" s="191">
        <v>4</v>
      </c>
      <c r="O19" s="191" t="s">
        <v>242</v>
      </c>
      <c r="P19" s="191" t="s">
        <v>297</v>
      </c>
      <c r="Q19" s="191">
        <v>12</v>
      </c>
      <c r="R19" s="191" t="s">
        <v>345</v>
      </c>
      <c r="S19" s="400"/>
      <c r="T19" s="402"/>
    </row>
    <row r="20" spans="2:20" ht="15" thickBot="1" x14ac:dyDescent="0.3">
      <c r="B20" s="92" t="s">
        <v>281</v>
      </c>
      <c r="C20" s="188">
        <v>6</v>
      </c>
      <c r="D20" s="188">
        <v>3</v>
      </c>
      <c r="E20" s="188" t="s">
        <v>99</v>
      </c>
      <c r="F20" s="188" t="s">
        <v>879</v>
      </c>
      <c r="G20" s="188">
        <v>3</v>
      </c>
      <c r="H20" s="188">
        <v>1</v>
      </c>
      <c r="I20" s="188" t="s">
        <v>1079</v>
      </c>
      <c r="J20" s="390"/>
      <c r="K20" s="188">
        <v>6</v>
      </c>
      <c r="L20" s="188">
        <v>25</v>
      </c>
      <c r="M20" s="188" t="s">
        <v>450</v>
      </c>
      <c r="N20" s="188">
        <v>4</v>
      </c>
      <c r="O20" s="188" t="s">
        <v>242</v>
      </c>
      <c r="P20" s="188" t="s">
        <v>297</v>
      </c>
      <c r="Q20" s="188">
        <v>25</v>
      </c>
      <c r="R20" s="188" t="s">
        <v>346</v>
      </c>
      <c r="S20" s="401"/>
      <c r="T20" s="395"/>
    </row>
    <row r="21" spans="2:20" ht="14.4" customHeight="1" x14ac:dyDescent="0.25">
      <c r="B21" s="90" t="s">
        <v>281</v>
      </c>
      <c r="C21" s="187">
        <v>7</v>
      </c>
      <c r="D21" s="187">
        <v>4</v>
      </c>
      <c r="E21" s="187">
        <v>19</v>
      </c>
      <c r="F21" s="187" t="s">
        <v>879</v>
      </c>
      <c r="G21" s="187">
        <v>3</v>
      </c>
      <c r="H21" s="239">
        <v>2</v>
      </c>
      <c r="I21" s="239" t="s">
        <v>1083</v>
      </c>
      <c r="J21" s="388" t="s">
        <v>1088</v>
      </c>
      <c r="K21" s="187">
        <v>9</v>
      </c>
      <c r="L21" s="187">
        <v>11</v>
      </c>
      <c r="M21" s="187" t="s">
        <v>529</v>
      </c>
      <c r="N21" s="187">
        <v>6</v>
      </c>
      <c r="O21" s="187" t="s">
        <v>242</v>
      </c>
      <c r="P21" s="187" t="s">
        <v>245</v>
      </c>
      <c r="Q21" s="187">
        <v>11</v>
      </c>
      <c r="R21" s="187" t="s">
        <v>290</v>
      </c>
      <c r="S21" s="399" t="s">
        <v>530</v>
      </c>
      <c r="T21" s="394" t="s">
        <v>531</v>
      </c>
    </row>
    <row r="22" spans="2:20" x14ac:dyDescent="0.25">
      <c r="B22" s="99" t="s">
        <v>281</v>
      </c>
      <c r="C22" s="191">
        <v>7</v>
      </c>
      <c r="D22" s="191">
        <v>4</v>
      </c>
      <c r="E22" s="191">
        <v>19</v>
      </c>
      <c r="F22" s="191" t="s">
        <v>879</v>
      </c>
      <c r="G22" s="191">
        <v>3</v>
      </c>
      <c r="H22" s="191">
        <v>2</v>
      </c>
      <c r="I22" s="241" t="s">
        <v>1084</v>
      </c>
      <c r="J22" s="389"/>
      <c r="K22" s="191">
        <v>9</v>
      </c>
      <c r="L22" s="191">
        <v>24</v>
      </c>
      <c r="M22" s="191" t="s">
        <v>529</v>
      </c>
      <c r="N22" s="191">
        <v>6</v>
      </c>
      <c r="O22" s="191" t="s">
        <v>242</v>
      </c>
      <c r="P22" s="191" t="s">
        <v>245</v>
      </c>
      <c r="Q22" s="191">
        <v>24</v>
      </c>
      <c r="R22" s="191" t="s">
        <v>293</v>
      </c>
      <c r="S22" s="400"/>
      <c r="T22" s="402"/>
    </row>
    <row r="23" spans="2:20" x14ac:dyDescent="0.25">
      <c r="B23" s="99" t="s">
        <v>281</v>
      </c>
      <c r="C23" s="191">
        <v>7</v>
      </c>
      <c r="D23" s="191">
        <v>4</v>
      </c>
      <c r="E23" s="191">
        <v>19</v>
      </c>
      <c r="F23" s="191" t="s">
        <v>879</v>
      </c>
      <c r="G23" s="191">
        <v>3</v>
      </c>
      <c r="H23" s="191">
        <v>2</v>
      </c>
      <c r="I23" s="241" t="s">
        <v>1085</v>
      </c>
      <c r="J23" s="389"/>
      <c r="K23" s="191">
        <v>9</v>
      </c>
      <c r="L23" s="191">
        <v>12</v>
      </c>
      <c r="M23" s="191" t="s">
        <v>529</v>
      </c>
      <c r="N23" s="191">
        <v>6</v>
      </c>
      <c r="O23" s="191" t="s">
        <v>242</v>
      </c>
      <c r="P23" s="191" t="s">
        <v>245</v>
      </c>
      <c r="Q23" s="191">
        <v>12</v>
      </c>
      <c r="R23" s="191" t="s">
        <v>294</v>
      </c>
      <c r="S23" s="400"/>
      <c r="T23" s="402"/>
    </row>
    <row r="24" spans="2:20" ht="15" thickBot="1" x14ac:dyDescent="0.3">
      <c r="B24" s="92" t="s">
        <v>281</v>
      </c>
      <c r="C24" s="188">
        <v>7</v>
      </c>
      <c r="D24" s="188">
        <v>4</v>
      </c>
      <c r="E24" s="188">
        <v>19</v>
      </c>
      <c r="F24" s="188" t="s">
        <v>879</v>
      </c>
      <c r="G24" s="188">
        <v>3</v>
      </c>
      <c r="H24" s="188">
        <v>2</v>
      </c>
      <c r="I24" s="188" t="s">
        <v>1079</v>
      </c>
      <c r="J24" s="390"/>
      <c r="K24" s="188">
        <v>9</v>
      </c>
      <c r="L24" s="188">
        <v>25</v>
      </c>
      <c r="M24" s="188" t="s">
        <v>529</v>
      </c>
      <c r="N24" s="188">
        <v>6</v>
      </c>
      <c r="O24" s="188" t="s">
        <v>242</v>
      </c>
      <c r="P24" s="188" t="s">
        <v>245</v>
      </c>
      <c r="Q24" s="188">
        <v>25</v>
      </c>
      <c r="R24" s="188" t="s">
        <v>295</v>
      </c>
      <c r="S24" s="401"/>
      <c r="T24" s="395"/>
    </row>
    <row r="25" spans="2:20" x14ac:dyDescent="0.25">
      <c r="B25" s="78" t="s">
        <v>689</v>
      </c>
      <c r="C25" s="189">
        <v>8</v>
      </c>
      <c r="D25" s="189">
        <v>2</v>
      </c>
      <c r="E25" s="189" t="s">
        <v>99</v>
      </c>
      <c r="F25" s="189" t="s">
        <v>880</v>
      </c>
      <c r="G25" s="189">
        <v>6</v>
      </c>
      <c r="H25" s="189">
        <v>0</v>
      </c>
      <c r="I25" s="236" t="s">
        <v>1096</v>
      </c>
      <c r="J25" s="391" t="s">
        <v>1089</v>
      </c>
      <c r="K25" s="189">
        <v>19</v>
      </c>
      <c r="L25" s="189">
        <v>6</v>
      </c>
      <c r="M25" s="189"/>
      <c r="N25" s="189">
        <v>11</v>
      </c>
      <c r="O25" s="189" t="s">
        <v>242</v>
      </c>
      <c r="P25" s="189" t="s">
        <v>245</v>
      </c>
      <c r="Q25" s="189">
        <v>6</v>
      </c>
      <c r="R25" s="189" t="s">
        <v>268</v>
      </c>
      <c r="S25" s="396" t="s">
        <v>700</v>
      </c>
      <c r="T25" s="403" t="s">
        <v>701</v>
      </c>
    </row>
    <row r="26" spans="2:20" ht="15" thickBot="1" x14ac:dyDescent="0.3">
      <c r="B26" s="81" t="s">
        <v>689</v>
      </c>
      <c r="C26" s="190">
        <v>8</v>
      </c>
      <c r="D26" s="190">
        <v>2</v>
      </c>
      <c r="E26" s="190" t="s">
        <v>99</v>
      </c>
      <c r="F26" s="190" t="s">
        <v>880</v>
      </c>
      <c r="G26" s="190">
        <v>6</v>
      </c>
      <c r="H26" s="190">
        <v>0</v>
      </c>
      <c r="I26" s="240" t="s">
        <v>1097</v>
      </c>
      <c r="J26" s="390"/>
      <c r="K26" s="190">
        <v>19</v>
      </c>
      <c r="L26" s="190">
        <v>19</v>
      </c>
      <c r="M26" s="190"/>
      <c r="N26" s="190">
        <v>11</v>
      </c>
      <c r="O26" s="190" t="s">
        <v>242</v>
      </c>
      <c r="P26" s="190" t="s">
        <v>245</v>
      </c>
      <c r="Q26" s="190">
        <v>19</v>
      </c>
      <c r="R26" s="190" t="s">
        <v>271</v>
      </c>
      <c r="S26" s="397"/>
      <c r="T26" s="404"/>
    </row>
    <row r="27" spans="2:20" x14ac:dyDescent="0.25">
      <c r="B27" s="78" t="s">
        <v>689</v>
      </c>
      <c r="C27" s="189">
        <v>9</v>
      </c>
      <c r="D27" s="189">
        <v>3</v>
      </c>
      <c r="E27" s="189" t="s">
        <v>99</v>
      </c>
      <c r="F27" s="189" t="s">
        <v>880</v>
      </c>
      <c r="G27" s="189">
        <v>6</v>
      </c>
      <c r="H27" s="189">
        <v>1</v>
      </c>
      <c r="I27" s="236" t="s">
        <v>1098</v>
      </c>
      <c r="J27" s="391" t="s">
        <v>1090</v>
      </c>
      <c r="K27" s="189">
        <v>20</v>
      </c>
      <c r="L27" s="189">
        <v>4</v>
      </c>
      <c r="M27" s="189"/>
      <c r="N27" s="189">
        <v>11</v>
      </c>
      <c r="O27" s="189" t="s">
        <v>242</v>
      </c>
      <c r="P27" s="189" t="s">
        <v>297</v>
      </c>
      <c r="Q27" s="189">
        <v>4</v>
      </c>
      <c r="R27" s="189" t="s">
        <v>311</v>
      </c>
      <c r="S27" s="396" t="s">
        <v>716</v>
      </c>
      <c r="T27" s="403" t="s">
        <v>717</v>
      </c>
    </row>
    <row r="28" spans="2:20" ht="15" thickBot="1" x14ac:dyDescent="0.3">
      <c r="B28" s="81" t="s">
        <v>689</v>
      </c>
      <c r="C28" s="190">
        <v>9</v>
      </c>
      <c r="D28" s="190">
        <v>3</v>
      </c>
      <c r="E28" s="190" t="s">
        <v>99</v>
      </c>
      <c r="F28" s="190" t="s">
        <v>880</v>
      </c>
      <c r="G28" s="190">
        <v>6</v>
      </c>
      <c r="H28" s="190">
        <v>1</v>
      </c>
      <c r="I28" s="240" t="s">
        <v>1099</v>
      </c>
      <c r="J28" s="390"/>
      <c r="K28" s="190">
        <v>20</v>
      </c>
      <c r="L28" s="190">
        <v>17</v>
      </c>
      <c r="M28" s="190"/>
      <c r="N28" s="190">
        <v>11</v>
      </c>
      <c r="O28" s="190" t="s">
        <v>242</v>
      </c>
      <c r="P28" s="190" t="s">
        <v>297</v>
      </c>
      <c r="Q28" s="190">
        <v>17</v>
      </c>
      <c r="R28" s="190" t="s">
        <v>314</v>
      </c>
      <c r="S28" s="397"/>
      <c r="T28" s="404"/>
    </row>
    <row r="29" spans="2:20" ht="14.4" customHeight="1" x14ac:dyDescent="0.25">
      <c r="B29" s="78" t="s">
        <v>689</v>
      </c>
      <c r="C29" s="189">
        <v>10</v>
      </c>
      <c r="D29" s="189">
        <v>4</v>
      </c>
      <c r="E29" s="189">
        <v>19</v>
      </c>
      <c r="F29" s="189" t="s">
        <v>880</v>
      </c>
      <c r="G29" s="189">
        <v>6</v>
      </c>
      <c r="H29" s="189">
        <v>2</v>
      </c>
      <c r="I29" s="236" t="s">
        <v>1100</v>
      </c>
      <c r="J29" s="391" t="s">
        <v>1091</v>
      </c>
      <c r="K29" s="189">
        <v>22</v>
      </c>
      <c r="L29" s="189">
        <v>6</v>
      </c>
      <c r="M29" s="189"/>
      <c r="N29" s="189">
        <v>12</v>
      </c>
      <c r="O29" s="189" t="s">
        <v>242</v>
      </c>
      <c r="P29" s="189" t="s">
        <v>297</v>
      </c>
      <c r="Q29" s="189">
        <v>6</v>
      </c>
      <c r="R29" s="189" t="s">
        <v>320</v>
      </c>
      <c r="S29" s="396" t="s">
        <v>750</v>
      </c>
      <c r="T29" s="396" t="s">
        <v>751</v>
      </c>
    </row>
    <row r="30" spans="2:20" ht="15" thickBot="1" x14ac:dyDescent="0.3">
      <c r="B30" s="81" t="s">
        <v>689</v>
      </c>
      <c r="C30" s="190">
        <v>10</v>
      </c>
      <c r="D30" s="190">
        <v>4</v>
      </c>
      <c r="E30" s="190">
        <v>19</v>
      </c>
      <c r="F30" s="190" t="s">
        <v>880</v>
      </c>
      <c r="G30" s="190">
        <v>6</v>
      </c>
      <c r="H30" s="190">
        <v>2</v>
      </c>
      <c r="I30" s="240" t="s">
        <v>1101</v>
      </c>
      <c r="J30" s="390"/>
      <c r="K30" s="190">
        <v>22</v>
      </c>
      <c r="L30" s="190">
        <v>19</v>
      </c>
      <c r="M30" s="190"/>
      <c r="N30" s="190">
        <v>12</v>
      </c>
      <c r="O30" s="190" t="s">
        <v>242</v>
      </c>
      <c r="P30" s="190" t="s">
        <v>297</v>
      </c>
      <c r="Q30" s="190">
        <v>19</v>
      </c>
      <c r="R30" s="190" t="s">
        <v>323</v>
      </c>
      <c r="S30" s="397"/>
      <c r="T30" s="397"/>
    </row>
    <row r="31" spans="2:20" ht="14.4" customHeight="1" x14ac:dyDescent="0.25">
      <c r="B31" s="90" t="s">
        <v>730</v>
      </c>
      <c r="C31" s="239">
        <v>11</v>
      </c>
      <c r="D31" s="239" t="s">
        <v>960</v>
      </c>
      <c r="E31" s="187" t="s">
        <v>99</v>
      </c>
      <c r="F31" s="187" t="s">
        <v>878</v>
      </c>
      <c r="G31" s="187">
        <v>5</v>
      </c>
      <c r="H31" s="187">
        <v>0</v>
      </c>
      <c r="I31" s="239" t="s">
        <v>1068</v>
      </c>
      <c r="J31" s="388" t="s">
        <v>1093</v>
      </c>
      <c r="K31" s="187">
        <v>21</v>
      </c>
      <c r="L31" s="187">
        <v>4</v>
      </c>
      <c r="M31" s="187"/>
      <c r="N31" s="187">
        <v>12</v>
      </c>
      <c r="O31" s="187" t="s">
        <v>242</v>
      </c>
      <c r="P31" s="187" t="s">
        <v>245</v>
      </c>
      <c r="Q31" s="187">
        <v>4</v>
      </c>
      <c r="R31" s="187" t="s">
        <v>259</v>
      </c>
      <c r="S31" s="392" t="s">
        <v>737</v>
      </c>
      <c r="T31" s="398" t="s">
        <v>757</v>
      </c>
    </row>
    <row r="32" spans="2:20" ht="15" thickBot="1" x14ac:dyDescent="0.3">
      <c r="B32" s="92" t="s">
        <v>730</v>
      </c>
      <c r="C32" s="188">
        <v>11</v>
      </c>
      <c r="D32" s="188" t="s">
        <v>960</v>
      </c>
      <c r="E32" s="188" t="s">
        <v>99</v>
      </c>
      <c r="F32" s="188" t="s">
        <v>878</v>
      </c>
      <c r="G32" s="188">
        <v>5</v>
      </c>
      <c r="H32" s="188">
        <v>0</v>
      </c>
      <c r="I32" s="242" t="s">
        <v>1069</v>
      </c>
      <c r="J32" s="390"/>
      <c r="K32" s="188">
        <v>21</v>
      </c>
      <c r="L32" s="188">
        <v>17</v>
      </c>
      <c r="M32" s="188"/>
      <c r="N32" s="188">
        <v>12</v>
      </c>
      <c r="O32" s="188" t="s">
        <v>242</v>
      </c>
      <c r="P32" s="188" t="s">
        <v>245</v>
      </c>
      <c r="Q32" s="188">
        <v>17</v>
      </c>
      <c r="R32" s="188" t="s">
        <v>262</v>
      </c>
      <c r="S32" s="393"/>
      <c r="T32" s="395"/>
    </row>
    <row r="33" spans="2:20" ht="14.4" customHeight="1" x14ac:dyDescent="0.25">
      <c r="B33" s="90" t="s">
        <v>730</v>
      </c>
      <c r="C33" s="239">
        <v>12</v>
      </c>
      <c r="D33" s="239" t="s">
        <v>961</v>
      </c>
      <c r="E33" s="187" t="s">
        <v>99</v>
      </c>
      <c r="F33" s="187" t="s">
        <v>878</v>
      </c>
      <c r="G33" s="187">
        <v>5</v>
      </c>
      <c r="H33" s="187">
        <v>1</v>
      </c>
      <c r="I33" s="239" t="s">
        <v>1070</v>
      </c>
      <c r="J33" s="388" t="s">
        <v>1094</v>
      </c>
      <c r="K33" s="187">
        <v>21</v>
      </c>
      <c r="L33" s="187">
        <v>5</v>
      </c>
      <c r="M33" s="187"/>
      <c r="N33" s="187">
        <v>12</v>
      </c>
      <c r="O33" s="187" t="s">
        <v>242</v>
      </c>
      <c r="P33" s="187" t="s">
        <v>245</v>
      </c>
      <c r="Q33" s="187">
        <v>5</v>
      </c>
      <c r="R33" s="187" t="s">
        <v>264</v>
      </c>
      <c r="S33" s="392" t="s">
        <v>739</v>
      </c>
      <c r="T33" s="398" t="s">
        <v>758</v>
      </c>
    </row>
    <row r="34" spans="2:20" ht="15" thickBot="1" x14ac:dyDescent="0.3">
      <c r="B34" s="92" t="s">
        <v>730</v>
      </c>
      <c r="C34" s="188">
        <v>12</v>
      </c>
      <c r="D34" s="188" t="s">
        <v>961</v>
      </c>
      <c r="E34" s="188" t="s">
        <v>99</v>
      </c>
      <c r="F34" s="188" t="s">
        <v>878</v>
      </c>
      <c r="G34" s="188">
        <v>5</v>
      </c>
      <c r="H34" s="188">
        <v>1</v>
      </c>
      <c r="I34" s="242" t="s">
        <v>1071</v>
      </c>
      <c r="J34" s="390"/>
      <c r="K34" s="188">
        <v>21</v>
      </c>
      <c r="L34" s="188">
        <v>18</v>
      </c>
      <c r="M34" s="188"/>
      <c r="N34" s="188">
        <v>12</v>
      </c>
      <c r="O34" s="188" t="s">
        <v>242</v>
      </c>
      <c r="P34" s="188" t="s">
        <v>245</v>
      </c>
      <c r="Q34" s="188">
        <v>18</v>
      </c>
      <c r="R34" s="188" t="s">
        <v>267</v>
      </c>
      <c r="S34" s="393"/>
      <c r="T34" s="395"/>
    </row>
    <row r="35" spans="2:20" ht="14.4" customHeight="1" x14ac:dyDescent="0.25">
      <c r="B35" s="90" t="s">
        <v>730</v>
      </c>
      <c r="C35" s="187">
        <v>13</v>
      </c>
      <c r="D35" s="187" t="s">
        <v>99</v>
      </c>
      <c r="E35" s="187" t="s">
        <v>99</v>
      </c>
      <c r="F35" s="187" t="s">
        <v>878</v>
      </c>
      <c r="G35" s="187">
        <v>5</v>
      </c>
      <c r="H35" s="187">
        <v>2</v>
      </c>
      <c r="I35" s="239" t="s">
        <v>1072</v>
      </c>
      <c r="J35" s="388" t="s">
        <v>1095</v>
      </c>
      <c r="K35" s="187">
        <v>21</v>
      </c>
      <c r="L35" s="187">
        <v>2</v>
      </c>
      <c r="M35" s="187"/>
      <c r="N35" s="187">
        <v>12</v>
      </c>
      <c r="O35" s="187" t="s">
        <v>242</v>
      </c>
      <c r="P35" s="187" t="s">
        <v>245</v>
      </c>
      <c r="Q35" s="187">
        <v>2</v>
      </c>
      <c r="R35" s="187" t="s">
        <v>250</v>
      </c>
      <c r="S35" s="392" t="s">
        <v>733</v>
      </c>
      <c r="T35" s="394" t="s">
        <v>734</v>
      </c>
    </row>
    <row r="36" spans="2:20" ht="15" thickBot="1" x14ac:dyDescent="0.3">
      <c r="B36" s="92" t="s">
        <v>730</v>
      </c>
      <c r="C36" s="188">
        <v>13</v>
      </c>
      <c r="D36" s="188" t="s">
        <v>99</v>
      </c>
      <c r="E36" s="188" t="s">
        <v>99</v>
      </c>
      <c r="F36" s="188" t="s">
        <v>878</v>
      </c>
      <c r="G36" s="188">
        <v>5</v>
      </c>
      <c r="H36" s="188">
        <v>2</v>
      </c>
      <c r="I36" s="242" t="s">
        <v>1073</v>
      </c>
      <c r="J36" s="390"/>
      <c r="K36" s="188">
        <v>21</v>
      </c>
      <c r="L36" s="188">
        <v>15</v>
      </c>
      <c r="M36" s="188"/>
      <c r="N36" s="188">
        <v>12</v>
      </c>
      <c r="O36" s="188" t="s">
        <v>242</v>
      </c>
      <c r="P36" s="188" t="s">
        <v>245</v>
      </c>
      <c r="Q36" s="188">
        <v>15</v>
      </c>
      <c r="R36" s="188" t="s">
        <v>253</v>
      </c>
      <c r="S36" s="393"/>
      <c r="T36" s="395"/>
    </row>
  </sheetData>
  <mergeCells count="41">
    <mergeCell ref="S7:S8"/>
    <mergeCell ref="T7:T8"/>
    <mergeCell ref="S11:S12"/>
    <mergeCell ref="T11:T12"/>
    <mergeCell ref="B1:O1"/>
    <mergeCell ref="B2:O2"/>
    <mergeCell ref="S5:S6"/>
    <mergeCell ref="T5:T6"/>
    <mergeCell ref="J5:J6"/>
    <mergeCell ref="S9:S10"/>
    <mergeCell ref="T9:T10"/>
    <mergeCell ref="S17:S20"/>
    <mergeCell ref="T17:T20"/>
    <mergeCell ref="S27:S28"/>
    <mergeCell ref="T27:T28"/>
    <mergeCell ref="S13:S16"/>
    <mergeCell ref="T13:T16"/>
    <mergeCell ref="S25:S26"/>
    <mergeCell ref="T25:T26"/>
    <mergeCell ref="S21:S24"/>
    <mergeCell ref="T21:T24"/>
    <mergeCell ref="S35:S36"/>
    <mergeCell ref="T35:T36"/>
    <mergeCell ref="S29:S30"/>
    <mergeCell ref="T29:T30"/>
    <mergeCell ref="J29:J30"/>
    <mergeCell ref="J35:J36"/>
    <mergeCell ref="J31:J32"/>
    <mergeCell ref="J33:J34"/>
    <mergeCell ref="S33:S34"/>
    <mergeCell ref="S31:S32"/>
    <mergeCell ref="T31:T32"/>
    <mergeCell ref="T33:T34"/>
    <mergeCell ref="J21:J24"/>
    <mergeCell ref="J25:J26"/>
    <mergeCell ref="J27:J28"/>
    <mergeCell ref="J7:J8"/>
    <mergeCell ref="J9:J10"/>
    <mergeCell ref="J11:J12"/>
    <mergeCell ref="J13:J16"/>
    <mergeCell ref="J17:J20"/>
  </mergeCells>
  <printOptions horizontalCentered="1"/>
  <pageMargins left="0.25" right="0.25" top="0.75" bottom="0.75" header="0.3" footer="0.3"/>
  <pageSetup paperSize="17" scale="5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workbookViewId="0">
      <selection activeCell="J40" sqref="J40"/>
    </sheetView>
  </sheetViews>
  <sheetFormatPr defaultRowHeight="12.6" x14ac:dyDescent="0.25"/>
  <cols>
    <col min="2" max="2" width="9.6640625" customWidth="1"/>
    <col min="3" max="3" width="7.88671875" customWidth="1"/>
    <col min="4" max="4" width="8.44140625" customWidth="1"/>
    <col min="5" max="5" width="12" customWidth="1"/>
    <col min="6" max="6" width="7.6640625" customWidth="1"/>
    <col min="7" max="8" width="9" customWidth="1"/>
    <col min="9" max="9" width="45.44140625" customWidth="1"/>
    <col min="10" max="10" width="78.88671875" customWidth="1"/>
    <col min="13" max="16" width="8.88671875" customWidth="1"/>
  </cols>
  <sheetData>
    <row r="1" spans="2:10" ht="27.6" customHeight="1" thickBot="1" x14ac:dyDescent="0.3">
      <c r="I1" s="158" t="s">
        <v>1001</v>
      </c>
    </row>
    <row r="2" spans="2:10" s="106" customFormat="1" ht="57" customHeight="1" thickBot="1" x14ac:dyDescent="0.3">
      <c r="B2" s="119" t="s">
        <v>1002</v>
      </c>
      <c r="C2" s="119" t="s">
        <v>224</v>
      </c>
      <c r="D2" s="119" t="s">
        <v>883</v>
      </c>
      <c r="E2" s="119" t="s">
        <v>885</v>
      </c>
      <c r="F2" s="119" t="s">
        <v>884</v>
      </c>
      <c r="G2" s="119" t="s">
        <v>912</v>
      </c>
      <c r="H2" s="119" t="s">
        <v>1066</v>
      </c>
      <c r="I2" s="120" t="s">
        <v>882</v>
      </c>
      <c r="J2" s="119" t="s">
        <v>0</v>
      </c>
    </row>
    <row r="3" spans="2:10" s="107" customFormat="1" ht="15" x14ac:dyDescent="0.25">
      <c r="B3" s="159">
        <v>0</v>
      </c>
      <c r="C3" s="175">
        <v>1</v>
      </c>
      <c r="D3" s="160">
        <v>1</v>
      </c>
      <c r="E3" s="160" t="s">
        <v>878</v>
      </c>
      <c r="F3" s="160">
        <v>1</v>
      </c>
      <c r="G3" s="160" t="s">
        <v>886</v>
      </c>
      <c r="H3" s="160" t="s">
        <v>1061</v>
      </c>
      <c r="I3" s="153" t="s">
        <v>1003</v>
      </c>
      <c r="J3" s="153" t="s">
        <v>1039</v>
      </c>
    </row>
    <row r="4" spans="2:10" s="107" customFormat="1" ht="15" x14ac:dyDescent="0.25">
      <c r="B4" s="161">
        <f>B3+1</f>
        <v>1</v>
      </c>
      <c r="C4" s="176">
        <v>2</v>
      </c>
      <c r="D4" s="108">
        <v>1</v>
      </c>
      <c r="E4" s="108" t="s">
        <v>878</v>
      </c>
      <c r="F4" s="108">
        <v>1</v>
      </c>
      <c r="G4" s="108" t="s">
        <v>887</v>
      </c>
      <c r="H4" s="108" t="s">
        <v>1061</v>
      </c>
      <c r="I4" s="152" t="s">
        <v>1003</v>
      </c>
      <c r="J4" s="152" t="s">
        <v>1039</v>
      </c>
    </row>
    <row r="5" spans="2:10" s="107" customFormat="1" ht="15" x14ac:dyDescent="0.25">
      <c r="B5" s="161">
        <f t="shared" ref="B5:B25" si="0">B4+1</f>
        <v>2</v>
      </c>
      <c r="C5" s="176">
        <v>3</v>
      </c>
      <c r="D5" s="108">
        <v>1</v>
      </c>
      <c r="E5" s="108" t="s">
        <v>878</v>
      </c>
      <c r="F5" s="108">
        <v>1</v>
      </c>
      <c r="G5" s="108" t="s">
        <v>888</v>
      </c>
      <c r="H5" s="108" t="s">
        <v>1061</v>
      </c>
      <c r="I5" s="152" t="s">
        <v>1003</v>
      </c>
      <c r="J5" s="152" t="s">
        <v>1039</v>
      </c>
    </row>
    <row r="6" spans="2:10" s="107" customFormat="1" ht="15.6" thickBot="1" x14ac:dyDescent="0.3">
      <c r="B6" s="162">
        <f t="shared" si="0"/>
        <v>3</v>
      </c>
      <c r="C6" s="177">
        <v>4</v>
      </c>
      <c r="D6" s="109">
        <v>1</v>
      </c>
      <c r="E6" s="109" t="s">
        <v>878</v>
      </c>
      <c r="F6" s="109">
        <v>1</v>
      </c>
      <c r="G6" s="109" t="s">
        <v>889</v>
      </c>
      <c r="H6" s="109" t="s">
        <v>1061</v>
      </c>
      <c r="I6" s="156" t="s">
        <v>1003</v>
      </c>
      <c r="J6" s="156" t="s">
        <v>1039</v>
      </c>
    </row>
    <row r="7" spans="2:10" s="107" customFormat="1" ht="15" x14ac:dyDescent="0.25">
      <c r="B7" s="159">
        <f t="shared" si="0"/>
        <v>4</v>
      </c>
      <c r="C7" s="175">
        <v>2</v>
      </c>
      <c r="D7" s="160" t="s">
        <v>99</v>
      </c>
      <c r="E7" s="160" t="s">
        <v>879</v>
      </c>
      <c r="F7" s="160">
        <v>3</v>
      </c>
      <c r="G7" s="160" t="s">
        <v>908</v>
      </c>
      <c r="H7" s="160" t="s">
        <v>1061</v>
      </c>
      <c r="I7" s="153" t="s">
        <v>784</v>
      </c>
      <c r="J7" s="153" t="s">
        <v>1040</v>
      </c>
    </row>
    <row r="8" spans="2:10" s="107" customFormat="1" ht="15" x14ac:dyDescent="0.25">
      <c r="B8" s="163">
        <f t="shared" si="0"/>
        <v>5</v>
      </c>
      <c r="C8" s="178">
        <v>3</v>
      </c>
      <c r="D8" s="110" t="s">
        <v>99</v>
      </c>
      <c r="E8" s="110" t="s">
        <v>879</v>
      </c>
      <c r="F8" s="110">
        <v>3</v>
      </c>
      <c r="G8" s="110" t="s">
        <v>909</v>
      </c>
      <c r="H8" s="110" t="s">
        <v>1061</v>
      </c>
      <c r="I8" s="164" t="s">
        <v>784</v>
      </c>
      <c r="J8" s="164" t="s">
        <v>1041</v>
      </c>
    </row>
    <row r="9" spans="2:10" s="107" customFormat="1" ht="15.6" thickBot="1" x14ac:dyDescent="0.3">
      <c r="B9" s="165">
        <f t="shared" si="0"/>
        <v>6</v>
      </c>
      <c r="C9" s="179">
        <v>4</v>
      </c>
      <c r="D9" s="166">
        <v>2</v>
      </c>
      <c r="E9" s="166" t="s">
        <v>879</v>
      </c>
      <c r="F9" s="166">
        <v>3</v>
      </c>
      <c r="G9" s="166" t="s">
        <v>910</v>
      </c>
      <c r="H9" s="166" t="s">
        <v>1061</v>
      </c>
      <c r="I9" s="167" t="s">
        <v>784</v>
      </c>
      <c r="J9" s="167" t="s">
        <v>1042</v>
      </c>
    </row>
    <row r="10" spans="2:10" s="107" customFormat="1" ht="15" x14ac:dyDescent="0.25">
      <c r="B10" s="159">
        <f t="shared" si="0"/>
        <v>7</v>
      </c>
      <c r="C10" s="175" t="s">
        <v>99</v>
      </c>
      <c r="D10" s="160" t="s">
        <v>99</v>
      </c>
      <c r="E10" s="160" t="s">
        <v>879</v>
      </c>
      <c r="F10" s="160">
        <v>4</v>
      </c>
      <c r="G10" s="160" t="s">
        <v>908</v>
      </c>
      <c r="H10" s="160" t="s">
        <v>1061</v>
      </c>
      <c r="I10" s="153" t="s">
        <v>780</v>
      </c>
      <c r="J10" s="153" t="s">
        <v>1043</v>
      </c>
    </row>
    <row r="11" spans="2:10" s="107" customFormat="1" ht="15.6" thickBot="1" x14ac:dyDescent="0.3">
      <c r="B11" s="163">
        <f t="shared" si="0"/>
        <v>8</v>
      </c>
      <c r="C11" s="178" t="s">
        <v>99</v>
      </c>
      <c r="D11" s="110" t="s">
        <v>99</v>
      </c>
      <c r="E11" s="110" t="s">
        <v>879</v>
      </c>
      <c r="F11" s="110">
        <v>4</v>
      </c>
      <c r="G11" s="110" t="s">
        <v>909</v>
      </c>
      <c r="H11" s="110" t="s">
        <v>1061</v>
      </c>
      <c r="I11" s="164" t="s">
        <v>780</v>
      </c>
      <c r="J11" s="164" t="s">
        <v>1044</v>
      </c>
    </row>
    <row r="12" spans="2:10" s="107" customFormat="1" ht="15" x14ac:dyDescent="0.25">
      <c r="B12" s="159">
        <f t="shared" si="0"/>
        <v>9</v>
      </c>
      <c r="C12" s="175">
        <v>2</v>
      </c>
      <c r="D12" s="160" t="s">
        <v>99</v>
      </c>
      <c r="E12" s="160" t="s">
        <v>880</v>
      </c>
      <c r="F12" s="160">
        <v>6</v>
      </c>
      <c r="G12" s="160" t="s">
        <v>886</v>
      </c>
      <c r="H12" s="160" t="s">
        <v>1061</v>
      </c>
      <c r="I12" s="153" t="s">
        <v>1004</v>
      </c>
      <c r="J12" s="153" t="s">
        <v>1045</v>
      </c>
    </row>
    <row r="13" spans="2:10" s="107" customFormat="1" ht="15" x14ac:dyDescent="0.25">
      <c r="B13" s="163">
        <f t="shared" si="0"/>
        <v>10</v>
      </c>
      <c r="C13" s="178">
        <v>3</v>
      </c>
      <c r="D13" s="110" t="s">
        <v>99</v>
      </c>
      <c r="E13" s="110" t="s">
        <v>880</v>
      </c>
      <c r="F13" s="110">
        <v>6</v>
      </c>
      <c r="G13" s="110" t="s">
        <v>887</v>
      </c>
      <c r="H13" s="110" t="s">
        <v>1061</v>
      </c>
      <c r="I13" s="164" t="s">
        <v>1004</v>
      </c>
      <c r="J13" s="164" t="s">
        <v>1046</v>
      </c>
    </row>
    <row r="14" spans="2:10" s="107" customFormat="1" ht="15.6" thickBot="1" x14ac:dyDescent="0.3">
      <c r="B14" s="165">
        <f t="shared" si="0"/>
        <v>11</v>
      </c>
      <c r="C14" s="179">
        <v>4</v>
      </c>
      <c r="D14" s="166">
        <v>2</v>
      </c>
      <c r="E14" s="166" t="s">
        <v>880</v>
      </c>
      <c r="F14" s="166">
        <v>6</v>
      </c>
      <c r="G14" s="166" t="s">
        <v>888</v>
      </c>
      <c r="H14" s="166" t="s">
        <v>1061</v>
      </c>
      <c r="I14" s="167" t="s">
        <v>1004</v>
      </c>
      <c r="J14" s="167" t="s">
        <v>1047</v>
      </c>
    </row>
    <row r="15" spans="2:10" s="107" customFormat="1" ht="15" x14ac:dyDescent="0.25">
      <c r="B15" s="159">
        <f t="shared" si="0"/>
        <v>12</v>
      </c>
      <c r="C15" s="175">
        <v>2</v>
      </c>
      <c r="D15" s="160" t="s">
        <v>99</v>
      </c>
      <c r="E15" s="160" t="s">
        <v>99</v>
      </c>
      <c r="F15" s="160" t="s">
        <v>99</v>
      </c>
      <c r="G15" s="160" t="s">
        <v>99</v>
      </c>
      <c r="H15" s="160" t="s">
        <v>1061</v>
      </c>
      <c r="I15" s="153" t="s">
        <v>927</v>
      </c>
      <c r="J15" s="153" t="s">
        <v>1048</v>
      </c>
    </row>
    <row r="16" spans="2:10" s="107" customFormat="1" ht="15" x14ac:dyDescent="0.25">
      <c r="B16" s="163">
        <f t="shared" si="0"/>
        <v>13</v>
      </c>
      <c r="C16" s="178">
        <v>3</v>
      </c>
      <c r="D16" s="110" t="s">
        <v>99</v>
      </c>
      <c r="E16" s="110" t="s">
        <v>99</v>
      </c>
      <c r="F16" s="110" t="s">
        <v>99</v>
      </c>
      <c r="G16" s="110" t="s">
        <v>99</v>
      </c>
      <c r="H16" s="110" t="s">
        <v>1061</v>
      </c>
      <c r="I16" s="164" t="s">
        <v>927</v>
      </c>
      <c r="J16" s="164" t="s">
        <v>1049</v>
      </c>
    </row>
    <row r="17" spans="2:10" s="107" customFormat="1" ht="15.6" thickBot="1" x14ac:dyDescent="0.3">
      <c r="B17" s="165">
        <f t="shared" si="0"/>
        <v>14</v>
      </c>
      <c r="C17" s="179">
        <v>4</v>
      </c>
      <c r="D17" s="166">
        <v>2</v>
      </c>
      <c r="E17" s="166" t="s">
        <v>99</v>
      </c>
      <c r="F17" s="166" t="s">
        <v>99</v>
      </c>
      <c r="G17" s="166" t="s">
        <v>99</v>
      </c>
      <c r="H17" s="166" t="s">
        <v>1061</v>
      </c>
      <c r="I17" s="167" t="s">
        <v>927</v>
      </c>
      <c r="J17" s="167" t="s">
        <v>1050</v>
      </c>
    </row>
    <row r="18" spans="2:10" s="107" customFormat="1" ht="15" x14ac:dyDescent="0.25">
      <c r="B18" s="159">
        <f t="shared" si="0"/>
        <v>15</v>
      </c>
      <c r="C18" s="175" t="s">
        <v>99</v>
      </c>
      <c r="D18" s="160" t="s">
        <v>99</v>
      </c>
      <c r="E18" s="160" t="s">
        <v>880</v>
      </c>
      <c r="F18" s="160">
        <v>6</v>
      </c>
      <c r="G18" s="160" t="s">
        <v>889</v>
      </c>
      <c r="H18" s="160" t="s">
        <v>1061</v>
      </c>
      <c r="I18" s="153" t="s">
        <v>1005</v>
      </c>
      <c r="J18" s="153" t="s">
        <v>1051</v>
      </c>
    </row>
    <row r="19" spans="2:10" s="107" customFormat="1" ht="15.6" thickBot="1" x14ac:dyDescent="0.3">
      <c r="B19" s="162">
        <f t="shared" si="0"/>
        <v>16</v>
      </c>
      <c r="C19" s="177" t="s">
        <v>99</v>
      </c>
      <c r="D19" s="109" t="s">
        <v>99</v>
      </c>
      <c r="E19" s="109" t="s">
        <v>880</v>
      </c>
      <c r="F19" s="109">
        <v>6</v>
      </c>
      <c r="G19" s="109" t="s">
        <v>953</v>
      </c>
      <c r="H19" s="109" t="s">
        <v>1061</v>
      </c>
      <c r="I19" s="156" t="s">
        <v>1005</v>
      </c>
      <c r="J19" s="156" t="s">
        <v>1052</v>
      </c>
    </row>
    <row r="20" spans="2:10" s="107" customFormat="1" ht="15" x14ac:dyDescent="0.25">
      <c r="B20" s="159">
        <f t="shared" si="0"/>
        <v>17</v>
      </c>
      <c r="C20" s="175" t="s">
        <v>99</v>
      </c>
      <c r="D20" s="160" t="s">
        <v>99</v>
      </c>
      <c r="E20" s="160" t="s">
        <v>99</v>
      </c>
      <c r="F20" s="160" t="s">
        <v>99</v>
      </c>
      <c r="G20" s="160" t="s">
        <v>99</v>
      </c>
      <c r="H20" s="160" t="s">
        <v>1061</v>
      </c>
      <c r="I20" s="153" t="s">
        <v>944</v>
      </c>
      <c r="J20" s="153" t="s">
        <v>1053</v>
      </c>
    </row>
    <row r="21" spans="2:10" s="107" customFormat="1" ht="15.6" thickBot="1" x14ac:dyDescent="0.3">
      <c r="B21" s="162">
        <f t="shared" si="0"/>
        <v>18</v>
      </c>
      <c r="C21" s="177" t="s">
        <v>99</v>
      </c>
      <c r="D21" s="109" t="s">
        <v>99</v>
      </c>
      <c r="E21" s="109" t="s">
        <v>99</v>
      </c>
      <c r="F21" s="109" t="s">
        <v>99</v>
      </c>
      <c r="G21" s="109" t="s">
        <v>99</v>
      </c>
      <c r="H21" s="109" t="s">
        <v>1061</v>
      </c>
      <c r="I21" s="167" t="s">
        <v>944</v>
      </c>
      <c r="J21" s="156" t="s">
        <v>1054</v>
      </c>
    </row>
    <row r="22" spans="2:10" s="107" customFormat="1" ht="15.6" thickBot="1" x14ac:dyDescent="0.3">
      <c r="B22" s="159">
        <f t="shared" si="0"/>
        <v>19</v>
      </c>
      <c r="C22" s="175" t="s">
        <v>960</v>
      </c>
      <c r="D22" s="160" t="s">
        <v>99</v>
      </c>
      <c r="E22" s="160" t="s">
        <v>878</v>
      </c>
      <c r="F22" s="160">
        <v>5</v>
      </c>
      <c r="G22" s="160" t="s">
        <v>886</v>
      </c>
      <c r="H22" s="160" t="s">
        <v>1061</v>
      </c>
      <c r="I22" s="153" t="s">
        <v>1006</v>
      </c>
      <c r="J22" s="153" t="s">
        <v>1055</v>
      </c>
    </row>
    <row r="23" spans="2:10" s="107" customFormat="1" ht="15.6" thickBot="1" x14ac:dyDescent="0.3">
      <c r="B23" s="159">
        <f t="shared" si="0"/>
        <v>20</v>
      </c>
      <c r="C23" s="175" t="s">
        <v>961</v>
      </c>
      <c r="D23" s="160" t="s">
        <v>99</v>
      </c>
      <c r="E23" s="160" t="s">
        <v>878</v>
      </c>
      <c r="F23" s="160">
        <v>5</v>
      </c>
      <c r="G23" s="160" t="s">
        <v>887</v>
      </c>
      <c r="H23" s="160" t="s">
        <v>1061</v>
      </c>
      <c r="I23" s="153" t="s">
        <v>1006</v>
      </c>
      <c r="J23" s="153" t="s">
        <v>1056</v>
      </c>
    </row>
    <row r="24" spans="2:10" s="107" customFormat="1" ht="15" x14ac:dyDescent="0.25">
      <c r="B24" s="159">
        <f t="shared" si="0"/>
        <v>21</v>
      </c>
      <c r="C24" s="160" t="s">
        <v>99</v>
      </c>
      <c r="D24" s="160" t="s">
        <v>99</v>
      </c>
      <c r="E24" s="160" t="s">
        <v>878</v>
      </c>
      <c r="F24" s="160">
        <v>5</v>
      </c>
      <c r="G24" s="160" t="s">
        <v>888</v>
      </c>
      <c r="H24" s="160" t="s">
        <v>1061</v>
      </c>
      <c r="I24" s="153" t="s">
        <v>772</v>
      </c>
      <c r="J24" s="153" t="s">
        <v>1057</v>
      </c>
    </row>
    <row r="25" spans="2:10" s="107" customFormat="1" ht="15" x14ac:dyDescent="0.25">
      <c r="B25" s="185">
        <f t="shared" si="0"/>
        <v>22</v>
      </c>
      <c r="C25" s="186" t="s">
        <v>99</v>
      </c>
      <c r="D25" s="183" t="s">
        <v>99</v>
      </c>
      <c r="E25" s="183" t="s">
        <v>878</v>
      </c>
      <c r="F25" s="183" t="s">
        <v>1176</v>
      </c>
      <c r="G25" s="183" t="s">
        <v>889</v>
      </c>
      <c r="H25" s="183" t="s">
        <v>1061</v>
      </c>
      <c r="I25" s="184" t="s">
        <v>1007</v>
      </c>
      <c r="J25" s="184" t="s">
        <v>1058</v>
      </c>
    </row>
    <row r="26" spans="2:10" x14ac:dyDescent="0.25">
      <c r="B26" s="107"/>
      <c r="C26" s="107"/>
      <c r="D26" s="107"/>
      <c r="E26" s="107"/>
      <c r="F26" s="107"/>
      <c r="G26" s="107"/>
      <c r="H26" s="107"/>
      <c r="I26" s="107"/>
      <c r="J26" s="107"/>
    </row>
    <row r="27" spans="2:10" x14ac:dyDescent="0.25">
      <c r="B27" s="107"/>
      <c r="C27" s="107"/>
      <c r="D27" s="107"/>
      <c r="E27" s="107"/>
      <c r="F27" s="107"/>
      <c r="G27" s="107"/>
      <c r="H27" s="107"/>
      <c r="I27" s="107"/>
      <c r="J27" s="107"/>
    </row>
    <row r="28" spans="2:10" x14ac:dyDescent="0.25">
      <c r="B28" s="224"/>
      <c r="C28" s="224"/>
      <c r="D28" s="224"/>
      <c r="E28" s="224"/>
      <c r="F28" s="224"/>
      <c r="G28" s="224"/>
      <c r="H28" s="224"/>
      <c r="I28" s="224"/>
      <c r="J28" s="224"/>
    </row>
  </sheetData>
  <pageMargins left="0.25" right="0.25" top="0.75" bottom="0.75" header="0.3" footer="0.3"/>
  <pageSetup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36"/>
  <sheetViews>
    <sheetView showGridLines="0" workbookViewId="0">
      <selection activeCell="K36" sqref="K36"/>
    </sheetView>
  </sheetViews>
  <sheetFormatPr defaultRowHeight="12.6" x14ac:dyDescent="0.25"/>
  <cols>
    <col min="1" max="1" width="14.88671875" customWidth="1"/>
  </cols>
  <sheetData>
    <row r="1" spans="2:17" ht="13.2" x14ac:dyDescent="0.25">
      <c r="B1" s="194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6"/>
      <c r="Q1" s="197"/>
    </row>
    <row r="2" spans="2:17" ht="16.8" x14ac:dyDescent="0.25">
      <c r="B2" s="198"/>
      <c r="C2" s="500" t="s">
        <v>1013</v>
      </c>
      <c r="D2" s="501"/>
      <c r="F2" s="200"/>
      <c r="G2" s="201" t="s">
        <v>1008</v>
      </c>
      <c r="H2" s="200"/>
      <c r="I2" s="200"/>
      <c r="J2" s="200"/>
      <c r="K2" s="200"/>
      <c r="L2" s="200"/>
      <c r="M2" s="200"/>
      <c r="N2" s="200"/>
      <c r="O2" s="200"/>
      <c r="P2" s="202"/>
      <c r="Q2" s="197"/>
    </row>
    <row r="3" spans="2:17" ht="16.8" x14ac:dyDescent="0.25">
      <c r="B3" s="198"/>
      <c r="C3" s="249" t="s">
        <v>1102</v>
      </c>
      <c r="D3" s="249"/>
      <c r="E3" s="249"/>
      <c r="F3" s="248"/>
      <c r="G3" s="201" t="s">
        <v>1015</v>
      </c>
      <c r="H3" s="200"/>
      <c r="I3" s="200"/>
      <c r="J3" s="200"/>
      <c r="K3" s="200"/>
      <c r="L3" s="200"/>
      <c r="M3" s="200"/>
      <c r="N3" s="200"/>
      <c r="O3" s="200"/>
      <c r="P3" s="202"/>
      <c r="Q3" s="197"/>
    </row>
    <row r="4" spans="2:17" ht="16.8" x14ac:dyDescent="0.25">
      <c r="B4" s="198"/>
      <c r="C4" s="199" t="s">
        <v>1016</v>
      </c>
      <c r="D4" s="200"/>
      <c r="E4" s="200"/>
      <c r="F4" s="200"/>
      <c r="G4" s="201" t="s">
        <v>1020</v>
      </c>
      <c r="H4" s="200"/>
      <c r="I4" s="200"/>
      <c r="J4" s="200"/>
      <c r="K4" s="200"/>
      <c r="L4" s="200"/>
      <c r="M4" s="200"/>
      <c r="N4" s="200"/>
      <c r="O4" s="200"/>
      <c r="P4" s="202"/>
      <c r="Q4" s="197"/>
    </row>
    <row r="5" spans="2:17" ht="13.8" thickBot="1" x14ac:dyDescent="0.3">
      <c r="B5" s="198"/>
      <c r="C5" s="199" t="s">
        <v>1017</v>
      </c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2"/>
      <c r="Q5" s="197"/>
    </row>
    <row r="6" spans="2:17" ht="13.8" thickBot="1" x14ac:dyDescent="0.3">
      <c r="B6" s="198"/>
      <c r="C6" s="221" t="s">
        <v>1031</v>
      </c>
      <c r="D6" s="222"/>
      <c r="E6" s="200"/>
      <c r="F6" s="200"/>
      <c r="G6" s="200"/>
      <c r="H6" s="200"/>
      <c r="I6" s="200"/>
      <c r="J6" s="200"/>
      <c r="K6" s="200"/>
      <c r="L6" s="200"/>
      <c r="N6" s="209" t="s">
        <v>1022</v>
      </c>
      <c r="O6" s="209"/>
      <c r="P6" s="202"/>
      <c r="Q6" s="197"/>
    </row>
    <row r="7" spans="2:17" ht="17.399999999999999" thickBot="1" x14ac:dyDescent="0.3">
      <c r="B7" s="198"/>
      <c r="C7" s="200"/>
      <c r="D7" s="200"/>
      <c r="E7" s="200"/>
      <c r="F7" s="200"/>
      <c r="G7" s="203"/>
      <c r="H7" s="200"/>
      <c r="I7" s="200"/>
      <c r="J7" s="200"/>
      <c r="K7" s="200"/>
      <c r="L7" s="200"/>
      <c r="M7" s="211" t="s">
        <v>1025</v>
      </c>
      <c r="N7" s="212">
        <v>5</v>
      </c>
      <c r="O7" s="213" t="s">
        <v>1024</v>
      </c>
      <c r="P7" s="202"/>
      <c r="Q7" s="197"/>
    </row>
    <row r="8" spans="2:17" ht="13.8" thickBot="1" x14ac:dyDescent="0.3">
      <c r="B8" s="198"/>
      <c r="C8" s="200"/>
      <c r="D8" s="200"/>
      <c r="E8" s="205" t="s">
        <v>1009</v>
      </c>
      <c r="F8" s="220">
        <v>33.69</v>
      </c>
      <c r="G8" s="199" t="s">
        <v>1021</v>
      </c>
      <c r="H8" s="200"/>
      <c r="I8" s="205" t="s">
        <v>1011</v>
      </c>
      <c r="J8" s="204">
        <f>(LOG10(F8)-2) / 0.4343+(17.62*F9)/(243.12+F9)</f>
        <v>9.5184898996496514E-2</v>
      </c>
      <c r="K8" s="200"/>
      <c r="L8" s="200"/>
      <c r="M8" s="214" t="s">
        <v>1026</v>
      </c>
      <c r="N8" s="210">
        <v>0</v>
      </c>
      <c r="O8" s="215" t="s">
        <v>1027</v>
      </c>
      <c r="P8" s="202"/>
      <c r="Q8" s="197"/>
    </row>
    <row r="9" spans="2:17" ht="13.8" thickBot="1" x14ac:dyDescent="0.3">
      <c r="B9" s="198"/>
      <c r="C9" s="200"/>
      <c r="D9" s="200"/>
      <c r="E9" s="205" t="s">
        <v>1010</v>
      </c>
      <c r="F9" s="220">
        <v>17.5</v>
      </c>
      <c r="G9" s="199" t="s">
        <v>1019</v>
      </c>
      <c r="H9" s="200"/>
      <c r="I9" s="205" t="s">
        <v>1012</v>
      </c>
      <c r="J9" s="204">
        <f>243.12*J8/(17.62-J8)</f>
        <v>1.320490545015971</v>
      </c>
      <c r="K9" s="200"/>
      <c r="L9" s="200"/>
      <c r="M9" s="214" t="s">
        <v>1023</v>
      </c>
      <c r="N9" s="210">
        <v>3</v>
      </c>
      <c r="O9" s="215" t="s">
        <v>1028</v>
      </c>
      <c r="P9" s="202"/>
      <c r="Q9" s="197"/>
    </row>
    <row r="10" spans="2:17" ht="13.8" thickBot="1" x14ac:dyDescent="0.3">
      <c r="B10" s="198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16" t="s">
        <v>1029</v>
      </c>
      <c r="N10" s="217">
        <v>0</v>
      </c>
      <c r="O10" s="218" t="s">
        <v>1027</v>
      </c>
      <c r="P10" s="202"/>
      <c r="Q10" s="197"/>
    </row>
    <row r="11" spans="2:17" ht="13.8" thickBot="1" x14ac:dyDescent="0.3">
      <c r="B11" s="198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9"/>
      <c r="N11" s="209"/>
      <c r="O11" s="209"/>
      <c r="P11" s="202"/>
      <c r="Q11" s="197"/>
    </row>
    <row r="12" spans="2:17" ht="13.8" thickBot="1" x14ac:dyDescent="0.3">
      <c r="B12" s="198"/>
      <c r="C12" s="200"/>
      <c r="D12" s="200"/>
      <c r="E12" s="200"/>
      <c r="F12" s="200"/>
      <c r="G12" s="200"/>
      <c r="H12" s="200"/>
      <c r="I12" s="205" t="s">
        <v>1018</v>
      </c>
      <c r="J12" s="204">
        <f>F9-J9</f>
        <v>16.179509454984029</v>
      </c>
      <c r="K12" s="199" t="s">
        <v>1032</v>
      </c>
      <c r="L12" s="200"/>
      <c r="M12" s="200"/>
      <c r="N12" s="200"/>
      <c r="O12" s="200"/>
      <c r="P12" s="202"/>
      <c r="Q12" s="197"/>
    </row>
    <row r="13" spans="2:17" ht="13.2" x14ac:dyDescent="0.25">
      <c r="B13" s="198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2"/>
      <c r="Q13" s="197"/>
    </row>
    <row r="14" spans="2:17" ht="13.8" thickBot="1" x14ac:dyDescent="0.3">
      <c r="B14" s="206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8"/>
      <c r="Q14" s="197"/>
    </row>
    <row r="15" spans="2:17" ht="13.8" thickBot="1" x14ac:dyDescent="0.3"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</row>
    <row r="16" spans="2:17" ht="13.2" x14ac:dyDescent="0.25">
      <c r="B16" s="194"/>
      <c r="C16" s="195"/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6"/>
      <c r="Q16" s="197"/>
    </row>
    <row r="17" spans="2:17" ht="16.8" x14ac:dyDescent="0.25">
      <c r="B17" s="198"/>
      <c r="C17" s="500" t="s">
        <v>1014</v>
      </c>
      <c r="D17" s="501"/>
      <c r="E17" s="200"/>
      <c r="F17" s="200"/>
      <c r="G17" s="201" t="s">
        <v>1030</v>
      </c>
      <c r="H17" s="200"/>
      <c r="I17" s="200"/>
      <c r="J17" s="200"/>
      <c r="K17" s="200"/>
      <c r="L17" s="200"/>
      <c r="M17" s="200"/>
      <c r="N17" s="200"/>
      <c r="O17" s="200"/>
      <c r="P17" s="202"/>
      <c r="Q17" s="197"/>
    </row>
    <row r="18" spans="2:17" ht="16.8" x14ac:dyDescent="0.25">
      <c r="B18" s="198"/>
      <c r="C18" s="199" t="s">
        <v>1016</v>
      </c>
      <c r="D18" s="200"/>
      <c r="E18" s="200"/>
      <c r="F18" s="200"/>
      <c r="G18" s="201" t="s">
        <v>1020</v>
      </c>
      <c r="H18" s="200"/>
      <c r="I18" s="200"/>
      <c r="J18" s="200"/>
      <c r="K18" s="200"/>
      <c r="L18" s="200"/>
      <c r="M18" s="200"/>
      <c r="N18" s="200"/>
      <c r="O18" s="200"/>
      <c r="P18" s="202"/>
      <c r="Q18" s="197"/>
    </row>
    <row r="19" spans="2:17" ht="13.8" thickBot="1" x14ac:dyDescent="0.3">
      <c r="B19" s="198"/>
      <c r="C19" s="199" t="s">
        <v>1017</v>
      </c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2"/>
      <c r="Q19" s="197"/>
    </row>
    <row r="20" spans="2:17" ht="13.8" thickBot="1" x14ac:dyDescent="0.3">
      <c r="B20" s="198"/>
      <c r="C20" s="221" t="s">
        <v>1031</v>
      </c>
      <c r="D20" s="222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2"/>
      <c r="Q20" s="197"/>
    </row>
    <row r="21" spans="2:17" ht="13.8" thickBot="1" x14ac:dyDescent="0.3">
      <c r="B21" s="198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N21" s="209" t="s">
        <v>1022</v>
      </c>
      <c r="O21" s="209"/>
      <c r="P21" s="202"/>
      <c r="Q21" s="197"/>
    </row>
    <row r="22" spans="2:17" ht="17.399999999999999" thickBot="1" x14ac:dyDescent="0.3">
      <c r="B22" s="198"/>
      <c r="C22" s="200"/>
      <c r="D22" s="200"/>
      <c r="E22" s="200"/>
      <c r="F22" s="200"/>
      <c r="G22" s="203"/>
      <c r="H22" s="200"/>
      <c r="I22" s="200"/>
      <c r="J22" s="200"/>
      <c r="K22" s="200"/>
      <c r="L22" s="200"/>
      <c r="M22" s="211" t="s">
        <v>1025</v>
      </c>
      <c r="N22" s="212">
        <v>5</v>
      </c>
      <c r="O22" s="213" t="s">
        <v>1024</v>
      </c>
      <c r="P22" s="202"/>
      <c r="Q22" s="197"/>
    </row>
    <row r="23" spans="2:17" ht="13.8" thickBot="1" x14ac:dyDescent="0.3">
      <c r="B23" s="198"/>
      <c r="C23" s="200"/>
      <c r="D23" s="200"/>
      <c r="E23" s="205" t="s">
        <v>1009</v>
      </c>
      <c r="F23" s="220">
        <v>33.69</v>
      </c>
      <c r="G23" s="199" t="s">
        <v>1021</v>
      </c>
      <c r="H23" s="200"/>
      <c r="I23" s="205"/>
      <c r="J23" s="200"/>
      <c r="K23" s="200"/>
      <c r="L23" s="200"/>
      <c r="M23" s="214" t="s">
        <v>1026</v>
      </c>
      <c r="N23" s="210">
        <v>0</v>
      </c>
      <c r="O23" s="215" t="s">
        <v>1027</v>
      </c>
      <c r="P23" s="202"/>
      <c r="Q23" s="197"/>
    </row>
    <row r="24" spans="2:17" ht="13.8" thickBot="1" x14ac:dyDescent="0.3">
      <c r="B24" s="198"/>
      <c r="C24" s="200"/>
      <c r="D24" s="200"/>
      <c r="E24" s="205" t="s">
        <v>1010</v>
      </c>
      <c r="F24" s="220">
        <v>17.5</v>
      </c>
      <c r="G24" s="199" t="s">
        <v>1019</v>
      </c>
      <c r="H24" s="200"/>
      <c r="I24" s="205" t="s">
        <v>1012</v>
      </c>
      <c r="J24" s="219">
        <f>F24-((100-F23)/5)</f>
        <v>4.2379999999999995</v>
      </c>
      <c r="K24" s="200"/>
      <c r="L24" s="200"/>
      <c r="M24" s="214" t="s">
        <v>1023</v>
      </c>
      <c r="N24" s="210">
        <v>3</v>
      </c>
      <c r="O24" s="215" t="s">
        <v>1028</v>
      </c>
      <c r="P24" s="202"/>
      <c r="Q24" s="197"/>
    </row>
    <row r="25" spans="2:17" ht="13.8" thickBot="1" x14ac:dyDescent="0.3">
      <c r="B25" s="198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16" t="s">
        <v>1029</v>
      </c>
      <c r="N25" s="217">
        <v>0</v>
      </c>
      <c r="O25" s="218" t="s">
        <v>1027</v>
      </c>
      <c r="P25" s="202"/>
      <c r="Q25" s="197"/>
    </row>
    <row r="26" spans="2:17" ht="13.8" thickBot="1" x14ac:dyDescent="0.3">
      <c r="B26" s="198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2"/>
      <c r="Q26" s="197"/>
    </row>
    <row r="27" spans="2:17" ht="13.8" thickBot="1" x14ac:dyDescent="0.3">
      <c r="B27" s="198"/>
      <c r="C27" s="200"/>
      <c r="D27" s="200"/>
      <c r="E27" s="200"/>
      <c r="F27" s="200"/>
      <c r="G27" s="200"/>
      <c r="H27" s="200"/>
      <c r="I27" s="205" t="s">
        <v>1018</v>
      </c>
      <c r="J27" s="204">
        <f>F24-J24</f>
        <v>13.262</v>
      </c>
      <c r="K27" s="199" t="s">
        <v>1032</v>
      </c>
      <c r="L27" s="200"/>
      <c r="M27" s="200"/>
      <c r="N27" s="200"/>
      <c r="O27" s="200"/>
      <c r="P27" s="202"/>
      <c r="Q27" s="197"/>
    </row>
    <row r="28" spans="2:17" ht="13.2" x14ac:dyDescent="0.25">
      <c r="B28" s="198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2"/>
      <c r="Q28" s="197"/>
    </row>
    <row r="29" spans="2:17" ht="13.8" thickBot="1" x14ac:dyDescent="0.3">
      <c r="B29" s="206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8"/>
      <c r="Q29" s="197"/>
    </row>
    <row r="30" spans="2:17" ht="13.2" x14ac:dyDescent="0.25"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</row>
    <row r="31" spans="2:17" ht="13.2" x14ac:dyDescent="0.25"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</row>
    <row r="32" spans="2:17" ht="13.2" x14ac:dyDescent="0.25"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</row>
    <row r="33" spans="2:17" ht="13.2" x14ac:dyDescent="0.25"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</row>
    <row r="34" spans="2:17" ht="13.2" x14ac:dyDescent="0.25"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</row>
    <row r="35" spans="2:17" ht="13.2" x14ac:dyDescent="0.25"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</row>
    <row r="36" spans="2:17" ht="13.2" x14ac:dyDescent="0.25"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</row>
  </sheetData>
  <mergeCells count="2">
    <mergeCell ref="C2:D2"/>
    <mergeCell ref="C17:D17"/>
  </mergeCells>
  <pageMargins left="0.25" right="0.25" top="0.75" bottom="0.75" header="0.3" footer="0.3"/>
  <pageSetup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43"/>
  <sheetViews>
    <sheetView showGridLines="0" workbookViewId="0">
      <selection activeCell="O35" sqref="O35"/>
    </sheetView>
  </sheetViews>
  <sheetFormatPr defaultRowHeight="12.6" x14ac:dyDescent="0.25"/>
  <sheetData>
    <row r="2" spans="2:2" ht="15.6" x14ac:dyDescent="0.25">
      <c r="B2" s="226" t="s">
        <v>1033</v>
      </c>
    </row>
    <row r="3" spans="2:2" ht="15.6" x14ac:dyDescent="0.25">
      <c r="B3" s="226" t="s">
        <v>1034</v>
      </c>
    </row>
    <row r="4" spans="2:2" ht="15.6" x14ac:dyDescent="0.25">
      <c r="B4" s="226"/>
    </row>
    <row r="5" spans="2:2" ht="15.6" x14ac:dyDescent="0.25">
      <c r="B5" s="225"/>
    </row>
    <row r="40" spans="2:2" ht="15.6" x14ac:dyDescent="0.25">
      <c r="B40" s="226" t="s">
        <v>1035</v>
      </c>
    </row>
    <row r="41" spans="2:2" ht="15.6" x14ac:dyDescent="0.25">
      <c r="B41" s="226" t="s">
        <v>1036</v>
      </c>
    </row>
    <row r="42" spans="2:2" ht="15.6" x14ac:dyDescent="0.25">
      <c r="B42" s="226" t="s">
        <v>1038</v>
      </c>
    </row>
    <row r="43" spans="2:2" ht="15.6" x14ac:dyDescent="0.25">
      <c r="B43" s="226" t="s">
        <v>1037</v>
      </c>
    </row>
  </sheetData>
  <pageMargins left="0.25" right="0.25" top="0.75" bottom="0.75" header="0.3" footer="0.3"/>
  <pageSetup scale="8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>
      <selection activeCell="S35" sqref="S35"/>
    </sheetView>
  </sheetViews>
  <sheetFormatPr defaultRowHeight="12.6" x14ac:dyDescent="0.25"/>
  <sheetData/>
  <pageMargins left="0.25" right="0.25" top="0.75" bottom="0.75" header="0.3" footer="0.3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>
      <selection activeCell="W40" sqref="W40"/>
    </sheetView>
  </sheetViews>
  <sheetFormatPr defaultRowHeight="12.6" x14ac:dyDescent="0.25"/>
  <sheetData/>
  <pageMargins left="0.25" right="0.25" top="0.75" bottom="0.75" header="0.3" footer="0.3"/>
  <pageSetup paperSize="143"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>
      <selection activeCell="Y46" sqref="Y46"/>
    </sheetView>
  </sheetViews>
  <sheetFormatPr defaultRowHeight="12.6" x14ac:dyDescent="0.25"/>
  <sheetData/>
  <pageMargins left="0.25" right="0.25" top="0.75" bottom="0.75" header="0.3" footer="0.3"/>
  <pageSetup paperSize="143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showGridLines="0" zoomScale="90" zoomScaleNormal="90" workbookViewId="0">
      <pane ySplit="4" topLeftCell="A47" activePane="bottomLeft" state="frozen"/>
      <selection pane="bottomLeft" activeCell="J9" sqref="J9:J10"/>
    </sheetView>
  </sheetViews>
  <sheetFormatPr defaultColWidth="13.6640625" defaultRowHeight="14.4" x14ac:dyDescent="0.25"/>
  <cols>
    <col min="1" max="1" width="20.6640625" style="75" customWidth="1"/>
    <col min="2" max="3" width="7.33203125" style="75" customWidth="1"/>
    <col min="4" max="4" width="8.6640625" style="75" customWidth="1"/>
    <col min="5" max="5" width="13.6640625" style="75" customWidth="1"/>
    <col min="6" max="7" width="9.33203125" style="75" customWidth="1"/>
    <col min="8" max="8" width="10.5546875" style="75" customWidth="1"/>
    <col min="9" max="9" width="19.6640625" style="75" customWidth="1"/>
    <col min="10" max="10" width="24" style="75" customWidth="1"/>
    <col min="11" max="11" width="11.5546875" style="75" customWidth="1"/>
    <col min="12" max="12" width="6.6640625" style="75" customWidth="1"/>
    <col min="13" max="13" width="13.6640625" style="75"/>
    <col min="14" max="14" width="6.6640625" style="75" customWidth="1"/>
    <col min="15" max="15" width="8.109375" style="75" customWidth="1"/>
    <col min="16" max="16" width="10.44140625" style="75" customWidth="1"/>
    <col min="17" max="17" width="10.6640625" style="75" customWidth="1"/>
    <col min="18" max="18" width="11.5546875" style="75" customWidth="1"/>
    <col min="19" max="19" width="31.33203125" style="75" customWidth="1"/>
    <col min="20" max="20" width="44.44140625" style="75" customWidth="1"/>
    <col min="21" max="16384" width="13.6640625" style="75"/>
  </cols>
  <sheetData>
    <row r="1" spans="1:23" ht="47.4" customHeight="1" x14ac:dyDescent="0.25">
      <c r="A1" s="413" t="s">
        <v>1141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</row>
    <row r="2" spans="1:23" ht="15" customHeight="1" x14ac:dyDescent="0.25">
      <c r="A2" s="414">
        <v>42229</v>
      </c>
      <c r="B2" s="414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193"/>
      <c r="Q2" s="193"/>
      <c r="R2" s="193"/>
      <c r="S2" s="193"/>
      <c r="T2" s="193"/>
      <c r="U2" s="193"/>
      <c r="V2" s="193"/>
      <c r="W2" s="193"/>
    </row>
    <row r="3" spans="1:23" ht="13.95" customHeight="1" thickBot="1" x14ac:dyDescent="0.3">
      <c r="A3" s="193"/>
      <c r="B3" s="193"/>
      <c r="C3" s="193"/>
      <c r="D3" s="193"/>
      <c r="E3" s="193"/>
      <c r="F3" s="193"/>
      <c r="G3" s="193"/>
      <c r="J3" s="247"/>
      <c r="K3" s="193"/>
      <c r="L3" s="193"/>
      <c r="M3" s="193"/>
      <c r="N3" s="193"/>
      <c r="O3" s="193"/>
    </row>
    <row r="4" spans="1:23" s="77" customFormat="1" ht="46.95" customHeight="1" thickBot="1" x14ac:dyDescent="0.3">
      <c r="A4" s="119" t="s">
        <v>223</v>
      </c>
      <c r="B4" s="119" t="s">
        <v>19</v>
      </c>
      <c r="C4" s="119" t="s">
        <v>224</v>
      </c>
      <c r="D4" s="119" t="s">
        <v>761</v>
      </c>
      <c r="E4" s="119" t="s">
        <v>762</v>
      </c>
      <c r="F4" s="119" t="s">
        <v>884</v>
      </c>
      <c r="G4" s="119" t="s">
        <v>1092</v>
      </c>
      <c r="H4" s="119" t="s">
        <v>1067</v>
      </c>
      <c r="I4" s="119" t="s">
        <v>763</v>
      </c>
      <c r="J4" s="119" t="s">
        <v>1113</v>
      </c>
      <c r="K4" s="119" t="s">
        <v>227</v>
      </c>
      <c r="L4" s="119" t="s">
        <v>228</v>
      </c>
      <c r="M4" s="119" t="s">
        <v>759</v>
      </c>
      <c r="N4" s="119" t="s">
        <v>230</v>
      </c>
      <c r="O4" s="119" t="s">
        <v>231</v>
      </c>
      <c r="P4" s="119" t="s">
        <v>235</v>
      </c>
      <c r="Q4" s="119" t="s">
        <v>236</v>
      </c>
      <c r="R4" s="119" t="s">
        <v>237</v>
      </c>
      <c r="S4" s="119" t="s">
        <v>760</v>
      </c>
      <c r="T4" s="119" t="s">
        <v>0</v>
      </c>
    </row>
    <row r="5" spans="1:23" ht="15" customHeight="1" x14ac:dyDescent="0.25">
      <c r="A5" s="78" t="s">
        <v>239</v>
      </c>
      <c r="B5" s="189">
        <v>1</v>
      </c>
      <c r="C5" s="189">
        <v>1</v>
      </c>
      <c r="D5" s="189">
        <v>1</v>
      </c>
      <c r="E5" s="189" t="s">
        <v>878</v>
      </c>
      <c r="F5" s="189">
        <v>1</v>
      </c>
      <c r="G5" s="189">
        <v>0</v>
      </c>
      <c r="H5" s="236" t="s">
        <v>1068</v>
      </c>
      <c r="I5" s="391" t="s">
        <v>241</v>
      </c>
      <c r="J5" s="391" t="s">
        <v>55</v>
      </c>
      <c r="K5" s="189">
        <v>1</v>
      </c>
      <c r="L5" s="189">
        <v>1</v>
      </c>
      <c r="M5" s="189" t="s">
        <v>241</v>
      </c>
      <c r="N5" s="189">
        <v>2</v>
      </c>
      <c r="O5" s="189" t="s">
        <v>242</v>
      </c>
      <c r="P5" s="189" t="s">
        <v>245</v>
      </c>
      <c r="Q5" s="189">
        <f>L5</f>
        <v>1</v>
      </c>
      <c r="R5" s="189" t="s">
        <v>246</v>
      </c>
      <c r="S5" s="409" t="s">
        <v>247</v>
      </c>
      <c r="T5" s="411" t="s">
        <v>248</v>
      </c>
    </row>
    <row r="6" spans="1:23" ht="15" thickBot="1" x14ac:dyDescent="0.3">
      <c r="A6" s="81" t="s">
        <v>239</v>
      </c>
      <c r="B6" s="190">
        <v>1</v>
      </c>
      <c r="C6" s="190">
        <v>1</v>
      </c>
      <c r="D6" s="190">
        <v>1</v>
      </c>
      <c r="E6" s="190" t="s">
        <v>878</v>
      </c>
      <c r="F6" s="190">
        <v>1</v>
      </c>
      <c r="G6" s="190">
        <v>0</v>
      </c>
      <c r="H6" s="240" t="s">
        <v>1069</v>
      </c>
      <c r="I6" s="390"/>
      <c r="J6" s="390"/>
      <c r="K6" s="190">
        <v>1</v>
      </c>
      <c r="L6" s="190">
        <v>14</v>
      </c>
      <c r="M6" s="83" t="s">
        <v>241</v>
      </c>
      <c r="N6" s="190">
        <v>2</v>
      </c>
      <c r="O6" s="190" t="s">
        <v>242</v>
      </c>
      <c r="P6" s="190" t="s">
        <v>245</v>
      </c>
      <c r="Q6" s="190">
        <f>L6</f>
        <v>14</v>
      </c>
      <c r="R6" s="190" t="s">
        <v>249</v>
      </c>
      <c r="S6" s="410"/>
      <c r="T6" s="412"/>
    </row>
    <row r="7" spans="1:23" x14ac:dyDescent="0.25">
      <c r="A7" s="78" t="s">
        <v>239</v>
      </c>
      <c r="B7" s="189">
        <v>2</v>
      </c>
      <c r="C7" s="189">
        <v>2</v>
      </c>
      <c r="D7" s="189">
        <v>1</v>
      </c>
      <c r="E7" s="189" t="s">
        <v>878</v>
      </c>
      <c r="F7" s="189">
        <v>1</v>
      </c>
      <c r="G7" s="189">
        <v>1</v>
      </c>
      <c r="H7" s="236" t="s">
        <v>1070</v>
      </c>
      <c r="I7" s="391" t="s">
        <v>358</v>
      </c>
      <c r="J7" s="391" t="s">
        <v>55</v>
      </c>
      <c r="K7" s="189">
        <v>3</v>
      </c>
      <c r="L7" s="189">
        <v>5</v>
      </c>
      <c r="M7" s="189" t="s">
        <v>358</v>
      </c>
      <c r="N7" s="189">
        <v>3</v>
      </c>
      <c r="O7" s="189" t="s">
        <v>242</v>
      </c>
      <c r="P7" s="189" t="s">
        <v>245</v>
      </c>
      <c r="Q7" s="189">
        <v>5</v>
      </c>
      <c r="R7" s="189" t="s">
        <v>264</v>
      </c>
      <c r="S7" s="409" t="s">
        <v>359</v>
      </c>
      <c r="T7" s="411" t="s">
        <v>360</v>
      </c>
    </row>
    <row r="8" spans="1:23" ht="15" thickBot="1" x14ac:dyDescent="0.3">
      <c r="A8" s="81" t="s">
        <v>239</v>
      </c>
      <c r="B8" s="190">
        <v>2</v>
      </c>
      <c r="C8" s="190">
        <v>2</v>
      </c>
      <c r="D8" s="190">
        <v>1</v>
      </c>
      <c r="E8" s="190" t="s">
        <v>878</v>
      </c>
      <c r="F8" s="190">
        <v>1</v>
      </c>
      <c r="G8" s="190">
        <v>1</v>
      </c>
      <c r="H8" s="240" t="s">
        <v>1071</v>
      </c>
      <c r="I8" s="390"/>
      <c r="J8" s="390"/>
      <c r="K8" s="190">
        <v>3</v>
      </c>
      <c r="L8" s="190">
        <v>18</v>
      </c>
      <c r="M8" s="83" t="s">
        <v>358</v>
      </c>
      <c r="N8" s="190">
        <v>3</v>
      </c>
      <c r="O8" s="190" t="s">
        <v>242</v>
      </c>
      <c r="P8" s="190" t="s">
        <v>245</v>
      </c>
      <c r="Q8" s="190">
        <v>18</v>
      </c>
      <c r="R8" s="190" t="s">
        <v>267</v>
      </c>
      <c r="S8" s="410"/>
      <c r="T8" s="412"/>
    </row>
    <row r="9" spans="1:23" x14ac:dyDescent="0.25">
      <c r="A9" s="78" t="s">
        <v>239</v>
      </c>
      <c r="B9" s="189">
        <v>3</v>
      </c>
      <c r="C9" s="189">
        <v>3</v>
      </c>
      <c r="D9" s="189">
        <v>1</v>
      </c>
      <c r="E9" s="189" t="s">
        <v>878</v>
      </c>
      <c r="F9" s="189">
        <v>1</v>
      </c>
      <c r="G9" s="189">
        <v>2</v>
      </c>
      <c r="H9" s="236" t="s">
        <v>1072</v>
      </c>
      <c r="I9" s="391" t="s">
        <v>453</v>
      </c>
      <c r="J9" s="391" t="s">
        <v>55</v>
      </c>
      <c r="K9" s="189">
        <v>7</v>
      </c>
      <c r="L9" s="189">
        <v>1</v>
      </c>
      <c r="M9" s="189" t="s">
        <v>453</v>
      </c>
      <c r="N9" s="189">
        <v>5</v>
      </c>
      <c r="O9" s="189" t="s">
        <v>242</v>
      </c>
      <c r="P9" s="189" t="s">
        <v>245</v>
      </c>
      <c r="Q9" s="189">
        <v>1</v>
      </c>
      <c r="R9" s="189" t="s">
        <v>246</v>
      </c>
      <c r="S9" s="396" t="s">
        <v>455</v>
      </c>
      <c r="T9" s="403" t="s">
        <v>456</v>
      </c>
    </row>
    <row r="10" spans="1:23" ht="15" thickBot="1" x14ac:dyDescent="0.3">
      <c r="A10" s="81" t="s">
        <v>239</v>
      </c>
      <c r="B10" s="190">
        <v>3</v>
      </c>
      <c r="C10" s="190">
        <v>3</v>
      </c>
      <c r="D10" s="190">
        <v>1</v>
      </c>
      <c r="E10" s="190" t="s">
        <v>878</v>
      </c>
      <c r="F10" s="190">
        <v>1</v>
      </c>
      <c r="G10" s="190">
        <v>2</v>
      </c>
      <c r="H10" s="240" t="s">
        <v>1073</v>
      </c>
      <c r="I10" s="390"/>
      <c r="J10" s="390"/>
      <c r="K10" s="190">
        <v>7</v>
      </c>
      <c r="L10" s="190">
        <v>14</v>
      </c>
      <c r="M10" s="190" t="s">
        <v>453</v>
      </c>
      <c r="N10" s="190">
        <v>5</v>
      </c>
      <c r="O10" s="190" t="s">
        <v>242</v>
      </c>
      <c r="P10" s="190" t="s">
        <v>245</v>
      </c>
      <c r="Q10" s="190">
        <v>14</v>
      </c>
      <c r="R10" s="190" t="s">
        <v>249</v>
      </c>
      <c r="S10" s="397"/>
      <c r="T10" s="404"/>
    </row>
    <row r="11" spans="1:23" x14ac:dyDescent="0.25">
      <c r="A11" s="78" t="s">
        <v>239</v>
      </c>
      <c r="B11" s="189">
        <v>4</v>
      </c>
      <c r="C11" s="189">
        <v>4</v>
      </c>
      <c r="D11" s="189">
        <v>1</v>
      </c>
      <c r="E11" s="189" t="s">
        <v>878</v>
      </c>
      <c r="F11" s="189">
        <v>1</v>
      </c>
      <c r="G11" s="189">
        <v>3</v>
      </c>
      <c r="H11" s="236" t="s">
        <v>1074</v>
      </c>
      <c r="I11" s="391" t="s">
        <v>569</v>
      </c>
      <c r="J11" s="391" t="s">
        <v>55</v>
      </c>
      <c r="K11" s="189">
        <v>13</v>
      </c>
      <c r="L11" s="189">
        <v>1</v>
      </c>
      <c r="M11" s="189" t="s">
        <v>569</v>
      </c>
      <c r="N11" s="189">
        <v>8</v>
      </c>
      <c r="O11" s="189" t="s">
        <v>242</v>
      </c>
      <c r="P11" s="189" t="s">
        <v>245</v>
      </c>
      <c r="Q11" s="189">
        <v>1</v>
      </c>
      <c r="R11" s="189" t="s">
        <v>246</v>
      </c>
      <c r="S11" s="409" t="s">
        <v>570</v>
      </c>
      <c r="T11" s="411" t="s">
        <v>571</v>
      </c>
    </row>
    <row r="12" spans="1:23" ht="15" thickBot="1" x14ac:dyDescent="0.3">
      <c r="A12" s="81" t="s">
        <v>239</v>
      </c>
      <c r="B12" s="190">
        <v>4</v>
      </c>
      <c r="C12" s="190">
        <v>4</v>
      </c>
      <c r="D12" s="190">
        <v>1</v>
      </c>
      <c r="E12" s="190" t="s">
        <v>878</v>
      </c>
      <c r="F12" s="190">
        <v>1</v>
      </c>
      <c r="G12" s="190">
        <v>3</v>
      </c>
      <c r="H12" s="240" t="s">
        <v>1075</v>
      </c>
      <c r="I12" s="390"/>
      <c r="J12" s="390"/>
      <c r="K12" s="190">
        <v>13</v>
      </c>
      <c r="L12" s="190">
        <v>14</v>
      </c>
      <c r="M12" s="190" t="s">
        <v>569</v>
      </c>
      <c r="N12" s="190">
        <v>8</v>
      </c>
      <c r="O12" s="190" t="s">
        <v>242</v>
      </c>
      <c r="P12" s="190" t="s">
        <v>245</v>
      </c>
      <c r="Q12" s="190">
        <v>14</v>
      </c>
      <c r="R12" s="190" t="s">
        <v>249</v>
      </c>
      <c r="S12" s="410"/>
      <c r="T12" s="412"/>
    </row>
    <row r="13" spans="1:23" x14ac:dyDescent="0.25">
      <c r="A13" s="90" t="s">
        <v>281</v>
      </c>
      <c r="B13" s="187">
        <v>5</v>
      </c>
      <c r="C13" s="187">
        <v>2</v>
      </c>
      <c r="D13" s="239" t="s">
        <v>99</v>
      </c>
      <c r="E13" s="187" t="s">
        <v>879</v>
      </c>
      <c r="F13" s="187">
        <v>3</v>
      </c>
      <c r="G13" s="239">
        <v>0</v>
      </c>
      <c r="H13" s="239" t="s">
        <v>1076</v>
      </c>
      <c r="I13" s="388" t="s">
        <v>1086</v>
      </c>
      <c r="J13" s="419" t="s">
        <v>28</v>
      </c>
      <c r="K13" s="187">
        <v>3</v>
      </c>
      <c r="L13" s="187">
        <v>11</v>
      </c>
      <c r="M13" s="187" t="s">
        <v>371</v>
      </c>
      <c r="N13" s="187">
        <v>3</v>
      </c>
      <c r="O13" s="187" t="s">
        <v>242</v>
      </c>
      <c r="P13" s="187" t="s">
        <v>245</v>
      </c>
      <c r="Q13" s="187">
        <v>11</v>
      </c>
      <c r="R13" s="187" t="s">
        <v>290</v>
      </c>
      <c r="S13" s="392" t="s">
        <v>372</v>
      </c>
      <c r="T13" s="430" t="s">
        <v>373</v>
      </c>
    </row>
    <row r="14" spans="1:23" x14ac:dyDescent="0.25">
      <c r="A14" s="95" t="s">
        <v>281</v>
      </c>
      <c r="B14" s="191">
        <v>5</v>
      </c>
      <c r="C14" s="191">
        <v>2</v>
      </c>
      <c r="D14" s="191" t="s">
        <v>99</v>
      </c>
      <c r="E14" s="191" t="s">
        <v>879</v>
      </c>
      <c r="F14" s="191">
        <v>3</v>
      </c>
      <c r="G14" s="191">
        <v>0</v>
      </c>
      <c r="H14" s="241" t="s">
        <v>1077</v>
      </c>
      <c r="I14" s="389"/>
      <c r="J14" s="389"/>
      <c r="K14" s="191">
        <v>3</v>
      </c>
      <c r="L14" s="191">
        <v>24</v>
      </c>
      <c r="M14" s="191" t="s">
        <v>371</v>
      </c>
      <c r="N14" s="191">
        <v>3</v>
      </c>
      <c r="O14" s="191" t="s">
        <v>242</v>
      </c>
      <c r="P14" s="191" t="s">
        <v>245</v>
      </c>
      <c r="Q14" s="191">
        <v>24</v>
      </c>
      <c r="R14" s="191" t="s">
        <v>293</v>
      </c>
      <c r="S14" s="405"/>
      <c r="T14" s="407"/>
    </row>
    <row r="15" spans="1:23" x14ac:dyDescent="0.25">
      <c r="A15" s="95" t="s">
        <v>281</v>
      </c>
      <c r="B15" s="191">
        <v>5</v>
      </c>
      <c r="C15" s="191">
        <v>2</v>
      </c>
      <c r="D15" s="191" t="s">
        <v>99</v>
      </c>
      <c r="E15" s="191" t="s">
        <v>879</v>
      </c>
      <c r="F15" s="191">
        <v>3</v>
      </c>
      <c r="G15" s="191">
        <v>0</v>
      </c>
      <c r="H15" s="241" t="s">
        <v>1078</v>
      </c>
      <c r="I15" s="389"/>
      <c r="J15" s="389"/>
      <c r="K15" s="191">
        <v>3</v>
      </c>
      <c r="L15" s="191">
        <v>12</v>
      </c>
      <c r="M15" s="191" t="s">
        <v>371</v>
      </c>
      <c r="N15" s="191">
        <v>3</v>
      </c>
      <c r="O15" s="191" t="s">
        <v>242</v>
      </c>
      <c r="P15" s="191" t="s">
        <v>245</v>
      </c>
      <c r="Q15" s="191">
        <v>12</v>
      </c>
      <c r="R15" s="191" t="s">
        <v>294</v>
      </c>
      <c r="S15" s="405"/>
      <c r="T15" s="407"/>
    </row>
    <row r="16" spans="1:23" ht="15" thickBot="1" x14ac:dyDescent="0.3">
      <c r="A16" s="97" t="s">
        <v>281</v>
      </c>
      <c r="B16" s="188">
        <v>5</v>
      </c>
      <c r="C16" s="188">
        <v>2</v>
      </c>
      <c r="D16" s="188" t="s">
        <v>99</v>
      </c>
      <c r="E16" s="188" t="s">
        <v>879</v>
      </c>
      <c r="F16" s="188">
        <v>3</v>
      </c>
      <c r="G16" s="188">
        <v>0</v>
      </c>
      <c r="H16" s="242" t="s">
        <v>1079</v>
      </c>
      <c r="I16" s="390"/>
      <c r="J16" s="390"/>
      <c r="K16" s="188">
        <v>3</v>
      </c>
      <c r="L16" s="188">
        <v>25</v>
      </c>
      <c r="M16" s="188" t="s">
        <v>371</v>
      </c>
      <c r="N16" s="188">
        <v>3</v>
      </c>
      <c r="O16" s="188" t="s">
        <v>242</v>
      </c>
      <c r="P16" s="188" t="s">
        <v>245</v>
      </c>
      <c r="Q16" s="188">
        <v>25</v>
      </c>
      <c r="R16" s="188" t="s">
        <v>295</v>
      </c>
      <c r="S16" s="393"/>
      <c r="T16" s="408"/>
    </row>
    <row r="17" spans="1:20" ht="15" customHeight="1" x14ac:dyDescent="0.25">
      <c r="A17" s="90" t="s">
        <v>281</v>
      </c>
      <c r="B17" s="187">
        <v>6</v>
      </c>
      <c r="C17" s="187">
        <v>3</v>
      </c>
      <c r="D17" s="187" t="s">
        <v>99</v>
      </c>
      <c r="E17" s="187" t="s">
        <v>879</v>
      </c>
      <c r="F17" s="187">
        <v>3</v>
      </c>
      <c r="G17" s="239">
        <v>1</v>
      </c>
      <c r="H17" s="239" t="s">
        <v>1080</v>
      </c>
      <c r="I17" s="388" t="s">
        <v>1087</v>
      </c>
      <c r="J17" s="392" t="s">
        <v>28</v>
      </c>
      <c r="K17" s="187">
        <v>6</v>
      </c>
      <c r="L17" s="187">
        <v>11</v>
      </c>
      <c r="M17" s="187" t="s">
        <v>450</v>
      </c>
      <c r="N17" s="187">
        <v>4</v>
      </c>
      <c r="O17" s="187" t="s">
        <v>242</v>
      </c>
      <c r="P17" s="187" t="s">
        <v>297</v>
      </c>
      <c r="Q17" s="187">
        <v>11</v>
      </c>
      <c r="R17" s="187" t="s">
        <v>341</v>
      </c>
      <c r="S17" s="399" t="s">
        <v>451</v>
      </c>
      <c r="T17" s="394" t="s">
        <v>452</v>
      </c>
    </row>
    <row r="18" spans="1:20" x14ac:dyDescent="0.25">
      <c r="A18" s="99" t="s">
        <v>281</v>
      </c>
      <c r="B18" s="191">
        <v>6</v>
      </c>
      <c r="C18" s="191">
        <v>3</v>
      </c>
      <c r="D18" s="191" t="s">
        <v>99</v>
      </c>
      <c r="E18" s="191" t="s">
        <v>879</v>
      </c>
      <c r="F18" s="191">
        <v>3</v>
      </c>
      <c r="G18" s="191">
        <v>1</v>
      </c>
      <c r="H18" s="241" t="s">
        <v>1081</v>
      </c>
      <c r="I18" s="389"/>
      <c r="J18" s="389"/>
      <c r="K18" s="191">
        <v>6</v>
      </c>
      <c r="L18" s="191">
        <v>24</v>
      </c>
      <c r="M18" s="191" t="s">
        <v>450</v>
      </c>
      <c r="N18" s="191">
        <v>4</v>
      </c>
      <c r="O18" s="191" t="s">
        <v>242</v>
      </c>
      <c r="P18" s="191" t="s">
        <v>297</v>
      </c>
      <c r="Q18" s="191">
        <v>24</v>
      </c>
      <c r="R18" s="191" t="s">
        <v>344</v>
      </c>
      <c r="S18" s="400"/>
      <c r="T18" s="402"/>
    </row>
    <row r="19" spans="1:20" x14ac:dyDescent="0.25">
      <c r="A19" s="99" t="s">
        <v>281</v>
      </c>
      <c r="B19" s="191">
        <v>6</v>
      </c>
      <c r="C19" s="191">
        <v>3</v>
      </c>
      <c r="D19" s="191" t="s">
        <v>99</v>
      </c>
      <c r="E19" s="191" t="s">
        <v>879</v>
      </c>
      <c r="F19" s="191">
        <v>3</v>
      </c>
      <c r="G19" s="191">
        <v>1</v>
      </c>
      <c r="H19" s="241" t="s">
        <v>1082</v>
      </c>
      <c r="I19" s="389"/>
      <c r="J19" s="389"/>
      <c r="K19" s="191">
        <v>6</v>
      </c>
      <c r="L19" s="191">
        <v>12</v>
      </c>
      <c r="M19" s="191" t="s">
        <v>450</v>
      </c>
      <c r="N19" s="191">
        <v>4</v>
      </c>
      <c r="O19" s="191" t="s">
        <v>242</v>
      </c>
      <c r="P19" s="191" t="s">
        <v>297</v>
      </c>
      <c r="Q19" s="191">
        <v>12</v>
      </c>
      <c r="R19" s="191" t="s">
        <v>345</v>
      </c>
      <c r="S19" s="400"/>
      <c r="T19" s="402"/>
    </row>
    <row r="20" spans="1:20" ht="15" thickBot="1" x14ac:dyDescent="0.3">
      <c r="A20" s="92" t="s">
        <v>281</v>
      </c>
      <c r="B20" s="188">
        <v>6</v>
      </c>
      <c r="C20" s="188">
        <v>3</v>
      </c>
      <c r="D20" s="188" t="s">
        <v>99</v>
      </c>
      <c r="E20" s="188" t="s">
        <v>879</v>
      </c>
      <c r="F20" s="188">
        <v>3</v>
      </c>
      <c r="G20" s="188">
        <v>1</v>
      </c>
      <c r="H20" s="188" t="s">
        <v>1079</v>
      </c>
      <c r="I20" s="390"/>
      <c r="J20" s="390"/>
      <c r="K20" s="188">
        <v>6</v>
      </c>
      <c r="L20" s="188">
        <v>25</v>
      </c>
      <c r="M20" s="188" t="s">
        <v>450</v>
      </c>
      <c r="N20" s="188">
        <v>4</v>
      </c>
      <c r="O20" s="188" t="s">
        <v>242</v>
      </c>
      <c r="P20" s="188" t="s">
        <v>297</v>
      </c>
      <c r="Q20" s="188">
        <v>25</v>
      </c>
      <c r="R20" s="188" t="s">
        <v>346</v>
      </c>
      <c r="S20" s="401"/>
      <c r="T20" s="395"/>
    </row>
    <row r="21" spans="1:20" ht="14.4" customHeight="1" x14ac:dyDescent="0.25">
      <c r="A21" s="90" t="s">
        <v>281</v>
      </c>
      <c r="B21" s="187">
        <v>7</v>
      </c>
      <c r="C21" s="187">
        <v>4</v>
      </c>
      <c r="D21" s="187">
        <v>19</v>
      </c>
      <c r="E21" s="187" t="s">
        <v>879</v>
      </c>
      <c r="F21" s="187">
        <v>3</v>
      </c>
      <c r="G21" s="239">
        <v>2</v>
      </c>
      <c r="H21" s="239" t="s">
        <v>1083</v>
      </c>
      <c r="I21" s="419" t="s">
        <v>1088</v>
      </c>
      <c r="J21" s="392" t="s">
        <v>28</v>
      </c>
      <c r="K21" s="187">
        <v>9</v>
      </c>
      <c r="L21" s="187">
        <v>11</v>
      </c>
      <c r="M21" s="187" t="s">
        <v>529</v>
      </c>
      <c r="N21" s="187">
        <v>6</v>
      </c>
      <c r="O21" s="187" t="s">
        <v>242</v>
      </c>
      <c r="P21" s="187" t="s">
        <v>245</v>
      </c>
      <c r="Q21" s="187">
        <v>11</v>
      </c>
      <c r="R21" s="187" t="s">
        <v>290</v>
      </c>
      <c r="S21" s="399" t="s">
        <v>530</v>
      </c>
      <c r="T21" s="394" t="s">
        <v>531</v>
      </c>
    </row>
    <row r="22" spans="1:20" x14ac:dyDescent="0.25">
      <c r="A22" s="99" t="s">
        <v>281</v>
      </c>
      <c r="B22" s="191">
        <v>7</v>
      </c>
      <c r="C22" s="191">
        <v>4</v>
      </c>
      <c r="D22" s="191">
        <v>19</v>
      </c>
      <c r="E22" s="191" t="s">
        <v>879</v>
      </c>
      <c r="F22" s="191">
        <v>3</v>
      </c>
      <c r="G22" s="191">
        <v>2</v>
      </c>
      <c r="H22" s="241" t="s">
        <v>1084</v>
      </c>
      <c r="I22" s="389"/>
      <c r="J22" s="389"/>
      <c r="K22" s="191">
        <v>9</v>
      </c>
      <c r="L22" s="191">
        <v>24</v>
      </c>
      <c r="M22" s="191" t="s">
        <v>529</v>
      </c>
      <c r="N22" s="191">
        <v>6</v>
      </c>
      <c r="O22" s="191" t="s">
        <v>242</v>
      </c>
      <c r="P22" s="191" t="s">
        <v>245</v>
      </c>
      <c r="Q22" s="191">
        <v>24</v>
      </c>
      <c r="R22" s="191" t="s">
        <v>293</v>
      </c>
      <c r="S22" s="400"/>
      <c r="T22" s="402"/>
    </row>
    <row r="23" spans="1:20" x14ac:dyDescent="0.25">
      <c r="A23" s="99" t="s">
        <v>281</v>
      </c>
      <c r="B23" s="191">
        <v>7</v>
      </c>
      <c r="C23" s="191">
        <v>4</v>
      </c>
      <c r="D23" s="191">
        <v>19</v>
      </c>
      <c r="E23" s="191" t="s">
        <v>879</v>
      </c>
      <c r="F23" s="191">
        <v>3</v>
      </c>
      <c r="G23" s="191">
        <v>2</v>
      </c>
      <c r="H23" s="241" t="s">
        <v>1085</v>
      </c>
      <c r="I23" s="389"/>
      <c r="J23" s="389"/>
      <c r="K23" s="191">
        <v>9</v>
      </c>
      <c r="L23" s="191">
        <v>12</v>
      </c>
      <c r="M23" s="191" t="s">
        <v>529</v>
      </c>
      <c r="N23" s="191">
        <v>6</v>
      </c>
      <c r="O23" s="191" t="s">
        <v>242</v>
      </c>
      <c r="P23" s="191" t="s">
        <v>245</v>
      </c>
      <c r="Q23" s="191">
        <v>12</v>
      </c>
      <c r="R23" s="191" t="s">
        <v>294</v>
      </c>
      <c r="S23" s="400"/>
      <c r="T23" s="402"/>
    </row>
    <row r="24" spans="1:20" ht="15" thickBot="1" x14ac:dyDescent="0.3">
      <c r="A24" s="92" t="s">
        <v>281</v>
      </c>
      <c r="B24" s="188">
        <v>7</v>
      </c>
      <c r="C24" s="188">
        <v>4</v>
      </c>
      <c r="D24" s="188">
        <v>19</v>
      </c>
      <c r="E24" s="188" t="s">
        <v>879</v>
      </c>
      <c r="F24" s="188">
        <v>3</v>
      </c>
      <c r="G24" s="188">
        <v>2</v>
      </c>
      <c r="H24" s="188" t="s">
        <v>1079</v>
      </c>
      <c r="I24" s="390"/>
      <c r="J24" s="390"/>
      <c r="K24" s="188">
        <v>9</v>
      </c>
      <c r="L24" s="188">
        <v>25</v>
      </c>
      <c r="M24" s="188" t="s">
        <v>529</v>
      </c>
      <c r="N24" s="188">
        <v>6</v>
      </c>
      <c r="O24" s="188" t="s">
        <v>242</v>
      </c>
      <c r="P24" s="188" t="s">
        <v>245</v>
      </c>
      <c r="Q24" s="188">
        <v>25</v>
      </c>
      <c r="R24" s="188" t="s">
        <v>295</v>
      </c>
      <c r="S24" s="401"/>
      <c r="T24" s="395"/>
    </row>
    <row r="25" spans="1:20" x14ac:dyDescent="0.25">
      <c r="A25" s="90" t="s">
        <v>281</v>
      </c>
      <c r="B25" s="187">
        <v>14</v>
      </c>
      <c r="C25" s="187" t="s">
        <v>99</v>
      </c>
      <c r="D25" s="239" t="s">
        <v>99</v>
      </c>
      <c r="E25" s="187" t="s">
        <v>879</v>
      </c>
      <c r="F25" s="187">
        <v>4</v>
      </c>
      <c r="G25" s="239">
        <v>0</v>
      </c>
      <c r="H25" s="239" t="s">
        <v>1076</v>
      </c>
      <c r="I25" s="419" t="s">
        <v>1107</v>
      </c>
      <c r="J25" s="419" t="s">
        <v>79</v>
      </c>
      <c r="K25" s="263" t="s">
        <v>99</v>
      </c>
      <c r="L25" s="187" t="s">
        <v>99</v>
      </c>
      <c r="M25" s="187" t="s">
        <v>99</v>
      </c>
      <c r="N25" s="187" t="s">
        <v>99</v>
      </c>
      <c r="O25" s="187" t="s">
        <v>99</v>
      </c>
      <c r="P25" s="187" t="s">
        <v>99</v>
      </c>
      <c r="Q25" s="187" t="s">
        <v>99</v>
      </c>
      <c r="R25" s="187" t="s">
        <v>99</v>
      </c>
      <c r="S25" s="419" t="s">
        <v>99</v>
      </c>
      <c r="T25" s="430" t="s">
        <v>1109</v>
      </c>
    </row>
    <row r="26" spans="1:20" x14ac:dyDescent="0.25">
      <c r="A26" s="95" t="s">
        <v>281</v>
      </c>
      <c r="B26" s="191">
        <v>14</v>
      </c>
      <c r="C26" s="191" t="s">
        <v>99</v>
      </c>
      <c r="D26" s="191" t="s">
        <v>99</v>
      </c>
      <c r="E26" s="191" t="s">
        <v>879</v>
      </c>
      <c r="F26" s="191">
        <v>4</v>
      </c>
      <c r="G26" s="191">
        <v>0</v>
      </c>
      <c r="H26" s="241" t="s">
        <v>1077</v>
      </c>
      <c r="I26" s="389"/>
      <c r="J26" s="389"/>
      <c r="K26" s="191" t="s">
        <v>99</v>
      </c>
      <c r="L26" s="191" t="s">
        <v>99</v>
      </c>
      <c r="M26" s="191" t="s">
        <v>99</v>
      </c>
      <c r="N26" s="191" t="s">
        <v>99</v>
      </c>
      <c r="O26" s="191" t="s">
        <v>99</v>
      </c>
      <c r="P26" s="191" t="s">
        <v>99</v>
      </c>
      <c r="Q26" s="191" t="s">
        <v>99</v>
      </c>
      <c r="R26" s="191" t="s">
        <v>99</v>
      </c>
      <c r="S26" s="405"/>
      <c r="T26" s="407"/>
    </row>
    <row r="27" spans="1:20" x14ac:dyDescent="0.25">
      <c r="A27" s="95" t="s">
        <v>281</v>
      </c>
      <c r="B27" s="191">
        <v>14</v>
      </c>
      <c r="C27" s="191" t="s">
        <v>99</v>
      </c>
      <c r="D27" s="191" t="s">
        <v>99</v>
      </c>
      <c r="E27" s="191" t="s">
        <v>879</v>
      </c>
      <c r="F27" s="191">
        <v>4</v>
      </c>
      <c r="G27" s="191">
        <v>0</v>
      </c>
      <c r="H27" s="241" t="s">
        <v>1078</v>
      </c>
      <c r="I27" s="389"/>
      <c r="J27" s="389"/>
      <c r="K27" s="191" t="s">
        <v>99</v>
      </c>
      <c r="L27" s="191" t="s">
        <v>99</v>
      </c>
      <c r="M27" s="191" t="s">
        <v>99</v>
      </c>
      <c r="N27" s="191" t="s">
        <v>99</v>
      </c>
      <c r="O27" s="191" t="s">
        <v>99</v>
      </c>
      <c r="P27" s="191" t="s">
        <v>99</v>
      </c>
      <c r="Q27" s="191" t="s">
        <v>99</v>
      </c>
      <c r="R27" s="191" t="s">
        <v>99</v>
      </c>
      <c r="S27" s="405"/>
      <c r="T27" s="407"/>
    </row>
    <row r="28" spans="1:20" ht="15" thickBot="1" x14ac:dyDescent="0.3">
      <c r="A28" s="97" t="s">
        <v>281</v>
      </c>
      <c r="B28" s="188">
        <v>14</v>
      </c>
      <c r="C28" s="188" t="s">
        <v>99</v>
      </c>
      <c r="D28" s="188" t="s">
        <v>99</v>
      </c>
      <c r="E28" s="188" t="s">
        <v>879</v>
      </c>
      <c r="F28" s="188">
        <v>4</v>
      </c>
      <c r="G28" s="188">
        <v>0</v>
      </c>
      <c r="H28" s="242" t="s">
        <v>1079</v>
      </c>
      <c r="I28" s="390"/>
      <c r="J28" s="390"/>
      <c r="K28" s="188" t="s">
        <v>99</v>
      </c>
      <c r="L28" s="188" t="s">
        <v>99</v>
      </c>
      <c r="M28" s="188" t="s">
        <v>99</v>
      </c>
      <c r="N28" s="188" t="s">
        <v>99</v>
      </c>
      <c r="O28" s="188" t="s">
        <v>99</v>
      </c>
      <c r="P28" s="188" t="s">
        <v>99</v>
      </c>
      <c r="Q28" s="188" t="s">
        <v>99</v>
      </c>
      <c r="R28" s="188" t="s">
        <v>99</v>
      </c>
      <c r="S28" s="393"/>
      <c r="T28" s="408"/>
    </row>
    <row r="29" spans="1:20" ht="15" customHeight="1" x14ac:dyDescent="0.25">
      <c r="A29" s="90" t="s">
        <v>281</v>
      </c>
      <c r="B29" s="187">
        <v>15</v>
      </c>
      <c r="C29" s="187" t="s">
        <v>99</v>
      </c>
      <c r="D29" s="187" t="s">
        <v>99</v>
      </c>
      <c r="E29" s="187" t="s">
        <v>879</v>
      </c>
      <c r="F29" s="187">
        <v>4</v>
      </c>
      <c r="G29" s="239">
        <v>1</v>
      </c>
      <c r="H29" s="239" t="s">
        <v>1080</v>
      </c>
      <c r="I29" s="419" t="s">
        <v>1108</v>
      </c>
      <c r="J29" s="392" t="s">
        <v>79</v>
      </c>
      <c r="K29" s="187" t="s">
        <v>99</v>
      </c>
      <c r="L29" s="187" t="s">
        <v>99</v>
      </c>
      <c r="M29" s="187" t="s">
        <v>99</v>
      </c>
      <c r="N29" s="187" t="s">
        <v>99</v>
      </c>
      <c r="O29" s="187" t="s">
        <v>99</v>
      </c>
      <c r="P29" s="187" t="s">
        <v>99</v>
      </c>
      <c r="Q29" s="187" t="s">
        <v>99</v>
      </c>
      <c r="R29" s="187" t="s">
        <v>99</v>
      </c>
      <c r="S29" s="399" t="s">
        <v>99</v>
      </c>
      <c r="T29" s="430" t="s">
        <v>1110</v>
      </c>
    </row>
    <row r="30" spans="1:20" x14ac:dyDescent="0.25">
      <c r="A30" s="99" t="s">
        <v>281</v>
      </c>
      <c r="B30" s="191">
        <v>15</v>
      </c>
      <c r="C30" s="191" t="s">
        <v>99</v>
      </c>
      <c r="D30" s="191" t="s">
        <v>99</v>
      </c>
      <c r="E30" s="191" t="s">
        <v>879</v>
      </c>
      <c r="F30" s="191">
        <v>4</v>
      </c>
      <c r="G30" s="191">
        <v>1</v>
      </c>
      <c r="H30" s="241" t="s">
        <v>1081</v>
      </c>
      <c r="I30" s="389"/>
      <c r="J30" s="389"/>
      <c r="K30" s="191" t="s">
        <v>99</v>
      </c>
      <c r="L30" s="191" t="s">
        <v>99</v>
      </c>
      <c r="M30" s="191" t="s">
        <v>99</v>
      </c>
      <c r="N30" s="191" t="s">
        <v>99</v>
      </c>
      <c r="O30" s="191" t="s">
        <v>99</v>
      </c>
      <c r="P30" s="191" t="s">
        <v>99</v>
      </c>
      <c r="Q30" s="191" t="s">
        <v>99</v>
      </c>
      <c r="R30" s="191" t="s">
        <v>99</v>
      </c>
      <c r="S30" s="400"/>
      <c r="T30" s="407"/>
    </row>
    <row r="31" spans="1:20" x14ac:dyDescent="0.25">
      <c r="A31" s="99" t="s">
        <v>281</v>
      </c>
      <c r="B31" s="191">
        <v>15</v>
      </c>
      <c r="C31" s="191" t="s">
        <v>99</v>
      </c>
      <c r="D31" s="191" t="s">
        <v>99</v>
      </c>
      <c r="E31" s="191" t="s">
        <v>879</v>
      </c>
      <c r="F31" s="191">
        <v>4</v>
      </c>
      <c r="G31" s="191">
        <v>1</v>
      </c>
      <c r="H31" s="241" t="s">
        <v>1082</v>
      </c>
      <c r="I31" s="389"/>
      <c r="J31" s="389"/>
      <c r="K31" s="191" t="s">
        <v>99</v>
      </c>
      <c r="L31" s="191" t="s">
        <v>99</v>
      </c>
      <c r="M31" s="191" t="s">
        <v>99</v>
      </c>
      <c r="N31" s="191" t="s">
        <v>99</v>
      </c>
      <c r="O31" s="191" t="s">
        <v>99</v>
      </c>
      <c r="P31" s="191" t="s">
        <v>99</v>
      </c>
      <c r="Q31" s="191" t="s">
        <v>99</v>
      </c>
      <c r="R31" s="191" t="s">
        <v>99</v>
      </c>
      <c r="S31" s="400"/>
      <c r="T31" s="407"/>
    </row>
    <row r="32" spans="1:20" ht="15" thickBot="1" x14ac:dyDescent="0.3">
      <c r="A32" s="92" t="s">
        <v>281</v>
      </c>
      <c r="B32" s="188">
        <v>15</v>
      </c>
      <c r="C32" s="188" t="s">
        <v>99</v>
      </c>
      <c r="D32" s="188" t="s">
        <v>99</v>
      </c>
      <c r="E32" s="188" t="s">
        <v>879</v>
      </c>
      <c r="F32" s="188">
        <v>4</v>
      </c>
      <c r="G32" s="188">
        <v>1</v>
      </c>
      <c r="H32" s="188" t="s">
        <v>1079</v>
      </c>
      <c r="I32" s="390"/>
      <c r="J32" s="390"/>
      <c r="K32" s="188" t="s">
        <v>99</v>
      </c>
      <c r="L32" s="188" t="s">
        <v>99</v>
      </c>
      <c r="M32" s="188" t="s">
        <v>99</v>
      </c>
      <c r="N32" s="188" t="s">
        <v>99</v>
      </c>
      <c r="O32" s="188" t="s">
        <v>99</v>
      </c>
      <c r="P32" s="188" t="s">
        <v>99</v>
      </c>
      <c r="Q32" s="188" t="s">
        <v>99</v>
      </c>
      <c r="R32" s="188" t="s">
        <v>99</v>
      </c>
      <c r="S32" s="401"/>
      <c r="T32" s="408"/>
    </row>
    <row r="33" spans="1:20" x14ac:dyDescent="0.25">
      <c r="A33" s="78" t="s">
        <v>689</v>
      </c>
      <c r="B33" s="245">
        <v>8</v>
      </c>
      <c r="C33" s="245">
        <v>2</v>
      </c>
      <c r="D33" s="245" t="s">
        <v>99</v>
      </c>
      <c r="E33" s="245" t="s">
        <v>880</v>
      </c>
      <c r="F33" s="245">
        <v>6</v>
      </c>
      <c r="G33" s="245">
        <v>0</v>
      </c>
      <c r="H33" s="236" t="s">
        <v>1096</v>
      </c>
      <c r="I33" s="391" t="s">
        <v>1089</v>
      </c>
      <c r="J33" s="420" t="s">
        <v>42</v>
      </c>
      <c r="K33" s="245">
        <v>19</v>
      </c>
      <c r="L33" s="245">
        <v>6</v>
      </c>
      <c r="M33" s="245"/>
      <c r="N33" s="245">
        <v>11</v>
      </c>
      <c r="O33" s="245" t="s">
        <v>242</v>
      </c>
      <c r="P33" s="245" t="s">
        <v>245</v>
      </c>
      <c r="Q33" s="245">
        <v>6</v>
      </c>
      <c r="R33" s="245" t="s">
        <v>268</v>
      </c>
      <c r="S33" s="396" t="s">
        <v>700</v>
      </c>
      <c r="T33" s="403" t="s">
        <v>701</v>
      </c>
    </row>
    <row r="34" spans="1:20" ht="15" thickBot="1" x14ac:dyDescent="0.3">
      <c r="A34" s="81" t="s">
        <v>689</v>
      </c>
      <c r="B34" s="246">
        <v>8</v>
      </c>
      <c r="C34" s="246">
        <v>2</v>
      </c>
      <c r="D34" s="246" t="s">
        <v>99</v>
      </c>
      <c r="E34" s="246" t="s">
        <v>880</v>
      </c>
      <c r="F34" s="246">
        <v>6</v>
      </c>
      <c r="G34" s="246">
        <v>0</v>
      </c>
      <c r="H34" s="240" t="s">
        <v>1097</v>
      </c>
      <c r="I34" s="390"/>
      <c r="J34" s="390"/>
      <c r="K34" s="246">
        <v>19</v>
      </c>
      <c r="L34" s="246">
        <v>19</v>
      </c>
      <c r="M34" s="246"/>
      <c r="N34" s="246">
        <v>11</v>
      </c>
      <c r="O34" s="246" t="s">
        <v>242</v>
      </c>
      <c r="P34" s="246" t="s">
        <v>245</v>
      </c>
      <c r="Q34" s="246">
        <v>19</v>
      </c>
      <c r="R34" s="246" t="s">
        <v>271</v>
      </c>
      <c r="S34" s="397"/>
      <c r="T34" s="404"/>
    </row>
    <row r="35" spans="1:20" x14ac:dyDescent="0.25">
      <c r="A35" s="78" t="s">
        <v>689</v>
      </c>
      <c r="B35" s="245">
        <v>9</v>
      </c>
      <c r="C35" s="245">
        <v>3</v>
      </c>
      <c r="D35" s="245" t="s">
        <v>99</v>
      </c>
      <c r="E35" s="245" t="s">
        <v>880</v>
      </c>
      <c r="F35" s="245">
        <v>6</v>
      </c>
      <c r="G35" s="245">
        <v>1</v>
      </c>
      <c r="H35" s="236" t="s">
        <v>1098</v>
      </c>
      <c r="I35" s="391" t="s">
        <v>1090</v>
      </c>
      <c r="J35" s="391" t="s">
        <v>42</v>
      </c>
      <c r="K35" s="245">
        <v>20</v>
      </c>
      <c r="L35" s="245">
        <v>4</v>
      </c>
      <c r="M35" s="245"/>
      <c r="N35" s="245">
        <v>11</v>
      </c>
      <c r="O35" s="245" t="s">
        <v>242</v>
      </c>
      <c r="P35" s="245" t="s">
        <v>297</v>
      </c>
      <c r="Q35" s="245">
        <v>4</v>
      </c>
      <c r="R35" s="245" t="s">
        <v>311</v>
      </c>
      <c r="S35" s="396" t="s">
        <v>716</v>
      </c>
      <c r="T35" s="403" t="s">
        <v>717</v>
      </c>
    </row>
    <row r="36" spans="1:20" ht="15" thickBot="1" x14ac:dyDescent="0.3">
      <c r="A36" s="81" t="s">
        <v>689</v>
      </c>
      <c r="B36" s="246">
        <v>9</v>
      </c>
      <c r="C36" s="246">
        <v>3</v>
      </c>
      <c r="D36" s="246" t="s">
        <v>99</v>
      </c>
      <c r="E36" s="246" t="s">
        <v>880</v>
      </c>
      <c r="F36" s="246">
        <v>6</v>
      </c>
      <c r="G36" s="246">
        <v>1</v>
      </c>
      <c r="H36" s="240" t="s">
        <v>1099</v>
      </c>
      <c r="I36" s="390"/>
      <c r="J36" s="390"/>
      <c r="K36" s="246">
        <v>20</v>
      </c>
      <c r="L36" s="246">
        <v>17</v>
      </c>
      <c r="M36" s="246"/>
      <c r="N36" s="246">
        <v>11</v>
      </c>
      <c r="O36" s="246" t="s">
        <v>242</v>
      </c>
      <c r="P36" s="246" t="s">
        <v>297</v>
      </c>
      <c r="Q36" s="246">
        <v>17</v>
      </c>
      <c r="R36" s="246" t="s">
        <v>314</v>
      </c>
      <c r="S36" s="397"/>
      <c r="T36" s="404"/>
    </row>
    <row r="37" spans="1:20" ht="14.4" customHeight="1" x14ac:dyDescent="0.25">
      <c r="A37" s="78" t="s">
        <v>689</v>
      </c>
      <c r="B37" s="245">
        <v>10</v>
      </c>
      <c r="C37" s="245">
        <v>4</v>
      </c>
      <c r="D37" s="245">
        <v>19</v>
      </c>
      <c r="E37" s="245" t="s">
        <v>880</v>
      </c>
      <c r="F37" s="245">
        <v>6</v>
      </c>
      <c r="G37" s="245">
        <v>2</v>
      </c>
      <c r="H37" s="236" t="s">
        <v>1100</v>
      </c>
      <c r="I37" s="391" t="s">
        <v>1091</v>
      </c>
      <c r="J37" s="391" t="s">
        <v>42</v>
      </c>
      <c r="K37" s="245">
        <v>22</v>
      </c>
      <c r="L37" s="245">
        <v>6</v>
      </c>
      <c r="M37" s="245"/>
      <c r="N37" s="245">
        <v>12</v>
      </c>
      <c r="O37" s="245" t="s">
        <v>242</v>
      </c>
      <c r="P37" s="245" t="s">
        <v>297</v>
      </c>
      <c r="Q37" s="245">
        <v>6</v>
      </c>
      <c r="R37" s="245" t="s">
        <v>320</v>
      </c>
      <c r="S37" s="396" t="s">
        <v>750</v>
      </c>
      <c r="T37" s="403" t="s">
        <v>751</v>
      </c>
    </row>
    <row r="38" spans="1:20" ht="15" thickBot="1" x14ac:dyDescent="0.3">
      <c r="A38" s="81" t="s">
        <v>689</v>
      </c>
      <c r="B38" s="246">
        <v>10</v>
      </c>
      <c r="C38" s="246">
        <v>4</v>
      </c>
      <c r="D38" s="246">
        <v>19</v>
      </c>
      <c r="E38" s="246" t="s">
        <v>880</v>
      </c>
      <c r="F38" s="246">
        <v>6</v>
      </c>
      <c r="G38" s="246">
        <v>2</v>
      </c>
      <c r="H38" s="240" t="s">
        <v>1101</v>
      </c>
      <c r="I38" s="390"/>
      <c r="J38" s="390"/>
      <c r="K38" s="246">
        <v>22</v>
      </c>
      <c r="L38" s="246">
        <v>19</v>
      </c>
      <c r="M38" s="246"/>
      <c r="N38" s="246">
        <v>12</v>
      </c>
      <c r="O38" s="246" t="s">
        <v>242</v>
      </c>
      <c r="P38" s="246" t="s">
        <v>297</v>
      </c>
      <c r="Q38" s="246">
        <v>19</v>
      </c>
      <c r="R38" s="246" t="s">
        <v>323</v>
      </c>
      <c r="S38" s="397"/>
      <c r="T38" s="404"/>
    </row>
    <row r="39" spans="1:20" x14ac:dyDescent="0.25">
      <c r="A39" s="78" t="s">
        <v>689</v>
      </c>
      <c r="B39" s="189">
        <v>16</v>
      </c>
      <c r="C39" s="189" t="s">
        <v>99</v>
      </c>
      <c r="D39" s="189" t="s">
        <v>99</v>
      </c>
      <c r="E39" s="189" t="s">
        <v>880</v>
      </c>
      <c r="F39" s="189">
        <v>6</v>
      </c>
      <c r="G39" s="189">
        <v>3</v>
      </c>
      <c r="H39" s="258" t="s">
        <v>1114</v>
      </c>
      <c r="I39" s="420" t="s">
        <v>1118</v>
      </c>
      <c r="J39" s="420" t="s">
        <v>80</v>
      </c>
      <c r="K39" s="189" t="s">
        <v>99</v>
      </c>
      <c r="L39" s="189" t="s">
        <v>99</v>
      </c>
      <c r="M39" s="189" t="s">
        <v>99</v>
      </c>
      <c r="N39" s="189" t="s">
        <v>99</v>
      </c>
      <c r="O39" s="189" t="s">
        <v>99</v>
      </c>
      <c r="P39" s="189" t="s">
        <v>99</v>
      </c>
      <c r="Q39" s="189" t="s">
        <v>99</v>
      </c>
      <c r="R39" s="189" t="s">
        <v>99</v>
      </c>
      <c r="S39" s="425" t="s">
        <v>99</v>
      </c>
      <c r="T39" s="428" t="s">
        <v>1111</v>
      </c>
    </row>
    <row r="40" spans="1:20" ht="15" thickBot="1" x14ac:dyDescent="0.3">
      <c r="A40" s="81" t="s">
        <v>689</v>
      </c>
      <c r="B40" s="190">
        <v>16</v>
      </c>
      <c r="C40" s="190" t="s">
        <v>99</v>
      </c>
      <c r="D40" s="190" t="s">
        <v>99</v>
      </c>
      <c r="E40" s="190" t="s">
        <v>880</v>
      </c>
      <c r="F40" s="190">
        <v>6</v>
      </c>
      <c r="G40" s="190">
        <v>3</v>
      </c>
      <c r="H40" s="260" t="s">
        <v>1115</v>
      </c>
      <c r="I40" s="390"/>
      <c r="J40" s="390"/>
      <c r="K40" s="190" t="s">
        <v>99</v>
      </c>
      <c r="L40" s="190" t="s">
        <v>99</v>
      </c>
      <c r="M40" s="190" t="s">
        <v>99</v>
      </c>
      <c r="N40" s="190" t="s">
        <v>99</v>
      </c>
      <c r="O40" s="190" t="s">
        <v>99</v>
      </c>
      <c r="P40" s="190" t="s">
        <v>99</v>
      </c>
      <c r="Q40" s="190" t="s">
        <v>99</v>
      </c>
      <c r="R40" s="190" t="s">
        <v>99</v>
      </c>
      <c r="S40" s="397"/>
      <c r="T40" s="404"/>
    </row>
    <row r="41" spans="1:20" ht="14.4" customHeight="1" x14ac:dyDescent="0.25">
      <c r="A41" s="78" t="s">
        <v>689</v>
      </c>
      <c r="B41" s="189">
        <v>16</v>
      </c>
      <c r="C41" s="189" t="s">
        <v>99</v>
      </c>
      <c r="D41" s="189" t="s">
        <v>99</v>
      </c>
      <c r="E41" s="189" t="s">
        <v>880</v>
      </c>
      <c r="F41" s="189">
        <v>6</v>
      </c>
      <c r="G41" s="189">
        <v>4</v>
      </c>
      <c r="H41" s="258" t="s">
        <v>1116</v>
      </c>
      <c r="I41" s="420" t="s">
        <v>1119</v>
      </c>
      <c r="J41" s="391" t="s">
        <v>80</v>
      </c>
      <c r="K41" s="189" t="s">
        <v>99</v>
      </c>
      <c r="L41" s="189" t="s">
        <v>99</v>
      </c>
      <c r="M41" s="189" t="s">
        <v>99</v>
      </c>
      <c r="N41" s="189" t="s">
        <v>99</v>
      </c>
      <c r="O41" s="189" t="s">
        <v>99</v>
      </c>
      <c r="P41" s="189" t="s">
        <v>99</v>
      </c>
      <c r="Q41" s="189" t="s">
        <v>99</v>
      </c>
      <c r="R41" s="189" t="s">
        <v>99</v>
      </c>
      <c r="S41" s="396" t="s">
        <v>99</v>
      </c>
      <c r="T41" s="425" t="s">
        <v>1112</v>
      </c>
    </row>
    <row r="42" spans="1:20" ht="15" thickBot="1" x14ac:dyDescent="0.3">
      <c r="A42" s="81" t="s">
        <v>689</v>
      </c>
      <c r="B42" s="190">
        <v>16</v>
      </c>
      <c r="C42" s="190" t="s">
        <v>99</v>
      </c>
      <c r="D42" s="190" t="s">
        <v>99</v>
      </c>
      <c r="E42" s="190" t="s">
        <v>880</v>
      </c>
      <c r="F42" s="190">
        <v>6</v>
      </c>
      <c r="G42" s="190">
        <v>4</v>
      </c>
      <c r="H42" s="260" t="s">
        <v>1117</v>
      </c>
      <c r="I42" s="390"/>
      <c r="J42" s="390"/>
      <c r="K42" s="190" t="s">
        <v>99</v>
      </c>
      <c r="L42" s="190" t="s">
        <v>99</v>
      </c>
      <c r="M42" s="190" t="s">
        <v>99</v>
      </c>
      <c r="N42" s="190" t="s">
        <v>99</v>
      </c>
      <c r="O42" s="190" t="s">
        <v>99</v>
      </c>
      <c r="P42" s="190" t="s">
        <v>99</v>
      </c>
      <c r="Q42" s="190" t="s">
        <v>99</v>
      </c>
      <c r="R42" s="190" t="s">
        <v>99</v>
      </c>
      <c r="S42" s="397"/>
      <c r="T42" s="397"/>
    </row>
    <row r="43" spans="1:20" ht="14.4" customHeight="1" x14ac:dyDescent="0.25">
      <c r="A43" s="90" t="s">
        <v>730</v>
      </c>
      <c r="B43" s="239">
        <v>11</v>
      </c>
      <c r="C43" s="239" t="s">
        <v>960</v>
      </c>
      <c r="D43" s="187" t="s">
        <v>99</v>
      </c>
      <c r="E43" s="283" t="s">
        <v>878</v>
      </c>
      <c r="F43" s="187">
        <v>5</v>
      </c>
      <c r="G43" s="187">
        <v>0</v>
      </c>
      <c r="H43" s="239" t="s">
        <v>1068</v>
      </c>
      <c r="I43" s="388" t="s">
        <v>1093</v>
      </c>
      <c r="J43" s="419" t="s">
        <v>52</v>
      </c>
      <c r="K43" s="187">
        <v>21</v>
      </c>
      <c r="L43" s="187">
        <v>4</v>
      </c>
      <c r="M43" s="187"/>
      <c r="N43" s="187">
        <v>12</v>
      </c>
      <c r="O43" s="187" t="s">
        <v>242</v>
      </c>
      <c r="P43" s="187" t="s">
        <v>245</v>
      </c>
      <c r="Q43" s="187">
        <v>4</v>
      </c>
      <c r="R43" s="187" t="s">
        <v>259</v>
      </c>
      <c r="S43" s="392" t="s">
        <v>737</v>
      </c>
      <c r="T43" s="398" t="s">
        <v>757</v>
      </c>
    </row>
    <row r="44" spans="1:20" ht="15" thickBot="1" x14ac:dyDescent="0.3">
      <c r="A44" s="92" t="s">
        <v>730</v>
      </c>
      <c r="B44" s="188">
        <v>11</v>
      </c>
      <c r="C44" s="188" t="s">
        <v>960</v>
      </c>
      <c r="D44" s="188" t="s">
        <v>99</v>
      </c>
      <c r="E44" s="188" t="s">
        <v>878</v>
      </c>
      <c r="F44" s="188">
        <v>5</v>
      </c>
      <c r="G44" s="188">
        <v>0</v>
      </c>
      <c r="H44" s="242" t="s">
        <v>1069</v>
      </c>
      <c r="I44" s="390"/>
      <c r="J44" s="390"/>
      <c r="K44" s="188">
        <v>21</v>
      </c>
      <c r="L44" s="188">
        <v>17</v>
      </c>
      <c r="M44" s="188"/>
      <c r="N44" s="188">
        <v>12</v>
      </c>
      <c r="O44" s="188" t="s">
        <v>242</v>
      </c>
      <c r="P44" s="188" t="s">
        <v>245</v>
      </c>
      <c r="Q44" s="188">
        <v>17</v>
      </c>
      <c r="R44" s="188" t="s">
        <v>262</v>
      </c>
      <c r="S44" s="393"/>
      <c r="T44" s="395"/>
    </row>
    <row r="45" spans="1:20" ht="14.4" customHeight="1" x14ac:dyDescent="0.25">
      <c r="A45" s="90" t="s">
        <v>730</v>
      </c>
      <c r="B45" s="239">
        <v>12</v>
      </c>
      <c r="C45" s="239" t="s">
        <v>961</v>
      </c>
      <c r="D45" s="187" t="s">
        <v>99</v>
      </c>
      <c r="E45" s="187" t="s">
        <v>878</v>
      </c>
      <c r="F45" s="187">
        <v>5</v>
      </c>
      <c r="G45" s="187">
        <v>1</v>
      </c>
      <c r="H45" s="239" t="s">
        <v>1070</v>
      </c>
      <c r="I45" s="431" t="s">
        <v>1178</v>
      </c>
      <c r="J45" s="392" t="s">
        <v>52</v>
      </c>
      <c r="K45" s="187">
        <v>21</v>
      </c>
      <c r="L45" s="187">
        <v>5</v>
      </c>
      <c r="M45" s="187"/>
      <c r="N45" s="187">
        <v>12</v>
      </c>
      <c r="O45" s="187" t="s">
        <v>242</v>
      </c>
      <c r="P45" s="187" t="s">
        <v>245</v>
      </c>
      <c r="Q45" s="187">
        <v>5</v>
      </c>
      <c r="R45" s="187" t="s">
        <v>264</v>
      </c>
      <c r="S45" s="392" t="s">
        <v>739</v>
      </c>
      <c r="T45" s="398" t="s">
        <v>758</v>
      </c>
    </row>
    <row r="46" spans="1:20" ht="15" thickBot="1" x14ac:dyDescent="0.3">
      <c r="A46" s="92" t="s">
        <v>730</v>
      </c>
      <c r="B46" s="188">
        <v>12</v>
      </c>
      <c r="C46" s="188" t="s">
        <v>961</v>
      </c>
      <c r="D46" s="188" t="s">
        <v>99</v>
      </c>
      <c r="E46" s="188" t="s">
        <v>878</v>
      </c>
      <c r="F46" s="188">
        <v>5</v>
      </c>
      <c r="G46" s="188">
        <v>1</v>
      </c>
      <c r="H46" s="242" t="s">
        <v>1071</v>
      </c>
      <c r="I46" s="390"/>
      <c r="J46" s="390"/>
      <c r="K46" s="188">
        <v>21</v>
      </c>
      <c r="L46" s="188">
        <v>18</v>
      </c>
      <c r="M46" s="188"/>
      <c r="N46" s="188">
        <v>12</v>
      </c>
      <c r="O46" s="188" t="s">
        <v>242</v>
      </c>
      <c r="P46" s="188" t="s">
        <v>245</v>
      </c>
      <c r="Q46" s="188">
        <v>18</v>
      </c>
      <c r="R46" s="188" t="s">
        <v>267</v>
      </c>
      <c r="S46" s="393"/>
      <c r="T46" s="395"/>
    </row>
    <row r="47" spans="1:20" ht="14.4" customHeight="1" x14ac:dyDescent="0.25">
      <c r="A47" s="90" t="s">
        <v>730</v>
      </c>
      <c r="B47" s="187">
        <v>13</v>
      </c>
      <c r="C47" s="187" t="s">
        <v>99</v>
      </c>
      <c r="D47" s="187" t="s">
        <v>99</v>
      </c>
      <c r="E47" s="187" t="s">
        <v>878</v>
      </c>
      <c r="F47" s="187">
        <v>5</v>
      </c>
      <c r="G47" s="187">
        <v>2</v>
      </c>
      <c r="H47" s="239" t="s">
        <v>1072</v>
      </c>
      <c r="I47" s="388" t="s">
        <v>1095</v>
      </c>
      <c r="J47" s="419" t="s">
        <v>56</v>
      </c>
      <c r="K47" s="187">
        <v>21</v>
      </c>
      <c r="L47" s="187">
        <v>2</v>
      </c>
      <c r="M47" s="187"/>
      <c r="N47" s="187">
        <v>12</v>
      </c>
      <c r="O47" s="187" t="s">
        <v>242</v>
      </c>
      <c r="P47" s="187" t="s">
        <v>245</v>
      </c>
      <c r="Q47" s="187">
        <v>2</v>
      </c>
      <c r="R47" s="187" t="s">
        <v>250</v>
      </c>
      <c r="S47" s="392" t="s">
        <v>733</v>
      </c>
      <c r="T47" s="394" t="s">
        <v>734</v>
      </c>
    </row>
    <row r="48" spans="1:20" ht="15" thickBot="1" x14ac:dyDescent="0.3">
      <c r="A48" s="92" t="s">
        <v>730</v>
      </c>
      <c r="B48" s="188">
        <v>13</v>
      </c>
      <c r="C48" s="188" t="s">
        <v>99</v>
      </c>
      <c r="D48" s="188" t="s">
        <v>99</v>
      </c>
      <c r="E48" s="188" t="s">
        <v>878</v>
      </c>
      <c r="F48" s="188">
        <v>5</v>
      </c>
      <c r="G48" s="188">
        <v>2</v>
      </c>
      <c r="H48" s="242" t="s">
        <v>1073</v>
      </c>
      <c r="I48" s="390"/>
      <c r="J48" s="390"/>
      <c r="K48" s="188">
        <v>21</v>
      </c>
      <c r="L48" s="188">
        <v>15</v>
      </c>
      <c r="M48" s="188"/>
      <c r="N48" s="188">
        <v>12</v>
      </c>
      <c r="O48" s="188" t="s">
        <v>242</v>
      </c>
      <c r="P48" s="188" t="s">
        <v>245</v>
      </c>
      <c r="Q48" s="188">
        <v>15</v>
      </c>
      <c r="R48" s="188" t="s">
        <v>253</v>
      </c>
      <c r="S48" s="393"/>
      <c r="T48" s="395"/>
    </row>
    <row r="49" spans="1:20" ht="14.4" customHeight="1" x14ac:dyDescent="0.25">
      <c r="A49" s="90" t="s">
        <v>730</v>
      </c>
      <c r="B49" s="239">
        <v>17</v>
      </c>
      <c r="C49" s="239" t="s">
        <v>99</v>
      </c>
      <c r="D49" s="187" t="s">
        <v>99</v>
      </c>
      <c r="E49" s="187" t="s">
        <v>878</v>
      </c>
      <c r="F49" s="187">
        <v>5</v>
      </c>
      <c r="G49" s="187">
        <v>3</v>
      </c>
      <c r="H49" s="263" t="s">
        <v>1074</v>
      </c>
      <c r="I49" s="419" t="s">
        <v>1121</v>
      </c>
      <c r="J49" s="419" t="s">
        <v>57</v>
      </c>
      <c r="K49" s="187" t="s">
        <v>99</v>
      </c>
      <c r="L49" s="187" t="s">
        <v>99</v>
      </c>
      <c r="M49" s="187" t="s">
        <v>99</v>
      </c>
      <c r="N49" s="187" t="s">
        <v>99</v>
      </c>
      <c r="O49" s="187" t="s">
        <v>99</v>
      </c>
      <c r="P49" s="187" t="s">
        <v>99</v>
      </c>
      <c r="Q49" s="187" t="s">
        <v>99</v>
      </c>
      <c r="R49" s="187" t="s">
        <v>99</v>
      </c>
      <c r="S49" s="419" t="s">
        <v>99</v>
      </c>
      <c r="T49" s="416" t="s">
        <v>1120</v>
      </c>
    </row>
    <row r="50" spans="1:20" ht="15" thickBot="1" x14ac:dyDescent="0.3">
      <c r="A50" s="92" t="s">
        <v>730</v>
      </c>
      <c r="B50" s="188">
        <v>17</v>
      </c>
      <c r="C50" s="188" t="s">
        <v>99</v>
      </c>
      <c r="D50" s="188" t="s">
        <v>99</v>
      </c>
      <c r="E50" s="188" t="s">
        <v>878</v>
      </c>
      <c r="F50" s="188">
        <v>5</v>
      </c>
      <c r="G50" s="188">
        <v>3</v>
      </c>
      <c r="H50" s="264" t="s">
        <v>1075</v>
      </c>
      <c r="I50" s="390"/>
      <c r="J50" s="390"/>
      <c r="K50" s="188" t="s">
        <v>99</v>
      </c>
      <c r="L50" s="188" t="s">
        <v>99</v>
      </c>
      <c r="M50" s="188" t="s">
        <v>99</v>
      </c>
      <c r="N50" s="188" t="s">
        <v>99</v>
      </c>
      <c r="O50" s="188" t="s">
        <v>99</v>
      </c>
      <c r="P50" s="188" t="s">
        <v>99</v>
      </c>
      <c r="Q50" s="188" t="s">
        <v>99</v>
      </c>
      <c r="R50" s="188" t="s">
        <v>99</v>
      </c>
      <c r="S50" s="393"/>
      <c r="T50" s="395"/>
    </row>
    <row r="51" spans="1:20" x14ac:dyDescent="0.25">
      <c r="A51" s="252" t="s">
        <v>1105</v>
      </c>
      <c r="B51" s="245">
        <v>19</v>
      </c>
      <c r="C51" s="245"/>
      <c r="D51" s="245"/>
      <c r="E51" s="245" t="s">
        <v>881</v>
      </c>
      <c r="F51" s="245">
        <v>8</v>
      </c>
      <c r="G51" s="245">
        <v>0</v>
      </c>
      <c r="H51" s="258" t="s">
        <v>1122</v>
      </c>
      <c r="I51" s="425" t="s">
        <v>1142</v>
      </c>
      <c r="J51" s="425" t="s">
        <v>76</v>
      </c>
      <c r="K51" s="245" t="s">
        <v>99</v>
      </c>
      <c r="L51" s="245" t="s">
        <v>99</v>
      </c>
      <c r="M51" s="245" t="s">
        <v>99</v>
      </c>
      <c r="N51" s="245" t="s">
        <v>99</v>
      </c>
      <c r="O51" s="245" t="s">
        <v>99</v>
      </c>
      <c r="P51" s="245" t="s">
        <v>99</v>
      </c>
      <c r="Q51" s="245" t="s">
        <v>99</v>
      </c>
      <c r="R51" s="245" t="s">
        <v>99</v>
      </c>
      <c r="S51" s="396" t="s">
        <v>99</v>
      </c>
      <c r="T51" s="428" t="s">
        <v>1136</v>
      </c>
    </row>
    <row r="52" spans="1:20" ht="15" thickBot="1" x14ac:dyDescent="0.3">
      <c r="A52" s="255" t="s">
        <v>1105</v>
      </c>
      <c r="B52" s="256">
        <v>19</v>
      </c>
      <c r="C52" s="256"/>
      <c r="D52" s="256"/>
      <c r="E52" s="256" t="s">
        <v>881</v>
      </c>
      <c r="F52" s="256">
        <v>8</v>
      </c>
      <c r="G52" s="256">
        <v>0</v>
      </c>
      <c r="H52" s="265" t="s">
        <v>1123</v>
      </c>
      <c r="I52" s="426"/>
      <c r="J52" s="426"/>
      <c r="K52" s="256" t="s">
        <v>99</v>
      </c>
      <c r="L52" s="256" t="s">
        <v>99</v>
      </c>
      <c r="M52" s="256" t="s">
        <v>99</v>
      </c>
      <c r="N52" s="256" t="s">
        <v>99</v>
      </c>
      <c r="O52" s="256" t="s">
        <v>99</v>
      </c>
      <c r="P52" s="256" t="s">
        <v>99</v>
      </c>
      <c r="Q52" s="256" t="s">
        <v>99</v>
      </c>
      <c r="R52" s="256" t="s">
        <v>99</v>
      </c>
      <c r="S52" s="427"/>
      <c r="T52" s="429"/>
    </row>
    <row r="53" spans="1:20" x14ac:dyDescent="0.25">
      <c r="A53" s="78" t="s">
        <v>1105</v>
      </c>
      <c r="B53" s="245">
        <v>20</v>
      </c>
      <c r="C53" s="245"/>
      <c r="D53" s="245"/>
      <c r="E53" s="245" t="s">
        <v>881</v>
      </c>
      <c r="F53" s="245">
        <v>8</v>
      </c>
      <c r="G53" s="245">
        <v>1</v>
      </c>
      <c r="H53" s="258" t="s">
        <v>1124</v>
      </c>
      <c r="I53" s="425" t="s">
        <v>1143</v>
      </c>
      <c r="J53" s="435" t="s">
        <v>76</v>
      </c>
      <c r="K53" s="245" t="s">
        <v>99</v>
      </c>
      <c r="L53" s="245" t="s">
        <v>99</v>
      </c>
      <c r="M53" s="245" t="s">
        <v>99</v>
      </c>
      <c r="N53" s="245" t="s">
        <v>99</v>
      </c>
      <c r="O53" s="245" t="s">
        <v>99</v>
      </c>
      <c r="P53" s="245" t="s">
        <v>99</v>
      </c>
      <c r="Q53" s="245" t="s">
        <v>99</v>
      </c>
      <c r="R53" s="245" t="s">
        <v>99</v>
      </c>
      <c r="S53" s="396" t="s">
        <v>99</v>
      </c>
      <c r="T53" s="428" t="s">
        <v>1137</v>
      </c>
    </row>
    <row r="54" spans="1:20" ht="15" thickBot="1" x14ac:dyDescent="0.3">
      <c r="A54" s="81" t="s">
        <v>1105</v>
      </c>
      <c r="B54" s="246">
        <v>20</v>
      </c>
      <c r="C54" s="246"/>
      <c r="D54" s="246"/>
      <c r="E54" s="246" t="s">
        <v>881</v>
      </c>
      <c r="F54" s="246">
        <v>8</v>
      </c>
      <c r="G54" s="246">
        <v>1</v>
      </c>
      <c r="H54" s="260" t="s">
        <v>1125</v>
      </c>
      <c r="I54" s="418"/>
      <c r="J54" s="418"/>
      <c r="K54" s="246" t="s">
        <v>99</v>
      </c>
      <c r="L54" s="246" t="s">
        <v>99</v>
      </c>
      <c r="M54" s="246" t="s">
        <v>99</v>
      </c>
      <c r="N54" s="246" t="s">
        <v>99</v>
      </c>
      <c r="O54" s="246" t="s">
        <v>99</v>
      </c>
      <c r="P54" s="246" t="s">
        <v>99</v>
      </c>
      <c r="Q54" s="246" t="s">
        <v>99</v>
      </c>
      <c r="R54" s="246" t="s">
        <v>99</v>
      </c>
      <c r="S54" s="397"/>
      <c r="T54" s="404"/>
    </row>
    <row r="55" spans="1:20" ht="14.4" customHeight="1" x14ac:dyDescent="0.25">
      <c r="A55" s="252" t="s">
        <v>1105</v>
      </c>
      <c r="B55" s="258">
        <v>21</v>
      </c>
      <c r="C55" s="258"/>
      <c r="D55" s="258"/>
      <c r="E55" s="258" t="s">
        <v>881</v>
      </c>
      <c r="F55" s="258">
        <v>8</v>
      </c>
      <c r="G55" s="258">
        <v>2</v>
      </c>
      <c r="H55" s="258" t="s">
        <v>1126</v>
      </c>
      <c r="I55" s="425" t="s">
        <v>1144</v>
      </c>
      <c r="J55" s="425" t="s">
        <v>76</v>
      </c>
      <c r="K55" s="258" t="s">
        <v>99</v>
      </c>
      <c r="L55" s="258" t="s">
        <v>99</v>
      </c>
      <c r="M55" s="258" t="s">
        <v>99</v>
      </c>
      <c r="N55" s="258" t="s">
        <v>99</v>
      </c>
      <c r="O55" s="258" t="s">
        <v>99</v>
      </c>
      <c r="P55" s="258" t="s">
        <v>99</v>
      </c>
      <c r="Q55" s="258" t="s">
        <v>99</v>
      </c>
      <c r="R55" s="258" t="s">
        <v>99</v>
      </c>
      <c r="S55" s="425" t="s">
        <v>99</v>
      </c>
      <c r="T55" s="428" t="s">
        <v>1138</v>
      </c>
    </row>
    <row r="56" spans="1:20" ht="15" thickBot="1" x14ac:dyDescent="0.3">
      <c r="A56" s="259" t="s">
        <v>1105</v>
      </c>
      <c r="B56" s="260">
        <v>21</v>
      </c>
      <c r="C56" s="260"/>
      <c r="D56" s="260"/>
      <c r="E56" s="260" t="s">
        <v>881</v>
      </c>
      <c r="F56" s="260">
        <v>8</v>
      </c>
      <c r="G56" s="260">
        <v>2</v>
      </c>
      <c r="H56" s="260" t="s">
        <v>1127</v>
      </c>
      <c r="I56" s="432"/>
      <c r="J56" s="432"/>
      <c r="K56" s="260" t="s">
        <v>99</v>
      </c>
      <c r="L56" s="260" t="s">
        <v>99</v>
      </c>
      <c r="M56" s="260" t="s">
        <v>99</v>
      </c>
      <c r="N56" s="260" t="s">
        <v>99</v>
      </c>
      <c r="O56" s="260" t="s">
        <v>99</v>
      </c>
      <c r="P56" s="260" t="s">
        <v>99</v>
      </c>
      <c r="Q56" s="260" t="s">
        <v>99</v>
      </c>
      <c r="R56" s="260" t="s">
        <v>99</v>
      </c>
      <c r="S56" s="433"/>
      <c r="T56" s="434"/>
    </row>
    <row r="57" spans="1:20" x14ac:dyDescent="0.25">
      <c r="A57" s="78" t="s">
        <v>1105</v>
      </c>
      <c r="B57" s="245">
        <v>22</v>
      </c>
      <c r="C57" s="245"/>
      <c r="D57" s="245"/>
      <c r="E57" s="245" t="s">
        <v>881</v>
      </c>
      <c r="F57" s="245">
        <v>8</v>
      </c>
      <c r="G57" s="245">
        <v>3</v>
      </c>
      <c r="H57" s="258" t="s">
        <v>1128</v>
      </c>
      <c r="I57" s="425" t="s">
        <v>1145</v>
      </c>
      <c r="J57" s="435" t="s">
        <v>76</v>
      </c>
      <c r="K57" s="245" t="s">
        <v>99</v>
      </c>
      <c r="L57" s="245" t="s">
        <v>99</v>
      </c>
      <c r="M57" s="245" t="s">
        <v>99</v>
      </c>
      <c r="N57" s="245" t="s">
        <v>99</v>
      </c>
      <c r="O57" s="245" t="s">
        <v>99</v>
      </c>
      <c r="P57" s="245" t="s">
        <v>99</v>
      </c>
      <c r="Q57" s="245" t="s">
        <v>99</v>
      </c>
      <c r="R57" s="245" t="s">
        <v>99</v>
      </c>
      <c r="S57" s="396" t="s">
        <v>99</v>
      </c>
      <c r="T57" s="428" t="s">
        <v>1139</v>
      </c>
    </row>
    <row r="58" spans="1:20" ht="15" thickBot="1" x14ac:dyDescent="0.3">
      <c r="A58" s="81" t="s">
        <v>1105</v>
      </c>
      <c r="B58" s="246">
        <v>22</v>
      </c>
      <c r="C58" s="246"/>
      <c r="D58" s="246"/>
      <c r="E58" s="246" t="s">
        <v>881</v>
      </c>
      <c r="F58" s="246">
        <v>8</v>
      </c>
      <c r="G58" s="246">
        <v>3</v>
      </c>
      <c r="H58" s="260" t="s">
        <v>1129</v>
      </c>
      <c r="I58" s="418"/>
      <c r="J58" s="418"/>
      <c r="K58" s="246" t="s">
        <v>99</v>
      </c>
      <c r="L58" s="246" t="s">
        <v>99</v>
      </c>
      <c r="M58" s="246" t="s">
        <v>99</v>
      </c>
      <c r="N58" s="246" t="s">
        <v>99</v>
      </c>
      <c r="O58" s="246" t="s">
        <v>99</v>
      </c>
      <c r="P58" s="246" t="s">
        <v>99</v>
      </c>
      <c r="Q58" s="246" t="s">
        <v>99</v>
      </c>
      <c r="R58" s="246" t="s">
        <v>99</v>
      </c>
      <c r="S58" s="397"/>
      <c r="T58" s="404"/>
    </row>
    <row r="59" spans="1:20" ht="14.4" customHeight="1" x14ac:dyDescent="0.25">
      <c r="A59" s="84" t="s">
        <v>1105</v>
      </c>
      <c r="B59" s="83">
        <v>23</v>
      </c>
      <c r="C59" s="83"/>
      <c r="D59" s="83"/>
      <c r="E59" s="83" t="s">
        <v>881</v>
      </c>
      <c r="F59" s="83">
        <v>8</v>
      </c>
      <c r="G59" s="83">
        <v>4</v>
      </c>
      <c r="H59" s="257" t="s">
        <v>1130</v>
      </c>
      <c r="I59" s="421" t="s">
        <v>1146</v>
      </c>
      <c r="J59" s="417" t="s">
        <v>76</v>
      </c>
      <c r="K59" s="83" t="s">
        <v>99</v>
      </c>
      <c r="L59" s="83" t="s">
        <v>99</v>
      </c>
      <c r="M59" s="83" t="s">
        <v>99</v>
      </c>
      <c r="N59" s="83" t="s">
        <v>99</v>
      </c>
      <c r="O59" s="83" t="s">
        <v>99</v>
      </c>
      <c r="P59" s="83" t="s">
        <v>99</v>
      </c>
      <c r="Q59" s="83" t="s">
        <v>99</v>
      </c>
      <c r="R59" s="83" t="s">
        <v>99</v>
      </c>
      <c r="S59" s="422" t="s">
        <v>99</v>
      </c>
      <c r="T59" s="423" t="s">
        <v>1140</v>
      </c>
    </row>
    <row r="60" spans="1:20" ht="15" thickBot="1" x14ac:dyDescent="0.3">
      <c r="A60" s="81" t="s">
        <v>1105</v>
      </c>
      <c r="B60" s="246">
        <v>23</v>
      </c>
      <c r="C60" s="246"/>
      <c r="D60" s="246"/>
      <c r="E60" s="246" t="s">
        <v>881</v>
      </c>
      <c r="F60" s="246">
        <v>8</v>
      </c>
      <c r="G60" s="246">
        <v>4</v>
      </c>
      <c r="H60" s="260" t="s">
        <v>1131</v>
      </c>
      <c r="I60" s="418"/>
      <c r="J60" s="418"/>
      <c r="K60" s="246" t="s">
        <v>99</v>
      </c>
      <c r="L60" s="246" t="s">
        <v>99</v>
      </c>
      <c r="M60" s="246" t="s">
        <v>99</v>
      </c>
      <c r="N60" s="246" t="s">
        <v>99</v>
      </c>
      <c r="O60" s="246" t="s">
        <v>99</v>
      </c>
      <c r="P60" s="246" t="s">
        <v>99</v>
      </c>
      <c r="Q60" s="246" t="s">
        <v>99</v>
      </c>
      <c r="R60" s="246" t="s">
        <v>99</v>
      </c>
      <c r="S60" s="397"/>
      <c r="T60" s="404"/>
    </row>
    <row r="61" spans="1:20" ht="14.4" customHeight="1" x14ac:dyDescent="0.25">
      <c r="A61" s="90" t="s">
        <v>730</v>
      </c>
      <c r="B61" s="187">
        <v>24</v>
      </c>
      <c r="C61" s="187" t="s">
        <v>99</v>
      </c>
      <c r="D61" s="187" t="s">
        <v>99</v>
      </c>
      <c r="E61" s="263" t="s">
        <v>881</v>
      </c>
      <c r="F61" s="187">
        <v>8</v>
      </c>
      <c r="G61" s="187">
        <v>5</v>
      </c>
      <c r="H61" s="263" t="s">
        <v>1132</v>
      </c>
      <c r="I61" s="419" t="s">
        <v>1147</v>
      </c>
      <c r="J61" s="419" t="s">
        <v>88</v>
      </c>
      <c r="K61" s="187" t="s">
        <v>99</v>
      </c>
      <c r="L61" s="187" t="s">
        <v>99</v>
      </c>
      <c r="M61" s="187" t="s">
        <v>99</v>
      </c>
      <c r="N61" s="187" t="s">
        <v>99</v>
      </c>
      <c r="O61" s="187" t="s">
        <v>99</v>
      </c>
      <c r="P61" s="187" t="s">
        <v>99</v>
      </c>
      <c r="Q61" s="187" t="s">
        <v>99</v>
      </c>
      <c r="R61" s="187" t="s">
        <v>99</v>
      </c>
      <c r="S61" s="392" t="s">
        <v>99</v>
      </c>
      <c r="T61" s="416" t="s">
        <v>1104</v>
      </c>
    </row>
    <row r="62" spans="1:20" ht="15" thickBot="1" x14ac:dyDescent="0.3">
      <c r="A62" s="253" t="s">
        <v>730</v>
      </c>
      <c r="B62" s="254">
        <v>24</v>
      </c>
      <c r="C62" s="254" t="s">
        <v>99</v>
      </c>
      <c r="D62" s="254" t="s">
        <v>99</v>
      </c>
      <c r="E62" s="254" t="s">
        <v>881</v>
      </c>
      <c r="F62" s="254">
        <v>8</v>
      </c>
      <c r="G62" s="254">
        <v>5</v>
      </c>
      <c r="H62" s="266" t="s">
        <v>1133</v>
      </c>
      <c r="I62" s="389"/>
      <c r="J62" s="389"/>
      <c r="K62" s="254" t="s">
        <v>99</v>
      </c>
      <c r="L62" s="254" t="s">
        <v>99</v>
      </c>
      <c r="M62" s="254" t="s">
        <v>99</v>
      </c>
      <c r="N62" s="254" t="s">
        <v>99</v>
      </c>
      <c r="O62" s="254" t="s">
        <v>99</v>
      </c>
      <c r="P62" s="254" t="s">
        <v>99</v>
      </c>
      <c r="Q62" s="254" t="s">
        <v>99</v>
      </c>
      <c r="R62" s="254" t="s">
        <v>99</v>
      </c>
      <c r="S62" s="405"/>
      <c r="T62" s="424"/>
    </row>
    <row r="63" spans="1:20" ht="14.4" customHeight="1" x14ac:dyDescent="0.25">
      <c r="A63" s="90" t="s">
        <v>730</v>
      </c>
      <c r="B63" s="243">
        <v>25</v>
      </c>
      <c r="C63" s="243" t="s">
        <v>99</v>
      </c>
      <c r="D63" s="243" t="s">
        <v>99</v>
      </c>
      <c r="E63" s="263" t="s">
        <v>881</v>
      </c>
      <c r="F63" s="243">
        <v>8</v>
      </c>
      <c r="G63" s="243">
        <v>6</v>
      </c>
      <c r="H63" s="263" t="s">
        <v>1134</v>
      </c>
      <c r="I63" s="419" t="s">
        <v>1149</v>
      </c>
      <c r="J63" s="419" t="s">
        <v>78</v>
      </c>
      <c r="K63" s="243" t="s">
        <v>99</v>
      </c>
      <c r="L63" s="243" t="s">
        <v>99</v>
      </c>
      <c r="M63" s="243" t="s">
        <v>99</v>
      </c>
      <c r="N63" s="243" t="s">
        <v>99</v>
      </c>
      <c r="O63" s="243" t="s">
        <v>99</v>
      </c>
      <c r="P63" s="243" t="s">
        <v>99</v>
      </c>
      <c r="Q63" s="243" t="s">
        <v>99</v>
      </c>
      <c r="R63" s="243" t="s">
        <v>99</v>
      </c>
      <c r="S63" s="392" t="s">
        <v>99</v>
      </c>
      <c r="T63" s="416" t="s">
        <v>1148</v>
      </c>
    </row>
    <row r="64" spans="1:20" ht="15" thickBot="1" x14ac:dyDescent="0.3">
      <c r="A64" s="92" t="s">
        <v>730</v>
      </c>
      <c r="B64" s="244">
        <v>25</v>
      </c>
      <c r="C64" s="244" t="s">
        <v>99</v>
      </c>
      <c r="D64" s="244" t="s">
        <v>99</v>
      </c>
      <c r="E64" s="244" t="s">
        <v>881</v>
      </c>
      <c r="F64" s="244">
        <v>8</v>
      </c>
      <c r="G64" s="244">
        <v>6</v>
      </c>
      <c r="H64" s="264" t="s">
        <v>1135</v>
      </c>
      <c r="I64" s="390"/>
      <c r="J64" s="390"/>
      <c r="K64" s="244" t="s">
        <v>99</v>
      </c>
      <c r="L64" s="244" t="s">
        <v>99</v>
      </c>
      <c r="M64" s="244" t="s">
        <v>99</v>
      </c>
      <c r="N64" s="244" t="s">
        <v>99</v>
      </c>
      <c r="O64" s="244" t="s">
        <v>99</v>
      </c>
      <c r="P64" s="244" t="s">
        <v>99</v>
      </c>
      <c r="Q64" s="244" t="s">
        <v>99</v>
      </c>
      <c r="R64" s="244" t="s">
        <v>99</v>
      </c>
      <c r="S64" s="393"/>
      <c r="T64" s="395"/>
    </row>
  </sheetData>
  <mergeCells count="102">
    <mergeCell ref="T5:T6"/>
    <mergeCell ref="A1:O1"/>
    <mergeCell ref="A2:O2"/>
    <mergeCell ref="I5:I6"/>
    <mergeCell ref="S5:S6"/>
    <mergeCell ref="I11:I12"/>
    <mergeCell ref="S11:S12"/>
    <mergeCell ref="T11:T12"/>
    <mergeCell ref="S13:S16"/>
    <mergeCell ref="T13:T16"/>
    <mergeCell ref="I7:I8"/>
    <mergeCell ref="S7:S8"/>
    <mergeCell ref="T7:T8"/>
    <mergeCell ref="I9:I10"/>
    <mergeCell ref="S9:S10"/>
    <mergeCell ref="T9:T10"/>
    <mergeCell ref="J5:J6"/>
    <mergeCell ref="J7:J8"/>
    <mergeCell ref="J9:J10"/>
    <mergeCell ref="J11:J12"/>
    <mergeCell ref="J13:J16"/>
    <mergeCell ref="I13:I16"/>
    <mergeCell ref="I17:I20"/>
    <mergeCell ref="S17:S20"/>
    <mergeCell ref="T17:T20"/>
    <mergeCell ref="I21:I24"/>
    <mergeCell ref="S21:S24"/>
    <mergeCell ref="T21:T24"/>
    <mergeCell ref="J33:J34"/>
    <mergeCell ref="J35:J36"/>
    <mergeCell ref="J17:J20"/>
    <mergeCell ref="J21:J24"/>
    <mergeCell ref="J25:J28"/>
    <mergeCell ref="J29:J32"/>
    <mergeCell ref="I33:I34"/>
    <mergeCell ref="J37:J38"/>
    <mergeCell ref="J51:J52"/>
    <mergeCell ref="J53:J54"/>
    <mergeCell ref="I49:I50"/>
    <mergeCell ref="J49:J50"/>
    <mergeCell ref="S33:S34"/>
    <mergeCell ref="T33:T34"/>
    <mergeCell ref="I35:I36"/>
    <mergeCell ref="S35:S36"/>
    <mergeCell ref="T35:T36"/>
    <mergeCell ref="I43:I44"/>
    <mergeCell ref="S43:S44"/>
    <mergeCell ref="T43:T44"/>
    <mergeCell ref="I39:I40"/>
    <mergeCell ref="S39:S40"/>
    <mergeCell ref="T39:T40"/>
    <mergeCell ref="I41:I42"/>
    <mergeCell ref="S41:S42"/>
    <mergeCell ref="T41:T42"/>
    <mergeCell ref="J61:J62"/>
    <mergeCell ref="I25:I28"/>
    <mergeCell ref="S25:S28"/>
    <mergeCell ref="T25:T28"/>
    <mergeCell ref="I29:I32"/>
    <mergeCell ref="S29:S32"/>
    <mergeCell ref="T29:T32"/>
    <mergeCell ref="I45:I46"/>
    <mergeCell ref="S45:S46"/>
    <mergeCell ref="T45:T46"/>
    <mergeCell ref="I47:I48"/>
    <mergeCell ref="S47:S48"/>
    <mergeCell ref="T47:T48"/>
    <mergeCell ref="I37:I38"/>
    <mergeCell ref="S37:S38"/>
    <mergeCell ref="I55:I56"/>
    <mergeCell ref="S55:S56"/>
    <mergeCell ref="T55:T56"/>
    <mergeCell ref="I57:I58"/>
    <mergeCell ref="S57:S58"/>
    <mergeCell ref="T57:T58"/>
    <mergeCell ref="J55:J56"/>
    <mergeCell ref="J57:J58"/>
    <mergeCell ref="T37:T38"/>
    <mergeCell ref="T63:T64"/>
    <mergeCell ref="J59:J60"/>
    <mergeCell ref="I63:I64"/>
    <mergeCell ref="J63:J64"/>
    <mergeCell ref="S63:S64"/>
    <mergeCell ref="J39:J40"/>
    <mergeCell ref="J41:J42"/>
    <mergeCell ref="J43:J44"/>
    <mergeCell ref="J45:J46"/>
    <mergeCell ref="J47:J48"/>
    <mergeCell ref="I59:I60"/>
    <mergeCell ref="S59:S60"/>
    <mergeCell ref="T59:T60"/>
    <mergeCell ref="S49:S50"/>
    <mergeCell ref="T49:T50"/>
    <mergeCell ref="I61:I62"/>
    <mergeCell ref="S61:S62"/>
    <mergeCell ref="T61:T62"/>
    <mergeCell ref="I51:I52"/>
    <mergeCell ref="S51:S52"/>
    <mergeCell ref="T51:T52"/>
    <mergeCell ref="I53:I54"/>
    <mergeCell ref="S53:S54"/>
    <mergeCell ref="T53:T54"/>
  </mergeCells>
  <printOptions horizontalCentered="1"/>
  <pageMargins left="0.25" right="0.25" top="0.75" bottom="0.75" header="0.3" footer="0.3"/>
  <pageSetup paperSize="17"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2"/>
  <sheetViews>
    <sheetView showGridLines="0" zoomScaleNormal="100" workbookViewId="0">
      <pane ySplit="4" topLeftCell="A488" activePane="bottomLeft" state="frozen"/>
      <selection pane="bottomLeft" activeCell="Q525" sqref="Q525:Q528"/>
    </sheetView>
  </sheetViews>
  <sheetFormatPr defaultColWidth="13.6640625" defaultRowHeight="14.4" x14ac:dyDescent="0.25"/>
  <cols>
    <col min="1" max="1" width="15" style="75" customWidth="1"/>
    <col min="2" max="2" width="11.109375" style="75" customWidth="1"/>
    <col min="3" max="3" width="14" style="75" customWidth="1"/>
    <col min="4" max="4" width="12.33203125" style="75" customWidth="1"/>
    <col min="5" max="5" width="13.5546875" style="75" customWidth="1"/>
    <col min="6" max="6" width="10.109375" style="75" customWidth="1"/>
    <col min="7" max="7" width="13.6640625" style="75"/>
    <col min="8" max="8" width="10.33203125" style="75" customWidth="1"/>
    <col min="9" max="9" width="10.6640625" style="75" customWidth="1"/>
    <col min="10" max="10" width="9.6640625" style="75" customWidth="1"/>
    <col min="11" max="11" width="10.44140625" style="75" customWidth="1"/>
    <col min="12" max="12" width="15.44140625" style="75" customWidth="1"/>
    <col min="13" max="13" width="11.33203125" style="75" customWidth="1"/>
    <col min="14" max="14" width="14.109375" style="75" customWidth="1"/>
    <col min="15" max="15" width="12.88671875" style="75" customWidth="1"/>
    <col min="16" max="16" width="30.6640625" style="75" customWidth="1"/>
    <col min="17" max="17" width="44.44140625" style="75" customWidth="1"/>
    <col min="18" max="16384" width="13.6640625" style="75"/>
  </cols>
  <sheetData>
    <row r="1" spans="1:20" ht="47.4" customHeight="1" x14ac:dyDescent="0.25">
      <c r="A1" s="413" t="s">
        <v>222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74"/>
      <c r="M1" s="262" t="s">
        <v>1106</v>
      </c>
      <c r="N1" s="261"/>
      <c r="O1" s="261"/>
      <c r="P1" s="261"/>
    </row>
    <row r="2" spans="1:20" ht="15" customHeight="1" x14ac:dyDescent="0.25">
      <c r="A2" s="414">
        <v>42144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74"/>
      <c r="M2" s="74"/>
      <c r="N2" s="74"/>
      <c r="O2" s="74"/>
      <c r="P2" s="74"/>
      <c r="Q2" s="74"/>
      <c r="R2" s="74"/>
      <c r="S2" s="74"/>
      <c r="T2" s="74"/>
    </row>
    <row r="3" spans="1:20" ht="13.95" customHeight="1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20" s="77" customFormat="1" ht="30" customHeight="1" thickBot="1" x14ac:dyDescent="0.3">
      <c r="A4" s="76" t="s">
        <v>223</v>
      </c>
      <c r="B4" s="76" t="s">
        <v>224</v>
      </c>
      <c r="C4" s="76" t="s">
        <v>225</v>
      </c>
      <c r="D4" s="76" t="s">
        <v>226</v>
      </c>
      <c r="E4" s="76" t="s">
        <v>227</v>
      </c>
      <c r="F4" s="76" t="s">
        <v>228</v>
      </c>
      <c r="G4" s="76" t="s">
        <v>229</v>
      </c>
      <c r="H4" s="76" t="s">
        <v>230</v>
      </c>
      <c r="I4" s="76" t="s">
        <v>231</v>
      </c>
      <c r="J4" s="76" t="s">
        <v>232</v>
      </c>
      <c r="K4" s="76" t="s">
        <v>233</v>
      </c>
      <c r="L4" s="76" t="s">
        <v>234</v>
      </c>
      <c r="M4" s="76" t="s">
        <v>235</v>
      </c>
      <c r="N4" s="76" t="s">
        <v>236</v>
      </c>
      <c r="O4" s="76" t="s">
        <v>237</v>
      </c>
      <c r="P4" s="76" t="s">
        <v>238</v>
      </c>
      <c r="Q4" s="76" t="s">
        <v>0</v>
      </c>
    </row>
    <row r="5" spans="1:20" x14ac:dyDescent="0.25">
      <c r="A5" s="78" t="s">
        <v>239</v>
      </c>
      <c r="B5" s="79">
        <v>1</v>
      </c>
      <c r="C5" s="79">
        <v>1</v>
      </c>
      <c r="D5" s="79" t="s">
        <v>240</v>
      </c>
      <c r="E5" s="79">
        <v>1</v>
      </c>
      <c r="F5" s="79">
        <v>1</v>
      </c>
      <c r="G5" s="79" t="s">
        <v>241</v>
      </c>
      <c r="H5" s="79">
        <v>2</v>
      </c>
      <c r="I5" s="79" t="s">
        <v>242</v>
      </c>
      <c r="J5" s="79">
        <v>120</v>
      </c>
      <c r="K5" s="79" t="s">
        <v>243</v>
      </c>
      <c r="L5" s="80" t="s">
        <v>244</v>
      </c>
      <c r="M5" s="79" t="s">
        <v>245</v>
      </c>
      <c r="N5" s="79">
        <f t="shared" ref="N5:N52" si="0">F5</f>
        <v>1</v>
      </c>
      <c r="O5" s="79" t="s">
        <v>246</v>
      </c>
      <c r="P5" s="409" t="s">
        <v>247</v>
      </c>
      <c r="Q5" s="411" t="s">
        <v>248</v>
      </c>
    </row>
    <row r="6" spans="1:20" ht="15" thickBot="1" x14ac:dyDescent="0.3">
      <c r="A6" s="81" t="s">
        <v>239</v>
      </c>
      <c r="B6" s="82">
        <v>1</v>
      </c>
      <c r="C6" s="82">
        <v>1</v>
      </c>
      <c r="D6" s="82" t="s">
        <v>240</v>
      </c>
      <c r="E6" s="82">
        <v>1</v>
      </c>
      <c r="F6" s="82">
        <v>14</v>
      </c>
      <c r="G6" s="83" t="s">
        <v>241</v>
      </c>
      <c r="H6" s="82">
        <v>2</v>
      </c>
      <c r="I6" s="82" t="s">
        <v>242</v>
      </c>
      <c r="J6" s="82">
        <v>120</v>
      </c>
      <c r="K6" s="82" t="s">
        <v>243</v>
      </c>
      <c r="L6" s="82" t="s">
        <v>244</v>
      </c>
      <c r="M6" s="82" t="s">
        <v>245</v>
      </c>
      <c r="N6" s="82">
        <f t="shared" si="0"/>
        <v>14</v>
      </c>
      <c r="O6" s="82" t="s">
        <v>249</v>
      </c>
      <c r="P6" s="410"/>
      <c r="Q6" s="412"/>
    </row>
    <row r="7" spans="1:20" x14ac:dyDescent="0.25">
      <c r="A7" s="78" t="s">
        <v>239</v>
      </c>
      <c r="B7" s="79">
        <v>1</v>
      </c>
      <c r="C7" s="79">
        <v>1</v>
      </c>
      <c r="D7" s="79" t="s">
        <v>240</v>
      </c>
      <c r="E7" s="79">
        <v>1</v>
      </c>
      <c r="F7" s="79">
        <v>2</v>
      </c>
      <c r="G7" s="79" t="s">
        <v>241</v>
      </c>
      <c r="H7" s="79">
        <v>2</v>
      </c>
      <c r="I7" s="79" t="s">
        <v>242</v>
      </c>
      <c r="J7" s="79">
        <v>120</v>
      </c>
      <c r="K7" s="79" t="s">
        <v>243</v>
      </c>
      <c r="L7" s="79" t="s">
        <v>244</v>
      </c>
      <c r="M7" s="79" t="s">
        <v>245</v>
      </c>
      <c r="N7" s="79">
        <f t="shared" si="0"/>
        <v>2</v>
      </c>
      <c r="O7" s="79" t="s">
        <v>250</v>
      </c>
      <c r="P7" s="409" t="s">
        <v>251</v>
      </c>
      <c r="Q7" s="411" t="s">
        <v>252</v>
      </c>
    </row>
    <row r="8" spans="1:20" ht="15" thickBot="1" x14ac:dyDescent="0.3">
      <c r="A8" s="81" t="s">
        <v>239</v>
      </c>
      <c r="B8" s="82">
        <v>1</v>
      </c>
      <c r="C8" s="82">
        <v>1</v>
      </c>
      <c r="D8" s="82" t="s">
        <v>240</v>
      </c>
      <c r="E8" s="82">
        <v>1</v>
      </c>
      <c r="F8" s="82">
        <v>15</v>
      </c>
      <c r="G8" s="83" t="s">
        <v>241</v>
      </c>
      <c r="H8" s="82">
        <v>2</v>
      </c>
      <c r="I8" s="82" t="s">
        <v>242</v>
      </c>
      <c r="J8" s="82">
        <v>120</v>
      </c>
      <c r="K8" s="82" t="s">
        <v>243</v>
      </c>
      <c r="L8" s="82" t="s">
        <v>244</v>
      </c>
      <c r="M8" s="82" t="s">
        <v>245</v>
      </c>
      <c r="N8" s="82">
        <f t="shared" si="0"/>
        <v>15</v>
      </c>
      <c r="O8" s="82" t="s">
        <v>253</v>
      </c>
      <c r="P8" s="410"/>
      <c r="Q8" s="412"/>
    </row>
    <row r="9" spans="1:20" x14ac:dyDescent="0.25">
      <c r="A9" s="78" t="s">
        <v>239</v>
      </c>
      <c r="B9" s="79">
        <v>1</v>
      </c>
      <c r="C9" s="79">
        <v>2</v>
      </c>
      <c r="D9" s="79" t="s">
        <v>240</v>
      </c>
      <c r="E9" s="79">
        <v>1</v>
      </c>
      <c r="F9" s="79">
        <v>3</v>
      </c>
      <c r="G9" s="79" t="s">
        <v>254</v>
      </c>
      <c r="H9" s="79">
        <v>2</v>
      </c>
      <c r="I9" s="79" t="s">
        <v>242</v>
      </c>
      <c r="J9" s="79">
        <v>120</v>
      </c>
      <c r="K9" s="79" t="s">
        <v>243</v>
      </c>
      <c r="L9" s="79" t="s">
        <v>244</v>
      </c>
      <c r="M9" s="79" t="s">
        <v>245</v>
      </c>
      <c r="N9" s="79">
        <f t="shared" si="0"/>
        <v>3</v>
      </c>
      <c r="O9" s="79" t="s">
        <v>255</v>
      </c>
      <c r="P9" s="409" t="s">
        <v>256</v>
      </c>
      <c r="Q9" s="411" t="s">
        <v>257</v>
      </c>
    </row>
    <row r="10" spans="1:20" ht="15" thickBot="1" x14ac:dyDescent="0.3">
      <c r="A10" s="81" t="s">
        <v>239</v>
      </c>
      <c r="B10" s="82">
        <v>1</v>
      </c>
      <c r="C10" s="82">
        <v>2</v>
      </c>
      <c r="D10" s="82" t="s">
        <v>240</v>
      </c>
      <c r="E10" s="82">
        <v>1</v>
      </c>
      <c r="F10" s="82">
        <v>16</v>
      </c>
      <c r="G10" s="83" t="s">
        <v>254</v>
      </c>
      <c r="H10" s="82">
        <v>2</v>
      </c>
      <c r="I10" s="82" t="s">
        <v>242</v>
      </c>
      <c r="J10" s="82">
        <v>120</v>
      </c>
      <c r="K10" s="82" t="s">
        <v>243</v>
      </c>
      <c r="L10" s="82" t="s">
        <v>244</v>
      </c>
      <c r="M10" s="82" t="s">
        <v>245</v>
      </c>
      <c r="N10" s="82">
        <f t="shared" si="0"/>
        <v>16</v>
      </c>
      <c r="O10" s="82" t="s">
        <v>258</v>
      </c>
      <c r="P10" s="410"/>
      <c r="Q10" s="412"/>
    </row>
    <row r="11" spans="1:20" x14ac:dyDescent="0.25">
      <c r="A11" s="78" t="s">
        <v>239</v>
      </c>
      <c r="B11" s="79">
        <v>1</v>
      </c>
      <c r="C11" s="79">
        <v>2</v>
      </c>
      <c r="D11" s="79" t="s">
        <v>240</v>
      </c>
      <c r="E11" s="79">
        <v>1</v>
      </c>
      <c r="F11" s="79">
        <v>4</v>
      </c>
      <c r="G11" s="79" t="s">
        <v>254</v>
      </c>
      <c r="H11" s="79">
        <v>2</v>
      </c>
      <c r="I11" s="79" t="s">
        <v>242</v>
      </c>
      <c r="J11" s="79">
        <v>120</v>
      </c>
      <c r="K11" s="79" t="s">
        <v>243</v>
      </c>
      <c r="L11" s="79" t="s">
        <v>244</v>
      </c>
      <c r="M11" s="79" t="s">
        <v>245</v>
      </c>
      <c r="N11" s="79">
        <f t="shared" si="0"/>
        <v>4</v>
      </c>
      <c r="O11" s="79" t="s">
        <v>259</v>
      </c>
      <c r="P11" s="409" t="s">
        <v>260</v>
      </c>
      <c r="Q11" s="411" t="s">
        <v>261</v>
      </c>
    </row>
    <row r="12" spans="1:20" ht="15" thickBot="1" x14ac:dyDescent="0.3">
      <c r="A12" s="81" t="s">
        <v>239</v>
      </c>
      <c r="B12" s="82">
        <v>1</v>
      </c>
      <c r="C12" s="82">
        <v>2</v>
      </c>
      <c r="D12" s="82" t="s">
        <v>240</v>
      </c>
      <c r="E12" s="82">
        <v>1</v>
      </c>
      <c r="F12" s="82">
        <v>17</v>
      </c>
      <c r="G12" s="83" t="s">
        <v>254</v>
      </c>
      <c r="H12" s="82">
        <v>2</v>
      </c>
      <c r="I12" s="82" t="s">
        <v>242</v>
      </c>
      <c r="J12" s="82">
        <v>120</v>
      </c>
      <c r="K12" s="82" t="s">
        <v>243</v>
      </c>
      <c r="L12" s="82" t="s">
        <v>244</v>
      </c>
      <c r="M12" s="82" t="s">
        <v>245</v>
      </c>
      <c r="N12" s="82">
        <f t="shared" si="0"/>
        <v>17</v>
      </c>
      <c r="O12" s="82" t="s">
        <v>262</v>
      </c>
      <c r="P12" s="410"/>
      <c r="Q12" s="412"/>
    </row>
    <row r="13" spans="1:20" x14ac:dyDescent="0.25">
      <c r="A13" s="78" t="s">
        <v>239</v>
      </c>
      <c r="B13" s="79">
        <v>1</v>
      </c>
      <c r="C13" s="79">
        <v>3</v>
      </c>
      <c r="D13" s="79" t="s">
        <v>240</v>
      </c>
      <c r="E13" s="79">
        <v>1</v>
      </c>
      <c r="F13" s="79">
        <v>5</v>
      </c>
      <c r="G13" s="79" t="s">
        <v>263</v>
      </c>
      <c r="H13" s="79">
        <v>2</v>
      </c>
      <c r="I13" s="79" t="s">
        <v>242</v>
      </c>
      <c r="J13" s="79">
        <v>120</v>
      </c>
      <c r="K13" s="79" t="s">
        <v>243</v>
      </c>
      <c r="L13" s="79" t="s">
        <v>244</v>
      </c>
      <c r="M13" s="79" t="s">
        <v>245</v>
      </c>
      <c r="N13" s="79">
        <f t="shared" si="0"/>
        <v>5</v>
      </c>
      <c r="O13" s="79" t="s">
        <v>264</v>
      </c>
      <c r="P13" s="409" t="s">
        <v>265</v>
      </c>
      <c r="Q13" s="411" t="s">
        <v>266</v>
      </c>
    </row>
    <row r="14" spans="1:20" ht="15" thickBot="1" x14ac:dyDescent="0.3">
      <c r="A14" s="81" t="s">
        <v>239</v>
      </c>
      <c r="B14" s="82">
        <v>1</v>
      </c>
      <c r="C14" s="82">
        <v>3</v>
      </c>
      <c r="D14" s="82" t="s">
        <v>240</v>
      </c>
      <c r="E14" s="82">
        <v>1</v>
      </c>
      <c r="F14" s="82">
        <v>18</v>
      </c>
      <c r="G14" s="83" t="s">
        <v>263</v>
      </c>
      <c r="H14" s="82">
        <v>2</v>
      </c>
      <c r="I14" s="82" t="s">
        <v>242</v>
      </c>
      <c r="J14" s="82">
        <v>120</v>
      </c>
      <c r="K14" s="82" t="s">
        <v>243</v>
      </c>
      <c r="L14" s="82" t="s">
        <v>244</v>
      </c>
      <c r="M14" s="82" t="s">
        <v>245</v>
      </c>
      <c r="N14" s="82">
        <f t="shared" si="0"/>
        <v>18</v>
      </c>
      <c r="O14" s="82" t="s">
        <v>267</v>
      </c>
      <c r="P14" s="410"/>
      <c r="Q14" s="412"/>
    </row>
    <row r="15" spans="1:20" x14ac:dyDescent="0.25">
      <c r="A15" s="78" t="s">
        <v>239</v>
      </c>
      <c r="B15" s="79">
        <v>1</v>
      </c>
      <c r="C15" s="79">
        <v>3</v>
      </c>
      <c r="D15" s="79" t="s">
        <v>240</v>
      </c>
      <c r="E15" s="79">
        <v>1</v>
      </c>
      <c r="F15" s="79">
        <v>6</v>
      </c>
      <c r="G15" s="79" t="s">
        <v>263</v>
      </c>
      <c r="H15" s="79">
        <v>2</v>
      </c>
      <c r="I15" s="79" t="s">
        <v>242</v>
      </c>
      <c r="J15" s="79">
        <v>120</v>
      </c>
      <c r="K15" s="79" t="s">
        <v>243</v>
      </c>
      <c r="L15" s="79" t="s">
        <v>244</v>
      </c>
      <c r="M15" s="79" t="s">
        <v>245</v>
      </c>
      <c r="N15" s="79">
        <f t="shared" si="0"/>
        <v>6</v>
      </c>
      <c r="O15" s="79" t="s">
        <v>268</v>
      </c>
      <c r="P15" s="409" t="s">
        <v>269</v>
      </c>
      <c r="Q15" s="411" t="s">
        <v>270</v>
      </c>
    </row>
    <row r="16" spans="1:20" ht="15" thickBot="1" x14ac:dyDescent="0.3">
      <c r="A16" s="81" t="s">
        <v>239</v>
      </c>
      <c r="B16" s="82">
        <v>1</v>
      </c>
      <c r="C16" s="82">
        <v>3</v>
      </c>
      <c r="D16" s="82" t="s">
        <v>240</v>
      </c>
      <c r="E16" s="82">
        <v>1</v>
      </c>
      <c r="F16" s="82">
        <v>19</v>
      </c>
      <c r="G16" s="83" t="s">
        <v>263</v>
      </c>
      <c r="H16" s="82">
        <v>2</v>
      </c>
      <c r="I16" s="82" t="s">
        <v>242</v>
      </c>
      <c r="J16" s="82">
        <v>120</v>
      </c>
      <c r="K16" s="82" t="s">
        <v>243</v>
      </c>
      <c r="L16" s="82" t="s">
        <v>244</v>
      </c>
      <c r="M16" s="82" t="s">
        <v>245</v>
      </c>
      <c r="N16" s="82">
        <f t="shared" si="0"/>
        <v>19</v>
      </c>
      <c r="O16" s="82" t="s">
        <v>271</v>
      </c>
      <c r="P16" s="410"/>
      <c r="Q16" s="412"/>
    </row>
    <row r="17" spans="1:17" x14ac:dyDescent="0.25">
      <c r="A17" s="78" t="s">
        <v>239</v>
      </c>
      <c r="B17" s="79">
        <v>1</v>
      </c>
      <c r="C17" s="79">
        <v>4</v>
      </c>
      <c r="D17" s="79" t="s">
        <v>240</v>
      </c>
      <c r="E17" s="79">
        <v>1</v>
      </c>
      <c r="F17" s="79">
        <v>7</v>
      </c>
      <c r="G17" s="79" t="s">
        <v>272</v>
      </c>
      <c r="H17" s="79">
        <v>2</v>
      </c>
      <c r="I17" s="79" t="s">
        <v>242</v>
      </c>
      <c r="J17" s="79">
        <v>120</v>
      </c>
      <c r="K17" s="79" t="s">
        <v>243</v>
      </c>
      <c r="L17" s="79" t="s">
        <v>244</v>
      </c>
      <c r="M17" s="79" t="s">
        <v>245</v>
      </c>
      <c r="N17" s="79">
        <f t="shared" si="0"/>
        <v>7</v>
      </c>
      <c r="O17" s="79" t="s">
        <v>273</v>
      </c>
      <c r="P17" s="409" t="s">
        <v>274</v>
      </c>
      <c r="Q17" s="411" t="s">
        <v>275</v>
      </c>
    </row>
    <row r="18" spans="1:17" ht="15" thickBot="1" x14ac:dyDescent="0.3">
      <c r="A18" s="81" t="s">
        <v>239</v>
      </c>
      <c r="B18" s="82">
        <v>1</v>
      </c>
      <c r="C18" s="82">
        <v>4</v>
      </c>
      <c r="D18" s="82" t="s">
        <v>240</v>
      </c>
      <c r="E18" s="82">
        <v>1</v>
      </c>
      <c r="F18" s="82">
        <v>20</v>
      </c>
      <c r="G18" s="82" t="s">
        <v>272</v>
      </c>
      <c r="H18" s="82">
        <v>2</v>
      </c>
      <c r="I18" s="82" t="s">
        <v>242</v>
      </c>
      <c r="J18" s="82">
        <v>120</v>
      </c>
      <c r="K18" s="82" t="s">
        <v>243</v>
      </c>
      <c r="L18" s="82" t="s">
        <v>244</v>
      </c>
      <c r="M18" s="82" t="s">
        <v>245</v>
      </c>
      <c r="N18" s="82">
        <f t="shared" si="0"/>
        <v>20</v>
      </c>
      <c r="O18" s="82" t="s">
        <v>276</v>
      </c>
      <c r="P18" s="410"/>
      <c r="Q18" s="412"/>
    </row>
    <row r="19" spans="1:17" x14ac:dyDescent="0.25">
      <c r="A19" s="78" t="s">
        <v>239</v>
      </c>
      <c r="B19" s="79">
        <v>1</v>
      </c>
      <c r="C19" s="79">
        <v>4</v>
      </c>
      <c r="D19" s="79" t="s">
        <v>240</v>
      </c>
      <c r="E19" s="79">
        <v>1</v>
      </c>
      <c r="F19" s="79">
        <v>8</v>
      </c>
      <c r="G19" s="79" t="s">
        <v>272</v>
      </c>
      <c r="H19" s="79">
        <v>2</v>
      </c>
      <c r="I19" s="79" t="s">
        <v>242</v>
      </c>
      <c r="J19" s="79">
        <v>120</v>
      </c>
      <c r="K19" s="79" t="s">
        <v>243</v>
      </c>
      <c r="L19" s="79" t="s">
        <v>244</v>
      </c>
      <c r="M19" s="79" t="s">
        <v>245</v>
      </c>
      <c r="N19" s="79">
        <f t="shared" si="0"/>
        <v>8</v>
      </c>
      <c r="O19" s="79" t="s">
        <v>277</v>
      </c>
      <c r="P19" s="409" t="s">
        <v>278</v>
      </c>
      <c r="Q19" s="411" t="s">
        <v>279</v>
      </c>
    </row>
    <row r="20" spans="1:17" ht="15" thickBot="1" x14ac:dyDescent="0.3">
      <c r="A20" s="81" t="s">
        <v>239</v>
      </c>
      <c r="B20" s="82">
        <v>1</v>
      </c>
      <c r="C20" s="82">
        <v>4</v>
      </c>
      <c r="D20" s="82" t="s">
        <v>240</v>
      </c>
      <c r="E20" s="82">
        <v>1</v>
      </c>
      <c r="F20" s="82">
        <v>21</v>
      </c>
      <c r="G20" s="82" t="s">
        <v>272</v>
      </c>
      <c r="H20" s="82">
        <v>2</v>
      </c>
      <c r="I20" s="82" t="s">
        <v>242</v>
      </c>
      <c r="J20" s="82">
        <v>120</v>
      </c>
      <c r="K20" s="82" t="s">
        <v>243</v>
      </c>
      <c r="L20" s="82" t="s">
        <v>244</v>
      </c>
      <c r="M20" s="82" t="s">
        <v>245</v>
      </c>
      <c r="N20" s="82">
        <f t="shared" si="0"/>
        <v>21</v>
      </c>
      <c r="O20" s="82" t="s">
        <v>280</v>
      </c>
      <c r="P20" s="410"/>
      <c r="Q20" s="412"/>
    </row>
    <row r="21" spans="1:17" x14ac:dyDescent="0.25">
      <c r="A21" s="78" t="s">
        <v>281</v>
      </c>
      <c r="B21" s="79"/>
      <c r="C21" s="79"/>
      <c r="D21" s="79" t="s">
        <v>240</v>
      </c>
      <c r="E21" s="79">
        <v>1</v>
      </c>
      <c r="F21" s="79">
        <v>9</v>
      </c>
      <c r="G21" s="79" t="s">
        <v>282</v>
      </c>
      <c r="H21" s="79">
        <v>2</v>
      </c>
      <c r="I21" s="79" t="s">
        <v>242</v>
      </c>
      <c r="J21" s="79">
        <v>120</v>
      </c>
      <c r="K21" s="79" t="s">
        <v>243</v>
      </c>
      <c r="L21" s="79" t="s">
        <v>244</v>
      </c>
      <c r="M21" s="79" t="s">
        <v>245</v>
      </c>
      <c r="N21" s="79">
        <f t="shared" si="0"/>
        <v>9</v>
      </c>
      <c r="O21" s="79" t="s">
        <v>283</v>
      </c>
      <c r="P21" s="409" t="s">
        <v>284</v>
      </c>
      <c r="Q21" s="411" t="s">
        <v>285</v>
      </c>
    </row>
    <row r="22" spans="1:17" x14ac:dyDescent="0.25">
      <c r="A22" s="84" t="s">
        <v>281</v>
      </c>
      <c r="B22" s="85"/>
      <c r="C22" s="192"/>
      <c r="D22" s="85" t="s">
        <v>240</v>
      </c>
      <c r="E22" s="85">
        <v>1</v>
      </c>
      <c r="F22" s="85">
        <v>22</v>
      </c>
      <c r="G22" s="85" t="s">
        <v>282</v>
      </c>
      <c r="H22" s="85">
        <v>2</v>
      </c>
      <c r="I22" s="85" t="s">
        <v>242</v>
      </c>
      <c r="J22" s="85">
        <v>120</v>
      </c>
      <c r="K22" s="85" t="s">
        <v>243</v>
      </c>
      <c r="L22" s="85" t="s">
        <v>244</v>
      </c>
      <c r="M22" s="85" t="s">
        <v>245</v>
      </c>
      <c r="N22" s="85">
        <f t="shared" si="0"/>
        <v>22</v>
      </c>
      <c r="O22" s="85" t="s">
        <v>286</v>
      </c>
      <c r="P22" s="452"/>
      <c r="Q22" s="454"/>
    </row>
    <row r="23" spans="1:17" x14ac:dyDescent="0.25">
      <c r="A23" s="84" t="s">
        <v>281</v>
      </c>
      <c r="B23" s="85"/>
      <c r="C23" s="85"/>
      <c r="D23" s="85" t="s">
        <v>240</v>
      </c>
      <c r="E23" s="85">
        <v>1</v>
      </c>
      <c r="F23" s="85">
        <v>10</v>
      </c>
      <c r="G23" s="85" t="s">
        <v>282</v>
      </c>
      <c r="H23" s="85">
        <v>2</v>
      </c>
      <c r="I23" s="85" t="s">
        <v>242</v>
      </c>
      <c r="J23" s="85">
        <v>120</v>
      </c>
      <c r="K23" s="85" t="s">
        <v>243</v>
      </c>
      <c r="L23" s="85" t="s">
        <v>244</v>
      </c>
      <c r="M23" s="85" t="s">
        <v>245</v>
      </c>
      <c r="N23" s="85">
        <f t="shared" si="0"/>
        <v>10</v>
      </c>
      <c r="O23" s="85" t="s">
        <v>287</v>
      </c>
      <c r="P23" s="452"/>
      <c r="Q23" s="454"/>
    </row>
    <row r="24" spans="1:17" ht="15" thickBot="1" x14ac:dyDescent="0.3">
      <c r="A24" s="86" t="s">
        <v>281</v>
      </c>
      <c r="B24" s="82"/>
      <c r="C24" s="82"/>
      <c r="D24" s="82" t="s">
        <v>240</v>
      </c>
      <c r="E24" s="82">
        <v>1</v>
      </c>
      <c r="F24" s="82">
        <v>23</v>
      </c>
      <c r="G24" s="82" t="s">
        <v>282</v>
      </c>
      <c r="H24" s="82">
        <v>2</v>
      </c>
      <c r="I24" s="82" t="s">
        <v>242</v>
      </c>
      <c r="J24" s="82">
        <v>120</v>
      </c>
      <c r="K24" s="82" t="s">
        <v>243</v>
      </c>
      <c r="L24" s="82" t="s">
        <v>244</v>
      </c>
      <c r="M24" s="82" t="s">
        <v>245</v>
      </c>
      <c r="N24" s="82">
        <f t="shared" si="0"/>
        <v>23</v>
      </c>
      <c r="O24" s="82" t="s">
        <v>288</v>
      </c>
      <c r="P24" s="453"/>
      <c r="Q24" s="455"/>
    </row>
    <row r="25" spans="1:17" ht="14.4" customHeight="1" x14ac:dyDescent="0.25">
      <c r="A25" s="78" t="s">
        <v>281</v>
      </c>
      <c r="B25" s="79"/>
      <c r="C25" s="79"/>
      <c r="D25" s="79" t="s">
        <v>240</v>
      </c>
      <c r="E25" s="79">
        <v>1</v>
      </c>
      <c r="F25" s="79">
        <v>11</v>
      </c>
      <c r="G25" s="87" t="s">
        <v>289</v>
      </c>
      <c r="H25" s="79">
        <v>2</v>
      </c>
      <c r="I25" s="79" t="s">
        <v>242</v>
      </c>
      <c r="J25" s="79">
        <v>120</v>
      </c>
      <c r="K25" s="79" t="s">
        <v>243</v>
      </c>
      <c r="L25" s="79" t="s">
        <v>244</v>
      </c>
      <c r="M25" s="79" t="s">
        <v>245</v>
      </c>
      <c r="N25" s="79">
        <f t="shared" si="0"/>
        <v>11</v>
      </c>
      <c r="O25" s="79" t="s">
        <v>290</v>
      </c>
      <c r="P25" s="409" t="s">
        <v>291</v>
      </c>
      <c r="Q25" s="411" t="s">
        <v>292</v>
      </c>
    </row>
    <row r="26" spans="1:17" x14ac:dyDescent="0.25">
      <c r="A26" s="84" t="s">
        <v>281</v>
      </c>
      <c r="B26" s="85"/>
      <c r="C26" s="85"/>
      <c r="D26" s="85" t="s">
        <v>240</v>
      </c>
      <c r="E26" s="85">
        <v>1</v>
      </c>
      <c r="F26" s="85">
        <v>24</v>
      </c>
      <c r="G26" s="88" t="s">
        <v>289</v>
      </c>
      <c r="H26" s="85">
        <v>2</v>
      </c>
      <c r="I26" s="85" t="s">
        <v>242</v>
      </c>
      <c r="J26" s="85">
        <v>120</v>
      </c>
      <c r="K26" s="85" t="s">
        <v>243</v>
      </c>
      <c r="L26" s="85" t="s">
        <v>244</v>
      </c>
      <c r="M26" s="85" t="s">
        <v>245</v>
      </c>
      <c r="N26" s="85">
        <f t="shared" si="0"/>
        <v>24</v>
      </c>
      <c r="O26" s="85" t="s">
        <v>293</v>
      </c>
      <c r="P26" s="452"/>
      <c r="Q26" s="454"/>
    </row>
    <row r="27" spans="1:17" x14ac:dyDescent="0.25">
      <c r="A27" s="84" t="s">
        <v>281</v>
      </c>
      <c r="B27" s="85"/>
      <c r="C27" s="85"/>
      <c r="D27" s="85" t="s">
        <v>240</v>
      </c>
      <c r="E27" s="85">
        <v>1</v>
      </c>
      <c r="F27" s="85">
        <v>12</v>
      </c>
      <c r="G27" s="88" t="s">
        <v>289</v>
      </c>
      <c r="H27" s="85">
        <v>2</v>
      </c>
      <c r="I27" s="85" t="s">
        <v>242</v>
      </c>
      <c r="J27" s="85">
        <v>120</v>
      </c>
      <c r="K27" s="85" t="s">
        <v>243</v>
      </c>
      <c r="L27" s="85" t="s">
        <v>244</v>
      </c>
      <c r="M27" s="85" t="s">
        <v>245</v>
      </c>
      <c r="N27" s="85">
        <f t="shared" si="0"/>
        <v>12</v>
      </c>
      <c r="O27" s="85" t="s">
        <v>294</v>
      </c>
      <c r="P27" s="452"/>
      <c r="Q27" s="454"/>
    </row>
    <row r="28" spans="1:17" ht="15" thickBot="1" x14ac:dyDescent="0.3">
      <c r="A28" s="86" t="s">
        <v>281</v>
      </c>
      <c r="B28" s="82"/>
      <c r="C28" s="82"/>
      <c r="D28" s="82" t="s">
        <v>240</v>
      </c>
      <c r="E28" s="82">
        <v>1</v>
      </c>
      <c r="F28" s="82">
        <v>25</v>
      </c>
      <c r="G28" s="89" t="s">
        <v>289</v>
      </c>
      <c r="H28" s="82">
        <v>2</v>
      </c>
      <c r="I28" s="82" t="s">
        <v>242</v>
      </c>
      <c r="J28" s="82">
        <v>120</v>
      </c>
      <c r="K28" s="82" t="s">
        <v>243</v>
      </c>
      <c r="L28" s="82" t="s">
        <v>244</v>
      </c>
      <c r="M28" s="82" t="s">
        <v>245</v>
      </c>
      <c r="N28" s="82">
        <f t="shared" si="0"/>
        <v>25</v>
      </c>
      <c r="O28" s="82" t="s">
        <v>295</v>
      </c>
      <c r="P28" s="453"/>
      <c r="Q28" s="455"/>
    </row>
    <row r="29" spans="1:17" x14ac:dyDescent="0.25">
      <c r="A29" s="90" t="s">
        <v>239</v>
      </c>
      <c r="B29" s="91">
        <v>1</v>
      </c>
      <c r="C29" s="91">
        <v>5</v>
      </c>
      <c r="D29" s="187" t="s">
        <v>240</v>
      </c>
      <c r="E29" s="91">
        <v>2</v>
      </c>
      <c r="F29" s="91">
        <v>1</v>
      </c>
      <c r="G29" s="91" t="s">
        <v>296</v>
      </c>
      <c r="H29" s="91">
        <v>2</v>
      </c>
      <c r="I29" s="91" t="s">
        <v>242</v>
      </c>
      <c r="J29" s="91">
        <v>120</v>
      </c>
      <c r="K29" s="91" t="s">
        <v>243</v>
      </c>
      <c r="L29" s="91" t="s">
        <v>244</v>
      </c>
      <c r="M29" s="91" t="s">
        <v>297</v>
      </c>
      <c r="N29" s="91">
        <f t="shared" si="0"/>
        <v>1</v>
      </c>
      <c r="O29" s="91" t="s">
        <v>298</v>
      </c>
      <c r="P29" s="392" t="s">
        <v>299</v>
      </c>
      <c r="Q29" s="406" t="s">
        <v>300</v>
      </c>
    </row>
    <row r="30" spans="1:17" ht="15" thickBot="1" x14ac:dyDescent="0.3">
      <c r="A30" s="92" t="s">
        <v>239</v>
      </c>
      <c r="B30" s="93">
        <v>1</v>
      </c>
      <c r="C30" s="93">
        <v>5</v>
      </c>
      <c r="D30" s="93" t="s">
        <v>240</v>
      </c>
      <c r="E30" s="93">
        <v>2</v>
      </c>
      <c r="F30" s="93">
        <v>14</v>
      </c>
      <c r="G30" s="94" t="s">
        <v>296</v>
      </c>
      <c r="H30" s="93">
        <v>2</v>
      </c>
      <c r="I30" s="93" t="s">
        <v>242</v>
      </c>
      <c r="J30" s="93">
        <v>120</v>
      </c>
      <c r="K30" s="93" t="s">
        <v>243</v>
      </c>
      <c r="L30" s="93" t="s">
        <v>244</v>
      </c>
      <c r="M30" s="93" t="s">
        <v>297</v>
      </c>
      <c r="N30" s="93">
        <f t="shared" si="0"/>
        <v>14</v>
      </c>
      <c r="O30" s="93" t="s">
        <v>301</v>
      </c>
      <c r="P30" s="393"/>
      <c r="Q30" s="408"/>
    </row>
    <row r="31" spans="1:17" ht="14.4" customHeight="1" x14ac:dyDescent="0.25">
      <c r="A31" s="90" t="s">
        <v>239</v>
      </c>
      <c r="B31" s="91">
        <v>1</v>
      </c>
      <c r="C31" s="91">
        <v>5</v>
      </c>
      <c r="D31" s="91" t="s">
        <v>240</v>
      </c>
      <c r="E31" s="91">
        <v>2</v>
      </c>
      <c r="F31" s="91">
        <v>2</v>
      </c>
      <c r="G31" s="91" t="s">
        <v>296</v>
      </c>
      <c r="H31" s="91">
        <v>2</v>
      </c>
      <c r="I31" s="91" t="s">
        <v>242</v>
      </c>
      <c r="J31" s="91">
        <v>120</v>
      </c>
      <c r="K31" s="91" t="s">
        <v>243</v>
      </c>
      <c r="L31" s="91" t="s">
        <v>244</v>
      </c>
      <c r="M31" s="91" t="s">
        <v>297</v>
      </c>
      <c r="N31" s="91">
        <f t="shared" si="0"/>
        <v>2</v>
      </c>
      <c r="O31" s="91" t="s">
        <v>302</v>
      </c>
      <c r="P31" s="392" t="s">
        <v>303</v>
      </c>
      <c r="Q31" s="406" t="s">
        <v>304</v>
      </c>
    </row>
    <row r="32" spans="1:17" ht="15" thickBot="1" x14ac:dyDescent="0.3">
      <c r="A32" s="92" t="s">
        <v>239</v>
      </c>
      <c r="B32" s="93">
        <v>1</v>
      </c>
      <c r="C32" s="93">
        <v>5</v>
      </c>
      <c r="D32" s="93" t="s">
        <v>240</v>
      </c>
      <c r="E32" s="93">
        <v>2</v>
      </c>
      <c r="F32" s="93">
        <v>15</v>
      </c>
      <c r="G32" s="94" t="s">
        <v>296</v>
      </c>
      <c r="H32" s="93">
        <v>2</v>
      </c>
      <c r="I32" s="93" t="s">
        <v>242</v>
      </c>
      <c r="J32" s="93">
        <v>120</v>
      </c>
      <c r="K32" s="93" t="s">
        <v>243</v>
      </c>
      <c r="L32" s="93" t="s">
        <v>244</v>
      </c>
      <c r="M32" s="93" t="s">
        <v>297</v>
      </c>
      <c r="N32" s="93">
        <f t="shared" si="0"/>
        <v>15</v>
      </c>
      <c r="O32" s="93" t="s">
        <v>305</v>
      </c>
      <c r="P32" s="393"/>
      <c r="Q32" s="408"/>
    </row>
    <row r="33" spans="1:17" x14ac:dyDescent="0.25">
      <c r="A33" s="90" t="s">
        <v>239</v>
      </c>
      <c r="B33" s="91">
        <v>1</v>
      </c>
      <c r="C33" s="91">
        <v>6</v>
      </c>
      <c r="D33" s="91" t="s">
        <v>240</v>
      </c>
      <c r="E33" s="91">
        <v>2</v>
      </c>
      <c r="F33" s="91">
        <v>3</v>
      </c>
      <c r="G33" s="91" t="s">
        <v>306</v>
      </c>
      <c r="H33" s="91">
        <v>2</v>
      </c>
      <c r="I33" s="91" t="s">
        <v>242</v>
      </c>
      <c r="J33" s="91">
        <v>120</v>
      </c>
      <c r="K33" s="91" t="s">
        <v>243</v>
      </c>
      <c r="L33" s="91" t="s">
        <v>244</v>
      </c>
      <c r="M33" s="91" t="s">
        <v>297</v>
      </c>
      <c r="N33" s="91">
        <f t="shared" si="0"/>
        <v>3</v>
      </c>
      <c r="O33" s="91" t="s">
        <v>307</v>
      </c>
      <c r="P33" s="392" t="s">
        <v>308</v>
      </c>
      <c r="Q33" s="406" t="s">
        <v>309</v>
      </c>
    </row>
    <row r="34" spans="1:17" ht="15" thickBot="1" x14ac:dyDescent="0.3">
      <c r="A34" s="92" t="s">
        <v>239</v>
      </c>
      <c r="B34" s="93">
        <v>1</v>
      </c>
      <c r="C34" s="93">
        <v>6</v>
      </c>
      <c r="D34" s="93" t="s">
        <v>240</v>
      </c>
      <c r="E34" s="93">
        <v>2</v>
      </c>
      <c r="F34" s="93">
        <v>16</v>
      </c>
      <c r="G34" s="94" t="s">
        <v>306</v>
      </c>
      <c r="H34" s="93">
        <v>2</v>
      </c>
      <c r="I34" s="93" t="s">
        <v>242</v>
      </c>
      <c r="J34" s="93">
        <v>120</v>
      </c>
      <c r="K34" s="93" t="s">
        <v>243</v>
      </c>
      <c r="L34" s="93" t="s">
        <v>244</v>
      </c>
      <c r="M34" s="93" t="s">
        <v>297</v>
      </c>
      <c r="N34" s="93">
        <f t="shared" si="0"/>
        <v>16</v>
      </c>
      <c r="O34" s="93" t="s">
        <v>310</v>
      </c>
      <c r="P34" s="393"/>
      <c r="Q34" s="408"/>
    </row>
    <row r="35" spans="1:17" ht="14.4" customHeight="1" x14ac:dyDescent="0.25">
      <c r="A35" s="90" t="s">
        <v>239</v>
      </c>
      <c r="B35" s="91">
        <v>1</v>
      </c>
      <c r="C35" s="91">
        <v>6</v>
      </c>
      <c r="D35" s="91" t="s">
        <v>240</v>
      </c>
      <c r="E35" s="91">
        <v>2</v>
      </c>
      <c r="F35" s="91">
        <v>4</v>
      </c>
      <c r="G35" s="91" t="s">
        <v>306</v>
      </c>
      <c r="H35" s="91">
        <v>2</v>
      </c>
      <c r="I35" s="91" t="s">
        <v>242</v>
      </c>
      <c r="J35" s="91">
        <v>120</v>
      </c>
      <c r="K35" s="91" t="s">
        <v>243</v>
      </c>
      <c r="L35" s="91" t="s">
        <v>244</v>
      </c>
      <c r="M35" s="91" t="s">
        <v>297</v>
      </c>
      <c r="N35" s="91">
        <f t="shared" si="0"/>
        <v>4</v>
      </c>
      <c r="O35" s="91" t="s">
        <v>311</v>
      </c>
      <c r="P35" s="392" t="s">
        <v>312</v>
      </c>
      <c r="Q35" s="406" t="s">
        <v>313</v>
      </c>
    </row>
    <row r="36" spans="1:17" ht="15" thickBot="1" x14ac:dyDescent="0.3">
      <c r="A36" s="92" t="s">
        <v>239</v>
      </c>
      <c r="B36" s="93">
        <v>1</v>
      </c>
      <c r="C36" s="93">
        <v>6</v>
      </c>
      <c r="D36" s="93" t="s">
        <v>240</v>
      </c>
      <c r="E36" s="93">
        <v>2</v>
      </c>
      <c r="F36" s="93">
        <v>17</v>
      </c>
      <c r="G36" s="94" t="s">
        <v>306</v>
      </c>
      <c r="H36" s="93">
        <v>2</v>
      </c>
      <c r="I36" s="93" t="s">
        <v>242</v>
      </c>
      <c r="J36" s="93">
        <v>120</v>
      </c>
      <c r="K36" s="93" t="s">
        <v>243</v>
      </c>
      <c r="L36" s="93" t="s">
        <v>244</v>
      </c>
      <c r="M36" s="93" t="s">
        <v>297</v>
      </c>
      <c r="N36" s="93">
        <f t="shared" si="0"/>
        <v>17</v>
      </c>
      <c r="O36" s="93" t="s">
        <v>314</v>
      </c>
      <c r="P36" s="393"/>
      <c r="Q36" s="408"/>
    </row>
    <row r="37" spans="1:17" x14ac:dyDescent="0.25">
      <c r="A37" s="90" t="s">
        <v>239</v>
      </c>
      <c r="B37" s="91">
        <v>1</v>
      </c>
      <c r="C37" s="91">
        <v>7</v>
      </c>
      <c r="D37" s="91" t="s">
        <v>240</v>
      </c>
      <c r="E37" s="91">
        <v>2</v>
      </c>
      <c r="F37" s="91">
        <v>5</v>
      </c>
      <c r="G37" s="91" t="s">
        <v>315</v>
      </c>
      <c r="H37" s="91">
        <v>2</v>
      </c>
      <c r="I37" s="91" t="s">
        <v>242</v>
      </c>
      <c r="J37" s="91">
        <v>120</v>
      </c>
      <c r="K37" s="91" t="s">
        <v>243</v>
      </c>
      <c r="L37" s="91" t="s">
        <v>244</v>
      </c>
      <c r="M37" s="91" t="s">
        <v>297</v>
      </c>
      <c r="N37" s="91">
        <f t="shared" si="0"/>
        <v>5</v>
      </c>
      <c r="O37" s="91" t="s">
        <v>316</v>
      </c>
      <c r="P37" s="392" t="s">
        <v>317</v>
      </c>
      <c r="Q37" s="406" t="s">
        <v>318</v>
      </c>
    </row>
    <row r="38" spans="1:17" ht="15" thickBot="1" x14ac:dyDescent="0.3">
      <c r="A38" s="92" t="s">
        <v>239</v>
      </c>
      <c r="B38" s="93">
        <v>1</v>
      </c>
      <c r="C38" s="93">
        <v>7</v>
      </c>
      <c r="D38" s="93" t="s">
        <v>240</v>
      </c>
      <c r="E38" s="93">
        <v>2</v>
      </c>
      <c r="F38" s="93">
        <v>18</v>
      </c>
      <c r="G38" s="94" t="s">
        <v>315</v>
      </c>
      <c r="H38" s="93">
        <v>2</v>
      </c>
      <c r="I38" s="93" t="s">
        <v>242</v>
      </c>
      <c r="J38" s="93">
        <v>120</v>
      </c>
      <c r="K38" s="93" t="s">
        <v>243</v>
      </c>
      <c r="L38" s="93" t="s">
        <v>244</v>
      </c>
      <c r="M38" s="93" t="s">
        <v>297</v>
      </c>
      <c r="N38" s="93">
        <f t="shared" si="0"/>
        <v>18</v>
      </c>
      <c r="O38" s="93" t="s">
        <v>319</v>
      </c>
      <c r="P38" s="393"/>
      <c r="Q38" s="408"/>
    </row>
    <row r="39" spans="1:17" ht="14.4" customHeight="1" x14ac:dyDescent="0.25">
      <c r="A39" s="90" t="s">
        <v>239</v>
      </c>
      <c r="B39" s="91">
        <v>1</v>
      </c>
      <c r="C39" s="91">
        <v>7</v>
      </c>
      <c r="D39" s="91" t="s">
        <v>240</v>
      </c>
      <c r="E39" s="91">
        <v>2</v>
      </c>
      <c r="F39" s="91">
        <v>6</v>
      </c>
      <c r="G39" s="91" t="s">
        <v>315</v>
      </c>
      <c r="H39" s="91">
        <v>2</v>
      </c>
      <c r="I39" s="91" t="s">
        <v>242</v>
      </c>
      <c r="J39" s="91">
        <v>120</v>
      </c>
      <c r="K39" s="91" t="s">
        <v>243</v>
      </c>
      <c r="L39" s="91" t="s">
        <v>244</v>
      </c>
      <c r="M39" s="91" t="s">
        <v>297</v>
      </c>
      <c r="N39" s="91">
        <f t="shared" si="0"/>
        <v>6</v>
      </c>
      <c r="O39" s="91" t="s">
        <v>320</v>
      </c>
      <c r="P39" s="392" t="s">
        <v>321</v>
      </c>
      <c r="Q39" s="406" t="s">
        <v>322</v>
      </c>
    </row>
    <row r="40" spans="1:17" ht="15" thickBot="1" x14ac:dyDescent="0.3">
      <c r="A40" s="92" t="s">
        <v>239</v>
      </c>
      <c r="B40" s="93">
        <v>1</v>
      </c>
      <c r="C40" s="93">
        <v>7</v>
      </c>
      <c r="D40" s="93" t="s">
        <v>240</v>
      </c>
      <c r="E40" s="93">
        <v>2</v>
      </c>
      <c r="F40" s="93">
        <v>19</v>
      </c>
      <c r="G40" s="94" t="s">
        <v>315</v>
      </c>
      <c r="H40" s="93">
        <v>2</v>
      </c>
      <c r="I40" s="93" t="s">
        <v>242</v>
      </c>
      <c r="J40" s="93">
        <v>120</v>
      </c>
      <c r="K40" s="93" t="s">
        <v>243</v>
      </c>
      <c r="L40" s="93" t="s">
        <v>244</v>
      </c>
      <c r="M40" s="93" t="s">
        <v>297</v>
      </c>
      <c r="N40" s="93">
        <f t="shared" si="0"/>
        <v>19</v>
      </c>
      <c r="O40" s="93" t="s">
        <v>323</v>
      </c>
      <c r="P40" s="393"/>
      <c r="Q40" s="408"/>
    </row>
    <row r="41" spans="1:17" x14ac:dyDescent="0.25">
      <c r="A41" s="90" t="s">
        <v>239</v>
      </c>
      <c r="B41" s="91">
        <v>1</v>
      </c>
      <c r="C41" s="91">
        <v>8</v>
      </c>
      <c r="D41" s="91" t="s">
        <v>240</v>
      </c>
      <c r="E41" s="91">
        <v>2</v>
      </c>
      <c r="F41" s="91">
        <v>7</v>
      </c>
      <c r="G41" s="91" t="s">
        <v>324</v>
      </c>
      <c r="H41" s="91">
        <v>2</v>
      </c>
      <c r="I41" s="91" t="s">
        <v>242</v>
      </c>
      <c r="J41" s="91">
        <v>120</v>
      </c>
      <c r="K41" s="91" t="s">
        <v>243</v>
      </c>
      <c r="L41" s="91" t="s">
        <v>244</v>
      </c>
      <c r="M41" s="91" t="s">
        <v>297</v>
      </c>
      <c r="N41" s="91">
        <f t="shared" si="0"/>
        <v>7</v>
      </c>
      <c r="O41" s="91" t="s">
        <v>325</v>
      </c>
      <c r="P41" s="392" t="s">
        <v>326</v>
      </c>
      <c r="Q41" s="406" t="s">
        <v>327</v>
      </c>
    </row>
    <row r="42" spans="1:17" ht="15" thickBot="1" x14ac:dyDescent="0.3">
      <c r="A42" s="92" t="s">
        <v>239</v>
      </c>
      <c r="B42" s="93">
        <v>1</v>
      </c>
      <c r="C42" s="93">
        <v>8</v>
      </c>
      <c r="D42" s="93" t="s">
        <v>240</v>
      </c>
      <c r="E42" s="93">
        <v>2</v>
      </c>
      <c r="F42" s="93">
        <v>20</v>
      </c>
      <c r="G42" s="93" t="s">
        <v>324</v>
      </c>
      <c r="H42" s="93">
        <v>2</v>
      </c>
      <c r="I42" s="93" t="s">
        <v>242</v>
      </c>
      <c r="J42" s="93">
        <v>120</v>
      </c>
      <c r="K42" s="93" t="s">
        <v>243</v>
      </c>
      <c r="L42" s="93" t="s">
        <v>244</v>
      </c>
      <c r="M42" s="93" t="s">
        <v>297</v>
      </c>
      <c r="N42" s="93">
        <f t="shared" si="0"/>
        <v>20</v>
      </c>
      <c r="O42" s="93" t="s">
        <v>328</v>
      </c>
      <c r="P42" s="393"/>
      <c r="Q42" s="408"/>
    </row>
    <row r="43" spans="1:17" ht="14.4" customHeight="1" x14ac:dyDescent="0.25">
      <c r="A43" s="90" t="s">
        <v>239</v>
      </c>
      <c r="B43" s="91">
        <v>1</v>
      </c>
      <c r="C43" s="91">
        <v>8</v>
      </c>
      <c r="D43" s="91" t="s">
        <v>240</v>
      </c>
      <c r="E43" s="91">
        <v>2</v>
      </c>
      <c r="F43" s="91">
        <v>8</v>
      </c>
      <c r="G43" s="91" t="s">
        <v>324</v>
      </c>
      <c r="H43" s="91">
        <v>2</v>
      </c>
      <c r="I43" s="91" t="s">
        <v>242</v>
      </c>
      <c r="J43" s="91">
        <v>120</v>
      </c>
      <c r="K43" s="91" t="s">
        <v>243</v>
      </c>
      <c r="L43" s="91" t="s">
        <v>244</v>
      </c>
      <c r="M43" s="91" t="s">
        <v>297</v>
      </c>
      <c r="N43" s="91">
        <f t="shared" si="0"/>
        <v>8</v>
      </c>
      <c r="O43" s="91" t="s">
        <v>329</v>
      </c>
      <c r="P43" s="392" t="s">
        <v>330</v>
      </c>
      <c r="Q43" s="406" t="s">
        <v>331</v>
      </c>
    </row>
    <row r="44" spans="1:17" ht="15" thickBot="1" x14ac:dyDescent="0.3">
      <c r="A44" s="92" t="s">
        <v>239</v>
      </c>
      <c r="B44" s="93">
        <v>1</v>
      </c>
      <c r="C44" s="93">
        <v>8</v>
      </c>
      <c r="D44" s="93" t="s">
        <v>240</v>
      </c>
      <c r="E44" s="93">
        <v>2</v>
      </c>
      <c r="F44" s="93">
        <v>21</v>
      </c>
      <c r="G44" s="93" t="s">
        <v>324</v>
      </c>
      <c r="H44" s="93">
        <v>2</v>
      </c>
      <c r="I44" s="93" t="s">
        <v>242</v>
      </c>
      <c r="J44" s="93">
        <v>120</v>
      </c>
      <c r="K44" s="93" t="s">
        <v>243</v>
      </c>
      <c r="L44" s="93" t="s">
        <v>244</v>
      </c>
      <c r="M44" s="93" t="s">
        <v>297</v>
      </c>
      <c r="N44" s="93">
        <f t="shared" si="0"/>
        <v>21</v>
      </c>
      <c r="O44" s="93" t="s">
        <v>332</v>
      </c>
      <c r="P44" s="393"/>
      <c r="Q44" s="408"/>
    </row>
    <row r="45" spans="1:17" x14ac:dyDescent="0.25">
      <c r="A45" s="90" t="s">
        <v>281</v>
      </c>
      <c r="B45" s="91"/>
      <c r="C45" s="91"/>
      <c r="D45" s="91" t="s">
        <v>240</v>
      </c>
      <c r="E45" s="91">
        <v>2</v>
      </c>
      <c r="F45" s="91">
        <v>9</v>
      </c>
      <c r="G45" s="91" t="s">
        <v>333</v>
      </c>
      <c r="H45" s="91">
        <v>2</v>
      </c>
      <c r="I45" s="91" t="s">
        <v>242</v>
      </c>
      <c r="J45" s="91">
        <v>120</v>
      </c>
      <c r="K45" s="91" t="s">
        <v>243</v>
      </c>
      <c r="L45" s="91" t="s">
        <v>244</v>
      </c>
      <c r="M45" s="91" t="s">
        <v>297</v>
      </c>
      <c r="N45" s="91">
        <f t="shared" si="0"/>
        <v>9</v>
      </c>
      <c r="O45" s="91" t="s">
        <v>334</v>
      </c>
      <c r="P45" s="392" t="s">
        <v>335</v>
      </c>
      <c r="Q45" s="406" t="s">
        <v>336</v>
      </c>
    </row>
    <row r="46" spans="1:17" x14ac:dyDescent="0.25">
      <c r="A46" s="95" t="s">
        <v>281</v>
      </c>
      <c r="B46" s="96"/>
      <c r="C46" s="96"/>
      <c r="D46" s="96" t="s">
        <v>240</v>
      </c>
      <c r="E46" s="96">
        <v>2</v>
      </c>
      <c r="F46" s="96">
        <v>22</v>
      </c>
      <c r="G46" s="96" t="s">
        <v>333</v>
      </c>
      <c r="H46" s="96">
        <v>2</v>
      </c>
      <c r="I46" s="96" t="s">
        <v>242</v>
      </c>
      <c r="J46" s="96">
        <v>120</v>
      </c>
      <c r="K46" s="96" t="s">
        <v>243</v>
      </c>
      <c r="L46" s="96" t="s">
        <v>244</v>
      </c>
      <c r="M46" s="96" t="s">
        <v>297</v>
      </c>
      <c r="N46" s="96">
        <f t="shared" si="0"/>
        <v>22</v>
      </c>
      <c r="O46" s="96" t="s">
        <v>337</v>
      </c>
      <c r="P46" s="452"/>
      <c r="Q46" s="454"/>
    </row>
    <row r="47" spans="1:17" x14ac:dyDescent="0.25">
      <c r="A47" s="95" t="s">
        <v>281</v>
      </c>
      <c r="B47" s="96"/>
      <c r="C47" s="96"/>
      <c r="D47" s="96" t="s">
        <v>240</v>
      </c>
      <c r="E47" s="96">
        <v>2</v>
      </c>
      <c r="F47" s="96">
        <v>10</v>
      </c>
      <c r="G47" s="96" t="s">
        <v>333</v>
      </c>
      <c r="H47" s="96">
        <v>2</v>
      </c>
      <c r="I47" s="96" t="s">
        <v>242</v>
      </c>
      <c r="J47" s="96">
        <v>120</v>
      </c>
      <c r="K47" s="96" t="s">
        <v>243</v>
      </c>
      <c r="L47" s="96" t="s">
        <v>244</v>
      </c>
      <c r="M47" s="96" t="s">
        <v>297</v>
      </c>
      <c r="N47" s="96">
        <f t="shared" si="0"/>
        <v>10</v>
      </c>
      <c r="O47" s="96" t="s">
        <v>338</v>
      </c>
      <c r="P47" s="452"/>
      <c r="Q47" s="454"/>
    </row>
    <row r="48" spans="1:17" ht="15" thickBot="1" x14ac:dyDescent="0.3">
      <c r="A48" s="97" t="s">
        <v>281</v>
      </c>
      <c r="B48" s="93"/>
      <c r="C48" s="93"/>
      <c r="D48" s="93" t="s">
        <v>240</v>
      </c>
      <c r="E48" s="93">
        <v>2</v>
      </c>
      <c r="F48" s="93">
        <v>23</v>
      </c>
      <c r="G48" s="93" t="s">
        <v>333</v>
      </c>
      <c r="H48" s="93">
        <v>2</v>
      </c>
      <c r="I48" s="93" t="s">
        <v>242</v>
      </c>
      <c r="J48" s="93">
        <v>120</v>
      </c>
      <c r="K48" s="93" t="s">
        <v>243</v>
      </c>
      <c r="L48" s="93" t="s">
        <v>244</v>
      </c>
      <c r="M48" s="93" t="s">
        <v>297</v>
      </c>
      <c r="N48" s="93">
        <f t="shared" si="0"/>
        <v>23</v>
      </c>
      <c r="O48" s="93" t="s">
        <v>339</v>
      </c>
      <c r="P48" s="453"/>
      <c r="Q48" s="455"/>
    </row>
    <row r="49" spans="1:17" ht="15" thickBot="1" x14ac:dyDescent="0.3">
      <c r="A49" s="90" t="s">
        <v>281</v>
      </c>
      <c r="B49" s="91"/>
      <c r="C49" s="91"/>
      <c r="D49" s="91" t="s">
        <v>240</v>
      </c>
      <c r="E49" s="91">
        <v>2</v>
      </c>
      <c r="F49" s="91">
        <v>11</v>
      </c>
      <c r="G49" s="98" t="s">
        <v>340</v>
      </c>
      <c r="H49" s="91">
        <v>2</v>
      </c>
      <c r="I49" s="91" t="s">
        <v>242</v>
      </c>
      <c r="J49" s="91">
        <v>120</v>
      </c>
      <c r="K49" s="91" t="s">
        <v>243</v>
      </c>
      <c r="L49" s="91" t="s">
        <v>244</v>
      </c>
      <c r="M49" s="91" t="s">
        <v>297</v>
      </c>
      <c r="N49" s="91">
        <f t="shared" si="0"/>
        <v>11</v>
      </c>
      <c r="O49" s="91" t="s">
        <v>341</v>
      </c>
      <c r="P49" s="392" t="s">
        <v>342</v>
      </c>
      <c r="Q49" s="406" t="s">
        <v>343</v>
      </c>
    </row>
    <row r="50" spans="1:17" ht="15" thickBot="1" x14ac:dyDescent="0.3">
      <c r="A50" s="95" t="s">
        <v>281</v>
      </c>
      <c r="B50" s="96"/>
      <c r="C50" s="96"/>
      <c r="D50" s="96" t="s">
        <v>240</v>
      </c>
      <c r="E50" s="96">
        <v>2</v>
      </c>
      <c r="F50" s="96">
        <v>24</v>
      </c>
      <c r="G50" s="98" t="s">
        <v>340</v>
      </c>
      <c r="H50" s="96">
        <v>2</v>
      </c>
      <c r="I50" s="96" t="s">
        <v>242</v>
      </c>
      <c r="J50" s="96">
        <v>120</v>
      </c>
      <c r="K50" s="96" t="s">
        <v>243</v>
      </c>
      <c r="L50" s="96" t="s">
        <v>244</v>
      </c>
      <c r="M50" s="96" t="s">
        <v>297</v>
      </c>
      <c r="N50" s="96">
        <f t="shared" si="0"/>
        <v>24</v>
      </c>
      <c r="O50" s="96" t="s">
        <v>344</v>
      </c>
      <c r="P50" s="452"/>
      <c r="Q50" s="454"/>
    </row>
    <row r="51" spans="1:17" ht="15" thickBot="1" x14ac:dyDescent="0.3">
      <c r="A51" s="95" t="s">
        <v>281</v>
      </c>
      <c r="B51" s="96"/>
      <c r="C51" s="96"/>
      <c r="D51" s="96" t="s">
        <v>240</v>
      </c>
      <c r="E51" s="96">
        <v>2</v>
      </c>
      <c r="F51" s="96">
        <v>12</v>
      </c>
      <c r="G51" s="98" t="s">
        <v>340</v>
      </c>
      <c r="H51" s="96">
        <v>2</v>
      </c>
      <c r="I51" s="96" t="s">
        <v>242</v>
      </c>
      <c r="J51" s="96">
        <v>120</v>
      </c>
      <c r="K51" s="96" t="s">
        <v>243</v>
      </c>
      <c r="L51" s="96" t="s">
        <v>244</v>
      </c>
      <c r="M51" s="96" t="s">
        <v>297</v>
      </c>
      <c r="N51" s="96">
        <f t="shared" si="0"/>
        <v>12</v>
      </c>
      <c r="O51" s="96" t="s">
        <v>345</v>
      </c>
      <c r="P51" s="452"/>
      <c r="Q51" s="454"/>
    </row>
    <row r="52" spans="1:17" ht="15" thickBot="1" x14ac:dyDescent="0.3">
      <c r="A52" s="97" t="s">
        <v>281</v>
      </c>
      <c r="B52" s="93"/>
      <c r="C52" s="93"/>
      <c r="D52" s="93" t="s">
        <v>240</v>
      </c>
      <c r="E52" s="93">
        <v>2</v>
      </c>
      <c r="F52" s="93">
        <v>25</v>
      </c>
      <c r="G52" s="98" t="s">
        <v>340</v>
      </c>
      <c r="H52" s="93">
        <v>2</v>
      </c>
      <c r="I52" s="93" t="s">
        <v>242</v>
      </c>
      <c r="J52" s="93">
        <v>120</v>
      </c>
      <c r="K52" s="93" t="s">
        <v>243</v>
      </c>
      <c r="L52" s="93" t="s">
        <v>244</v>
      </c>
      <c r="M52" s="93" t="s">
        <v>297</v>
      </c>
      <c r="N52" s="93">
        <f t="shared" si="0"/>
        <v>25</v>
      </c>
      <c r="O52" s="93" t="s">
        <v>346</v>
      </c>
      <c r="P52" s="453"/>
      <c r="Q52" s="455"/>
    </row>
    <row r="53" spans="1:17" x14ac:dyDescent="0.25">
      <c r="A53" s="78" t="s">
        <v>239</v>
      </c>
      <c r="B53" s="79">
        <v>1</v>
      </c>
      <c r="C53" s="79">
        <v>9</v>
      </c>
      <c r="D53" s="79" t="s">
        <v>240</v>
      </c>
      <c r="E53" s="79">
        <v>3</v>
      </c>
      <c r="F53" s="79">
        <v>1</v>
      </c>
      <c r="G53" s="79" t="s">
        <v>347</v>
      </c>
      <c r="H53" s="79">
        <v>3</v>
      </c>
      <c r="I53" s="79" t="s">
        <v>242</v>
      </c>
      <c r="J53" s="79">
        <v>132</v>
      </c>
      <c r="K53" s="79" t="s">
        <v>348</v>
      </c>
      <c r="L53" s="79" t="s">
        <v>244</v>
      </c>
      <c r="M53" s="79" t="s">
        <v>245</v>
      </c>
      <c r="N53" s="79">
        <v>1</v>
      </c>
      <c r="O53" s="79" t="s">
        <v>246</v>
      </c>
      <c r="P53" s="409" t="s">
        <v>349</v>
      </c>
      <c r="Q53" s="411" t="s">
        <v>350</v>
      </c>
    </row>
    <row r="54" spans="1:17" ht="15" thickBot="1" x14ac:dyDescent="0.3">
      <c r="A54" s="81" t="s">
        <v>239</v>
      </c>
      <c r="B54" s="82">
        <v>1</v>
      </c>
      <c r="C54" s="82">
        <v>9</v>
      </c>
      <c r="D54" s="82" t="s">
        <v>240</v>
      </c>
      <c r="E54" s="82">
        <v>3</v>
      </c>
      <c r="F54" s="82">
        <v>14</v>
      </c>
      <c r="G54" s="83" t="s">
        <v>347</v>
      </c>
      <c r="H54" s="82">
        <v>3</v>
      </c>
      <c r="I54" s="82" t="s">
        <v>242</v>
      </c>
      <c r="J54" s="82">
        <v>132</v>
      </c>
      <c r="K54" s="82" t="s">
        <v>348</v>
      </c>
      <c r="L54" s="82" t="s">
        <v>244</v>
      </c>
      <c r="M54" s="82" t="s">
        <v>245</v>
      </c>
      <c r="N54" s="82">
        <v>14</v>
      </c>
      <c r="O54" s="82" t="s">
        <v>249</v>
      </c>
      <c r="P54" s="410"/>
      <c r="Q54" s="412"/>
    </row>
    <row r="55" spans="1:17" x14ac:dyDescent="0.25">
      <c r="A55" s="78" t="s">
        <v>239</v>
      </c>
      <c r="B55" s="79">
        <v>1</v>
      </c>
      <c r="C55" s="79">
        <v>9</v>
      </c>
      <c r="D55" s="79" t="s">
        <v>240</v>
      </c>
      <c r="E55" s="79">
        <v>3</v>
      </c>
      <c r="F55" s="79">
        <v>2</v>
      </c>
      <c r="G55" s="79" t="s">
        <v>347</v>
      </c>
      <c r="H55" s="79">
        <v>3</v>
      </c>
      <c r="I55" s="79" t="s">
        <v>242</v>
      </c>
      <c r="J55" s="79">
        <v>132</v>
      </c>
      <c r="K55" s="79" t="s">
        <v>348</v>
      </c>
      <c r="L55" s="79" t="s">
        <v>244</v>
      </c>
      <c r="M55" s="79" t="s">
        <v>245</v>
      </c>
      <c r="N55" s="79">
        <v>2</v>
      </c>
      <c r="O55" s="79" t="s">
        <v>250</v>
      </c>
      <c r="P55" s="409" t="s">
        <v>351</v>
      </c>
      <c r="Q55" s="411" t="s">
        <v>352</v>
      </c>
    </row>
    <row r="56" spans="1:17" ht="15" thickBot="1" x14ac:dyDescent="0.3">
      <c r="A56" s="81" t="s">
        <v>239</v>
      </c>
      <c r="B56" s="82">
        <v>1</v>
      </c>
      <c r="C56" s="82">
        <v>9</v>
      </c>
      <c r="D56" s="82" t="s">
        <v>240</v>
      </c>
      <c r="E56" s="82">
        <v>3</v>
      </c>
      <c r="F56" s="82">
        <v>15</v>
      </c>
      <c r="G56" s="83" t="s">
        <v>347</v>
      </c>
      <c r="H56" s="82">
        <v>3</v>
      </c>
      <c r="I56" s="82" t="s">
        <v>242</v>
      </c>
      <c r="J56" s="82">
        <v>132</v>
      </c>
      <c r="K56" s="82" t="s">
        <v>348</v>
      </c>
      <c r="L56" s="82" t="s">
        <v>244</v>
      </c>
      <c r="M56" s="82" t="s">
        <v>245</v>
      </c>
      <c r="N56" s="82">
        <v>15</v>
      </c>
      <c r="O56" s="82" t="s">
        <v>253</v>
      </c>
      <c r="P56" s="410"/>
      <c r="Q56" s="412"/>
    </row>
    <row r="57" spans="1:17" x14ac:dyDescent="0.25">
      <c r="A57" s="78" t="s">
        <v>239</v>
      </c>
      <c r="B57" s="79">
        <v>1</v>
      </c>
      <c r="C57" s="79">
        <v>10</v>
      </c>
      <c r="D57" s="79" t="s">
        <v>240</v>
      </c>
      <c r="E57" s="79">
        <v>3</v>
      </c>
      <c r="F57" s="79">
        <v>3</v>
      </c>
      <c r="G57" s="79" t="s">
        <v>353</v>
      </c>
      <c r="H57" s="79">
        <v>3</v>
      </c>
      <c r="I57" s="79" t="s">
        <v>242</v>
      </c>
      <c r="J57" s="79">
        <v>132</v>
      </c>
      <c r="K57" s="79" t="s">
        <v>348</v>
      </c>
      <c r="L57" s="79" t="s">
        <v>244</v>
      </c>
      <c r="M57" s="79" t="s">
        <v>245</v>
      </c>
      <c r="N57" s="79">
        <v>3</v>
      </c>
      <c r="O57" s="79" t="s">
        <v>255</v>
      </c>
      <c r="P57" s="409" t="s">
        <v>354</v>
      </c>
      <c r="Q57" s="411" t="s">
        <v>355</v>
      </c>
    </row>
    <row r="58" spans="1:17" ht="15" thickBot="1" x14ac:dyDescent="0.3">
      <c r="A58" s="81" t="s">
        <v>239</v>
      </c>
      <c r="B58" s="82">
        <v>1</v>
      </c>
      <c r="C58" s="82">
        <v>10</v>
      </c>
      <c r="D58" s="82" t="s">
        <v>240</v>
      </c>
      <c r="E58" s="82">
        <v>3</v>
      </c>
      <c r="F58" s="82">
        <v>16</v>
      </c>
      <c r="G58" s="83" t="s">
        <v>353</v>
      </c>
      <c r="H58" s="82">
        <v>3</v>
      </c>
      <c r="I58" s="82" t="s">
        <v>242</v>
      </c>
      <c r="J58" s="82">
        <v>132</v>
      </c>
      <c r="K58" s="82" t="s">
        <v>348</v>
      </c>
      <c r="L58" s="82" t="s">
        <v>244</v>
      </c>
      <c r="M58" s="82" t="s">
        <v>245</v>
      </c>
      <c r="N58" s="82">
        <v>16</v>
      </c>
      <c r="O58" s="82" t="s">
        <v>258</v>
      </c>
      <c r="P58" s="410"/>
      <c r="Q58" s="412"/>
    </row>
    <row r="59" spans="1:17" x14ac:dyDescent="0.25">
      <c r="A59" s="78" t="s">
        <v>239</v>
      </c>
      <c r="B59" s="79">
        <v>1</v>
      </c>
      <c r="C59" s="79">
        <v>10</v>
      </c>
      <c r="D59" s="79" t="s">
        <v>240</v>
      </c>
      <c r="E59" s="79">
        <v>3</v>
      </c>
      <c r="F59" s="79">
        <v>4</v>
      </c>
      <c r="G59" s="79" t="s">
        <v>353</v>
      </c>
      <c r="H59" s="79">
        <v>3</v>
      </c>
      <c r="I59" s="79" t="s">
        <v>242</v>
      </c>
      <c r="J59" s="79">
        <v>132</v>
      </c>
      <c r="K59" s="79" t="s">
        <v>348</v>
      </c>
      <c r="L59" s="79" t="s">
        <v>244</v>
      </c>
      <c r="M59" s="79" t="s">
        <v>245</v>
      </c>
      <c r="N59" s="79">
        <v>4</v>
      </c>
      <c r="O59" s="79" t="s">
        <v>259</v>
      </c>
      <c r="P59" s="409" t="s">
        <v>356</v>
      </c>
      <c r="Q59" s="411" t="s">
        <v>357</v>
      </c>
    </row>
    <row r="60" spans="1:17" ht="15" thickBot="1" x14ac:dyDescent="0.3">
      <c r="A60" s="81" t="s">
        <v>239</v>
      </c>
      <c r="B60" s="82">
        <v>1</v>
      </c>
      <c r="C60" s="82">
        <v>10</v>
      </c>
      <c r="D60" s="82" t="s">
        <v>240</v>
      </c>
      <c r="E60" s="82">
        <v>3</v>
      </c>
      <c r="F60" s="82">
        <v>17</v>
      </c>
      <c r="G60" s="83" t="s">
        <v>353</v>
      </c>
      <c r="H60" s="82">
        <v>3</v>
      </c>
      <c r="I60" s="82" t="s">
        <v>242</v>
      </c>
      <c r="J60" s="82">
        <v>132</v>
      </c>
      <c r="K60" s="82" t="s">
        <v>348</v>
      </c>
      <c r="L60" s="82" t="s">
        <v>244</v>
      </c>
      <c r="M60" s="82" t="s">
        <v>245</v>
      </c>
      <c r="N60" s="82">
        <v>17</v>
      </c>
      <c r="O60" s="82" t="s">
        <v>262</v>
      </c>
      <c r="P60" s="410"/>
      <c r="Q60" s="412"/>
    </row>
    <row r="61" spans="1:17" x14ac:dyDescent="0.25">
      <c r="A61" s="78" t="s">
        <v>239</v>
      </c>
      <c r="B61" s="79">
        <v>2</v>
      </c>
      <c r="C61" s="79">
        <v>1</v>
      </c>
      <c r="D61" s="79" t="s">
        <v>240</v>
      </c>
      <c r="E61" s="79">
        <v>3</v>
      </c>
      <c r="F61" s="79">
        <v>5</v>
      </c>
      <c r="G61" s="79" t="s">
        <v>358</v>
      </c>
      <c r="H61" s="79">
        <v>3</v>
      </c>
      <c r="I61" s="79" t="s">
        <v>242</v>
      </c>
      <c r="J61" s="79">
        <v>132</v>
      </c>
      <c r="K61" s="79" t="s">
        <v>348</v>
      </c>
      <c r="L61" s="79" t="s">
        <v>244</v>
      </c>
      <c r="M61" s="79" t="s">
        <v>245</v>
      </c>
      <c r="N61" s="79">
        <v>5</v>
      </c>
      <c r="O61" s="79" t="s">
        <v>264</v>
      </c>
      <c r="P61" s="409" t="s">
        <v>359</v>
      </c>
      <c r="Q61" s="411" t="s">
        <v>360</v>
      </c>
    </row>
    <row r="62" spans="1:17" ht="15" thickBot="1" x14ac:dyDescent="0.3">
      <c r="A62" s="81" t="s">
        <v>239</v>
      </c>
      <c r="B62" s="82">
        <v>2</v>
      </c>
      <c r="C62" s="82">
        <v>1</v>
      </c>
      <c r="D62" s="82" t="s">
        <v>240</v>
      </c>
      <c r="E62" s="82">
        <v>3</v>
      </c>
      <c r="F62" s="82">
        <v>18</v>
      </c>
      <c r="G62" s="83" t="s">
        <v>358</v>
      </c>
      <c r="H62" s="82">
        <v>3</v>
      </c>
      <c r="I62" s="82" t="s">
        <v>242</v>
      </c>
      <c r="J62" s="82">
        <v>132</v>
      </c>
      <c r="K62" s="82" t="s">
        <v>348</v>
      </c>
      <c r="L62" s="82" t="s">
        <v>244</v>
      </c>
      <c r="M62" s="82" t="s">
        <v>245</v>
      </c>
      <c r="N62" s="82">
        <v>18</v>
      </c>
      <c r="O62" s="82" t="s">
        <v>267</v>
      </c>
      <c r="P62" s="410"/>
      <c r="Q62" s="412"/>
    </row>
    <row r="63" spans="1:17" x14ac:dyDescent="0.25">
      <c r="A63" s="78" t="s">
        <v>239</v>
      </c>
      <c r="B63" s="79">
        <v>2</v>
      </c>
      <c r="C63" s="79">
        <v>1</v>
      </c>
      <c r="D63" s="79" t="s">
        <v>240</v>
      </c>
      <c r="E63" s="79">
        <v>3</v>
      </c>
      <c r="F63" s="79">
        <v>6</v>
      </c>
      <c r="G63" s="79" t="s">
        <v>358</v>
      </c>
      <c r="H63" s="79">
        <v>3</v>
      </c>
      <c r="I63" s="79" t="s">
        <v>242</v>
      </c>
      <c r="J63" s="79">
        <v>132</v>
      </c>
      <c r="K63" s="79" t="s">
        <v>348</v>
      </c>
      <c r="L63" s="79" t="s">
        <v>244</v>
      </c>
      <c r="M63" s="79" t="s">
        <v>245</v>
      </c>
      <c r="N63" s="79">
        <v>6</v>
      </c>
      <c r="O63" s="79" t="s">
        <v>268</v>
      </c>
      <c r="P63" s="409" t="s">
        <v>361</v>
      </c>
      <c r="Q63" s="411" t="s">
        <v>362</v>
      </c>
    </row>
    <row r="64" spans="1:17" ht="15" thickBot="1" x14ac:dyDescent="0.3">
      <c r="A64" s="81" t="s">
        <v>239</v>
      </c>
      <c r="B64" s="82">
        <v>2</v>
      </c>
      <c r="C64" s="82">
        <v>1</v>
      </c>
      <c r="D64" s="82" t="s">
        <v>240</v>
      </c>
      <c r="E64" s="82">
        <v>3</v>
      </c>
      <c r="F64" s="82">
        <v>19</v>
      </c>
      <c r="G64" s="83" t="s">
        <v>358</v>
      </c>
      <c r="H64" s="82">
        <v>3</v>
      </c>
      <c r="I64" s="82" t="s">
        <v>242</v>
      </c>
      <c r="J64" s="82">
        <v>132</v>
      </c>
      <c r="K64" s="82" t="s">
        <v>348</v>
      </c>
      <c r="L64" s="82" t="s">
        <v>244</v>
      </c>
      <c r="M64" s="82" t="s">
        <v>245</v>
      </c>
      <c r="N64" s="82">
        <v>19</v>
      </c>
      <c r="O64" s="82" t="s">
        <v>271</v>
      </c>
      <c r="P64" s="410"/>
      <c r="Q64" s="412"/>
    </row>
    <row r="65" spans="1:17" x14ac:dyDescent="0.25">
      <c r="A65" s="78" t="s">
        <v>239</v>
      </c>
      <c r="B65" s="79">
        <v>2</v>
      </c>
      <c r="C65" s="79">
        <v>2</v>
      </c>
      <c r="D65" s="79" t="s">
        <v>240</v>
      </c>
      <c r="E65" s="79">
        <v>3</v>
      </c>
      <c r="F65" s="79">
        <v>7</v>
      </c>
      <c r="G65" s="79" t="s">
        <v>363</v>
      </c>
      <c r="H65" s="79">
        <v>3</v>
      </c>
      <c r="I65" s="79" t="s">
        <v>242</v>
      </c>
      <c r="J65" s="79">
        <v>132</v>
      </c>
      <c r="K65" s="79" t="s">
        <v>348</v>
      </c>
      <c r="L65" s="79" t="s">
        <v>244</v>
      </c>
      <c r="M65" s="79" t="s">
        <v>245</v>
      </c>
      <c r="N65" s="79">
        <v>7</v>
      </c>
      <c r="O65" s="79" t="s">
        <v>273</v>
      </c>
      <c r="P65" s="409" t="s">
        <v>364</v>
      </c>
      <c r="Q65" s="411" t="s">
        <v>365</v>
      </c>
    </row>
    <row r="66" spans="1:17" ht="15" thickBot="1" x14ac:dyDescent="0.3">
      <c r="A66" s="81" t="s">
        <v>239</v>
      </c>
      <c r="B66" s="82">
        <v>2</v>
      </c>
      <c r="C66" s="82">
        <v>2</v>
      </c>
      <c r="D66" s="82" t="s">
        <v>240</v>
      </c>
      <c r="E66" s="82">
        <v>3</v>
      </c>
      <c r="F66" s="82">
        <v>20</v>
      </c>
      <c r="G66" s="82" t="s">
        <v>363</v>
      </c>
      <c r="H66" s="82">
        <v>3</v>
      </c>
      <c r="I66" s="82" t="s">
        <v>242</v>
      </c>
      <c r="J66" s="82">
        <v>132</v>
      </c>
      <c r="K66" s="82" t="s">
        <v>348</v>
      </c>
      <c r="L66" s="82" t="s">
        <v>244</v>
      </c>
      <c r="M66" s="82" t="s">
        <v>245</v>
      </c>
      <c r="N66" s="82">
        <v>20</v>
      </c>
      <c r="O66" s="82" t="s">
        <v>276</v>
      </c>
      <c r="P66" s="410"/>
      <c r="Q66" s="412"/>
    </row>
    <row r="67" spans="1:17" x14ac:dyDescent="0.25">
      <c r="A67" s="78" t="s">
        <v>239</v>
      </c>
      <c r="B67" s="79">
        <v>2</v>
      </c>
      <c r="C67" s="79">
        <v>2</v>
      </c>
      <c r="D67" s="79" t="s">
        <v>240</v>
      </c>
      <c r="E67" s="79">
        <v>3</v>
      </c>
      <c r="F67" s="79">
        <v>8</v>
      </c>
      <c r="G67" s="79" t="s">
        <v>363</v>
      </c>
      <c r="H67" s="79">
        <v>3</v>
      </c>
      <c r="I67" s="79" t="s">
        <v>242</v>
      </c>
      <c r="J67" s="79">
        <v>132</v>
      </c>
      <c r="K67" s="79" t="s">
        <v>348</v>
      </c>
      <c r="L67" s="79" t="s">
        <v>244</v>
      </c>
      <c r="M67" s="79" t="s">
        <v>245</v>
      </c>
      <c r="N67" s="79">
        <v>8</v>
      </c>
      <c r="O67" s="79" t="s">
        <v>277</v>
      </c>
      <c r="P67" s="409" t="s">
        <v>366</v>
      </c>
      <c r="Q67" s="411" t="s">
        <v>367</v>
      </c>
    </row>
    <row r="68" spans="1:17" ht="15" thickBot="1" x14ac:dyDescent="0.3">
      <c r="A68" s="81" t="s">
        <v>239</v>
      </c>
      <c r="B68" s="82">
        <v>2</v>
      </c>
      <c r="C68" s="82">
        <v>2</v>
      </c>
      <c r="D68" s="82" t="s">
        <v>240</v>
      </c>
      <c r="E68" s="82">
        <v>3</v>
      </c>
      <c r="F68" s="82">
        <v>21</v>
      </c>
      <c r="G68" s="82" t="s">
        <v>363</v>
      </c>
      <c r="H68" s="82">
        <v>3</v>
      </c>
      <c r="I68" s="82" t="s">
        <v>242</v>
      </c>
      <c r="J68" s="82">
        <v>132</v>
      </c>
      <c r="K68" s="82" t="s">
        <v>348</v>
      </c>
      <c r="L68" s="82" t="s">
        <v>244</v>
      </c>
      <c r="M68" s="82" t="s">
        <v>245</v>
      </c>
      <c r="N68" s="82">
        <v>21</v>
      </c>
      <c r="O68" s="82" t="s">
        <v>280</v>
      </c>
      <c r="P68" s="410"/>
      <c r="Q68" s="412"/>
    </row>
    <row r="69" spans="1:17" x14ac:dyDescent="0.25">
      <c r="A69" s="78" t="s">
        <v>281</v>
      </c>
      <c r="B69" s="79"/>
      <c r="C69" s="79"/>
      <c r="D69" s="79" t="s">
        <v>240</v>
      </c>
      <c r="E69" s="79">
        <v>3</v>
      </c>
      <c r="F69" s="79">
        <v>9</v>
      </c>
      <c r="G69" s="79" t="s">
        <v>368</v>
      </c>
      <c r="H69" s="79">
        <v>3</v>
      </c>
      <c r="I69" s="79" t="s">
        <v>242</v>
      </c>
      <c r="J69" s="79">
        <v>132</v>
      </c>
      <c r="K69" s="79" t="s">
        <v>348</v>
      </c>
      <c r="L69" s="79" t="s">
        <v>244</v>
      </c>
      <c r="M69" s="79" t="s">
        <v>245</v>
      </c>
      <c r="N69" s="79">
        <v>9</v>
      </c>
      <c r="O69" s="79" t="s">
        <v>283</v>
      </c>
      <c r="P69" s="409" t="s">
        <v>369</v>
      </c>
      <c r="Q69" s="411" t="s">
        <v>370</v>
      </c>
    </row>
    <row r="70" spans="1:17" x14ac:dyDescent="0.25">
      <c r="A70" s="84" t="s">
        <v>281</v>
      </c>
      <c r="B70" s="85"/>
      <c r="C70" s="85"/>
      <c r="D70" s="85" t="s">
        <v>240</v>
      </c>
      <c r="E70" s="85">
        <v>3</v>
      </c>
      <c r="F70" s="85">
        <v>22</v>
      </c>
      <c r="G70" s="85" t="s">
        <v>368</v>
      </c>
      <c r="H70" s="85">
        <v>3</v>
      </c>
      <c r="I70" s="85" t="s">
        <v>242</v>
      </c>
      <c r="J70" s="85">
        <v>132</v>
      </c>
      <c r="K70" s="85" t="s">
        <v>348</v>
      </c>
      <c r="L70" s="85" t="s">
        <v>244</v>
      </c>
      <c r="M70" s="85" t="s">
        <v>245</v>
      </c>
      <c r="N70" s="85">
        <v>22</v>
      </c>
      <c r="O70" s="85" t="s">
        <v>286</v>
      </c>
      <c r="P70" s="452"/>
      <c r="Q70" s="454"/>
    </row>
    <row r="71" spans="1:17" x14ac:dyDescent="0.25">
      <c r="A71" s="84" t="s">
        <v>281</v>
      </c>
      <c r="B71" s="85"/>
      <c r="C71" s="85"/>
      <c r="D71" s="85" t="s">
        <v>240</v>
      </c>
      <c r="E71" s="85">
        <v>3</v>
      </c>
      <c r="F71" s="85">
        <v>10</v>
      </c>
      <c r="G71" s="85" t="s">
        <v>368</v>
      </c>
      <c r="H71" s="85">
        <v>3</v>
      </c>
      <c r="I71" s="85" t="s">
        <v>242</v>
      </c>
      <c r="J71" s="85">
        <v>132</v>
      </c>
      <c r="K71" s="85" t="s">
        <v>348</v>
      </c>
      <c r="L71" s="85" t="s">
        <v>244</v>
      </c>
      <c r="M71" s="85" t="s">
        <v>245</v>
      </c>
      <c r="N71" s="85">
        <v>10</v>
      </c>
      <c r="O71" s="85" t="s">
        <v>287</v>
      </c>
      <c r="P71" s="452"/>
      <c r="Q71" s="454"/>
    </row>
    <row r="72" spans="1:17" ht="15" thickBot="1" x14ac:dyDescent="0.3">
      <c r="A72" s="86" t="s">
        <v>281</v>
      </c>
      <c r="B72" s="82"/>
      <c r="C72" s="82"/>
      <c r="D72" s="82" t="s">
        <v>240</v>
      </c>
      <c r="E72" s="82">
        <v>3</v>
      </c>
      <c r="F72" s="82">
        <v>23</v>
      </c>
      <c r="G72" s="82" t="s">
        <v>368</v>
      </c>
      <c r="H72" s="82">
        <v>3</v>
      </c>
      <c r="I72" s="82" t="s">
        <v>242</v>
      </c>
      <c r="J72" s="82">
        <v>132</v>
      </c>
      <c r="K72" s="82" t="s">
        <v>348</v>
      </c>
      <c r="L72" s="82" t="s">
        <v>244</v>
      </c>
      <c r="M72" s="82" t="s">
        <v>245</v>
      </c>
      <c r="N72" s="82">
        <v>23</v>
      </c>
      <c r="O72" s="82" t="s">
        <v>288</v>
      </c>
      <c r="P72" s="453"/>
      <c r="Q72" s="455"/>
    </row>
    <row r="73" spans="1:17" x14ac:dyDescent="0.25">
      <c r="A73" s="78" t="s">
        <v>281</v>
      </c>
      <c r="B73" s="79"/>
      <c r="C73" s="79"/>
      <c r="D73" s="79" t="s">
        <v>240</v>
      </c>
      <c r="E73" s="79">
        <v>3</v>
      </c>
      <c r="F73" s="79">
        <v>11</v>
      </c>
      <c r="G73" s="79" t="s">
        <v>371</v>
      </c>
      <c r="H73" s="79">
        <v>3</v>
      </c>
      <c r="I73" s="79" t="s">
        <v>242</v>
      </c>
      <c r="J73" s="79">
        <v>132</v>
      </c>
      <c r="K73" s="79" t="s">
        <v>348</v>
      </c>
      <c r="L73" s="79" t="s">
        <v>244</v>
      </c>
      <c r="M73" s="79" t="s">
        <v>245</v>
      </c>
      <c r="N73" s="79">
        <v>11</v>
      </c>
      <c r="O73" s="79" t="s">
        <v>290</v>
      </c>
      <c r="P73" s="409" t="s">
        <v>372</v>
      </c>
      <c r="Q73" s="411" t="s">
        <v>373</v>
      </c>
    </row>
    <row r="74" spans="1:17" x14ac:dyDescent="0.25">
      <c r="A74" s="84" t="s">
        <v>281</v>
      </c>
      <c r="B74" s="85"/>
      <c r="C74" s="85"/>
      <c r="D74" s="85" t="s">
        <v>240</v>
      </c>
      <c r="E74" s="85">
        <v>3</v>
      </c>
      <c r="F74" s="85">
        <v>24</v>
      </c>
      <c r="G74" s="85" t="s">
        <v>371</v>
      </c>
      <c r="H74" s="85">
        <v>3</v>
      </c>
      <c r="I74" s="85" t="s">
        <v>242</v>
      </c>
      <c r="J74" s="85">
        <v>132</v>
      </c>
      <c r="K74" s="85" t="s">
        <v>348</v>
      </c>
      <c r="L74" s="85" t="s">
        <v>244</v>
      </c>
      <c r="M74" s="85" t="s">
        <v>245</v>
      </c>
      <c r="N74" s="85">
        <v>24</v>
      </c>
      <c r="O74" s="85" t="s">
        <v>293</v>
      </c>
      <c r="P74" s="452"/>
      <c r="Q74" s="454"/>
    </row>
    <row r="75" spans="1:17" x14ac:dyDescent="0.25">
      <c r="A75" s="84" t="s">
        <v>281</v>
      </c>
      <c r="B75" s="85"/>
      <c r="C75" s="85"/>
      <c r="D75" s="85" t="s">
        <v>240</v>
      </c>
      <c r="E75" s="85">
        <v>3</v>
      </c>
      <c r="F75" s="85">
        <v>12</v>
      </c>
      <c r="G75" s="85" t="s">
        <v>371</v>
      </c>
      <c r="H75" s="85">
        <v>3</v>
      </c>
      <c r="I75" s="85" t="s">
        <v>242</v>
      </c>
      <c r="J75" s="85">
        <v>132</v>
      </c>
      <c r="K75" s="85" t="s">
        <v>348</v>
      </c>
      <c r="L75" s="85" t="s">
        <v>244</v>
      </c>
      <c r="M75" s="85" t="s">
        <v>245</v>
      </c>
      <c r="N75" s="85">
        <v>12</v>
      </c>
      <c r="O75" s="85" t="s">
        <v>294</v>
      </c>
      <c r="P75" s="452"/>
      <c r="Q75" s="454"/>
    </row>
    <row r="76" spans="1:17" ht="15" thickBot="1" x14ac:dyDescent="0.3">
      <c r="A76" s="86" t="s">
        <v>281</v>
      </c>
      <c r="B76" s="82"/>
      <c r="C76" s="82"/>
      <c r="D76" s="82" t="s">
        <v>240</v>
      </c>
      <c r="E76" s="82">
        <v>3</v>
      </c>
      <c r="F76" s="82">
        <v>25</v>
      </c>
      <c r="G76" s="82" t="s">
        <v>371</v>
      </c>
      <c r="H76" s="82">
        <v>3</v>
      </c>
      <c r="I76" s="82" t="s">
        <v>242</v>
      </c>
      <c r="J76" s="82">
        <v>132</v>
      </c>
      <c r="K76" s="82" t="s">
        <v>348</v>
      </c>
      <c r="L76" s="82" t="s">
        <v>244</v>
      </c>
      <c r="M76" s="82" t="s">
        <v>245</v>
      </c>
      <c r="N76" s="82">
        <v>25</v>
      </c>
      <c r="O76" s="82" t="s">
        <v>295</v>
      </c>
      <c r="P76" s="453"/>
      <c r="Q76" s="455"/>
    </row>
    <row r="77" spans="1:17" x14ac:dyDescent="0.25">
      <c r="A77" s="90" t="s">
        <v>239</v>
      </c>
      <c r="B77" s="91">
        <v>2</v>
      </c>
      <c r="C77" s="91">
        <v>3</v>
      </c>
      <c r="D77" s="91" t="s">
        <v>240</v>
      </c>
      <c r="E77" s="91">
        <v>4</v>
      </c>
      <c r="F77" s="91">
        <v>1</v>
      </c>
      <c r="G77" s="91" t="s">
        <v>374</v>
      </c>
      <c r="H77" s="91">
        <v>3</v>
      </c>
      <c r="I77" s="91" t="s">
        <v>242</v>
      </c>
      <c r="J77" s="91">
        <v>132</v>
      </c>
      <c r="K77" s="91" t="s">
        <v>348</v>
      </c>
      <c r="L77" s="91" t="s">
        <v>244</v>
      </c>
      <c r="M77" s="91" t="s">
        <v>297</v>
      </c>
      <c r="N77" s="91">
        <v>1</v>
      </c>
      <c r="O77" s="91" t="s">
        <v>298</v>
      </c>
      <c r="P77" s="399" t="s">
        <v>375</v>
      </c>
      <c r="Q77" s="394" t="s">
        <v>376</v>
      </c>
    </row>
    <row r="78" spans="1:17" ht="15" thickBot="1" x14ac:dyDescent="0.3">
      <c r="A78" s="92" t="s">
        <v>239</v>
      </c>
      <c r="B78" s="93">
        <v>2</v>
      </c>
      <c r="C78" s="93">
        <v>3</v>
      </c>
      <c r="D78" s="93" t="s">
        <v>240</v>
      </c>
      <c r="E78" s="93">
        <v>4</v>
      </c>
      <c r="F78" s="93">
        <v>14</v>
      </c>
      <c r="G78" s="93" t="s">
        <v>374</v>
      </c>
      <c r="H78" s="93">
        <v>3</v>
      </c>
      <c r="I78" s="93" t="s">
        <v>242</v>
      </c>
      <c r="J78" s="93">
        <v>132</v>
      </c>
      <c r="K78" s="93" t="s">
        <v>348</v>
      </c>
      <c r="L78" s="93" t="s">
        <v>244</v>
      </c>
      <c r="M78" s="93" t="s">
        <v>297</v>
      </c>
      <c r="N78" s="93">
        <v>14</v>
      </c>
      <c r="O78" s="93" t="s">
        <v>301</v>
      </c>
      <c r="P78" s="401"/>
      <c r="Q78" s="395"/>
    </row>
    <row r="79" spans="1:17" ht="14.4" customHeight="1" x14ac:dyDescent="0.25">
      <c r="A79" s="90" t="s">
        <v>239</v>
      </c>
      <c r="B79" s="91">
        <v>2</v>
      </c>
      <c r="C79" s="91">
        <v>3</v>
      </c>
      <c r="D79" s="91" t="s">
        <v>240</v>
      </c>
      <c r="E79" s="91">
        <v>4</v>
      </c>
      <c r="F79" s="91">
        <v>2</v>
      </c>
      <c r="G79" s="91" t="s">
        <v>374</v>
      </c>
      <c r="H79" s="91">
        <v>3</v>
      </c>
      <c r="I79" s="91" t="s">
        <v>242</v>
      </c>
      <c r="J79" s="91">
        <v>132</v>
      </c>
      <c r="K79" s="91" t="s">
        <v>348</v>
      </c>
      <c r="L79" s="91" t="s">
        <v>244</v>
      </c>
      <c r="M79" s="91" t="s">
        <v>297</v>
      </c>
      <c r="N79" s="91">
        <v>2</v>
      </c>
      <c r="O79" s="91" t="s">
        <v>302</v>
      </c>
      <c r="P79" s="399" t="s">
        <v>377</v>
      </c>
      <c r="Q79" s="394" t="s">
        <v>378</v>
      </c>
    </row>
    <row r="80" spans="1:17" ht="15" thickBot="1" x14ac:dyDescent="0.3">
      <c r="A80" s="92" t="s">
        <v>239</v>
      </c>
      <c r="B80" s="93">
        <v>2</v>
      </c>
      <c r="C80" s="93">
        <v>3</v>
      </c>
      <c r="D80" s="93" t="s">
        <v>240</v>
      </c>
      <c r="E80" s="93">
        <v>4</v>
      </c>
      <c r="F80" s="93">
        <v>15</v>
      </c>
      <c r="G80" s="93" t="s">
        <v>374</v>
      </c>
      <c r="H80" s="93">
        <v>3</v>
      </c>
      <c r="I80" s="93" t="s">
        <v>242</v>
      </c>
      <c r="J80" s="93">
        <v>132</v>
      </c>
      <c r="K80" s="93" t="s">
        <v>348</v>
      </c>
      <c r="L80" s="93" t="s">
        <v>244</v>
      </c>
      <c r="M80" s="93" t="s">
        <v>297</v>
      </c>
      <c r="N80" s="93">
        <v>15</v>
      </c>
      <c r="O80" s="93" t="s">
        <v>305</v>
      </c>
      <c r="P80" s="401"/>
      <c r="Q80" s="395"/>
    </row>
    <row r="81" spans="1:17" x14ac:dyDescent="0.25">
      <c r="A81" s="90" t="s">
        <v>239</v>
      </c>
      <c r="B81" s="91">
        <v>2</v>
      </c>
      <c r="C81" s="91">
        <v>4</v>
      </c>
      <c r="D81" s="91" t="s">
        <v>240</v>
      </c>
      <c r="E81" s="91">
        <v>4</v>
      </c>
      <c r="F81" s="91">
        <v>3</v>
      </c>
      <c r="G81" s="91" t="s">
        <v>379</v>
      </c>
      <c r="H81" s="91">
        <v>3</v>
      </c>
      <c r="I81" s="91" t="s">
        <v>242</v>
      </c>
      <c r="J81" s="91">
        <v>132</v>
      </c>
      <c r="K81" s="91" t="s">
        <v>348</v>
      </c>
      <c r="L81" s="91" t="s">
        <v>244</v>
      </c>
      <c r="M81" s="91" t="s">
        <v>297</v>
      </c>
      <c r="N81" s="91">
        <v>3</v>
      </c>
      <c r="O81" s="91" t="s">
        <v>307</v>
      </c>
      <c r="P81" s="399" t="s">
        <v>380</v>
      </c>
      <c r="Q81" s="394" t="s">
        <v>381</v>
      </c>
    </row>
    <row r="82" spans="1:17" ht="15" thickBot="1" x14ac:dyDescent="0.3">
      <c r="A82" s="92" t="s">
        <v>239</v>
      </c>
      <c r="B82" s="93">
        <v>2</v>
      </c>
      <c r="C82" s="93">
        <v>4</v>
      </c>
      <c r="D82" s="93" t="s">
        <v>240</v>
      </c>
      <c r="E82" s="93">
        <v>4</v>
      </c>
      <c r="F82" s="93">
        <v>16</v>
      </c>
      <c r="G82" s="93" t="s">
        <v>379</v>
      </c>
      <c r="H82" s="93">
        <v>3</v>
      </c>
      <c r="I82" s="93" t="s">
        <v>242</v>
      </c>
      <c r="J82" s="93">
        <v>132</v>
      </c>
      <c r="K82" s="93" t="s">
        <v>348</v>
      </c>
      <c r="L82" s="93" t="s">
        <v>244</v>
      </c>
      <c r="M82" s="93" t="s">
        <v>297</v>
      </c>
      <c r="N82" s="93">
        <v>16</v>
      </c>
      <c r="O82" s="93" t="s">
        <v>310</v>
      </c>
      <c r="P82" s="401"/>
      <c r="Q82" s="395"/>
    </row>
    <row r="83" spans="1:17" ht="14.4" customHeight="1" x14ac:dyDescent="0.25">
      <c r="A83" s="90" t="s">
        <v>239</v>
      </c>
      <c r="B83" s="91">
        <v>2</v>
      </c>
      <c r="C83" s="91">
        <v>4</v>
      </c>
      <c r="D83" s="91" t="s">
        <v>240</v>
      </c>
      <c r="E83" s="91">
        <v>4</v>
      </c>
      <c r="F83" s="91">
        <v>4</v>
      </c>
      <c r="G83" s="91" t="s">
        <v>379</v>
      </c>
      <c r="H83" s="91">
        <v>3</v>
      </c>
      <c r="I83" s="91" t="s">
        <v>242</v>
      </c>
      <c r="J83" s="91">
        <v>132</v>
      </c>
      <c r="K83" s="91" t="s">
        <v>348</v>
      </c>
      <c r="L83" s="91" t="s">
        <v>244</v>
      </c>
      <c r="M83" s="91" t="s">
        <v>297</v>
      </c>
      <c r="N83" s="91">
        <v>4</v>
      </c>
      <c r="O83" s="91" t="s">
        <v>311</v>
      </c>
      <c r="P83" s="399" t="s">
        <v>382</v>
      </c>
      <c r="Q83" s="394" t="s">
        <v>383</v>
      </c>
    </row>
    <row r="84" spans="1:17" ht="15" thickBot="1" x14ac:dyDescent="0.3">
      <c r="A84" s="92" t="s">
        <v>239</v>
      </c>
      <c r="B84" s="93">
        <v>2</v>
      </c>
      <c r="C84" s="93">
        <v>4</v>
      </c>
      <c r="D84" s="93" t="s">
        <v>240</v>
      </c>
      <c r="E84" s="93">
        <v>4</v>
      </c>
      <c r="F84" s="93">
        <v>17</v>
      </c>
      <c r="G84" s="93" t="s">
        <v>379</v>
      </c>
      <c r="H84" s="93">
        <v>3</v>
      </c>
      <c r="I84" s="93" t="s">
        <v>242</v>
      </c>
      <c r="J84" s="93">
        <v>132</v>
      </c>
      <c r="K84" s="93" t="s">
        <v>348</v>
      </c>
      <c r="L84" s="93" t="s">
        <v>244</v>
      </c>
      <c r="M84" s="93" t="s">
        <v>297</v>
      </c>
      <c r="N84" s="93">
        <v>17</v>
      </c>
      <c r="O84" s="93" t="s">
        <v>314</v>
      </c>
      <c r="P84" s="401"/>
      <c r="Q84" s="395"/>
    </row>
    <row r="85" spans="1:17" x14ac:dyDescent="0.25">
      <c r="A85" s="90" t="s">
        <v>239</v>
      </c>
      <c r="B85" s="91">
        <v>2</v>
      </c>
      <c r="C85" s="91">
        <v>5</v>
      </c>
      <c r="D85" s="91" t="s">
        <v>240</v>
      </c>
      <c r="E85" s="91">
        <v>4</v>
      </c>
      <c r="F85" s="91">
        <v>5</v>
      </c>
      <c r="G85" s="91" t="s">
        <v>384</v>
      </c>
      <c r="H85" s="91">
        <v>3</v>
      </c>
      <c r="I85" s="91" t="s">
        <v>242</v>
      </c>
      <c r="J85" s="91">
        <v>132</v>
      </c>
      <c r="K85" s="91" t="s">
        <v>348</v>
      </c>
      <c r="L85" s="91" t="s">
        <v>244</v>
      </c>
      <c r="M85" s="91" t="s">
        <v>297</v>
      </c>
      <c r="N85" s="91">
        <v>5</v>
      </c>
      <c r="O85" s="91" t="s">
        <v>316</v>
      </c>
      <c r="P85" s="399" t="s">
        <v>385</v>
      </c>
      <c r="Q85" s="394" t="s">
        <v>386</v>
      </c>
    </row>
    <row r="86" spans="1:17" ht="15" thickBot="1" x14ac:dyDescent="0.3">
      <c r="A86" s="92" t="s">
        <v>239</v>
      </c>
      <c r="B86" s="93">
        <v>2</v>
      </c>
      <c r="C86" s="93">
        <v>5</v>
      </c>
      <c r="D86" s="93" t="s">
        <v>240</v>
      </c>
      <c r="E86" s="93">
        <v>4</v>
      </c>
      <c r="F86" s="93">
        <v>18</v>
      </c>
      <c r="G86" s="93" t="s">
        <v>384</v>
      </c>
      <c r="H86" s="93">
        <v>3</v>
      </c>
      <c r="I86" s="93" t="s">
        <v>242</v>
      </c>
      <c r="J86" s="93">
        <v>132</v>
      </c>
      <c r="K86" s="93" t="s">
        <v>348</v>
      </c>
      <c r="L86" s="93" t="s">
        <v>244</v>
      </c>
      <c r="M86" s="93" t="s">
        <v>297</v>
      </c>
      <c r="N86" s="93">
        <v>18</v>
      </c>
      <c r="O86" s="93" t="s">
        <v>319</v>
      </c>
      <c r="P86" s="401"/>
      <c r="Q86" s="395"/>
    </row>
    <row r="87" spans="1:17" ht="14.4" customHeight="1" x14ac:dyDescent="0.25">
      <c r="A87" s="90" t="s">
        <v>239</v>
      </c>
      <c r="B87" s="91">
        <v>2</v>
      </c>
      <c r="C87" s="91">
        <v>5</v>
      </c>
      <c r="D87" s="91" t="s">
        <v>240</v>
      </c>
      <c r="E87" s="91">
        <v>4</v>
      </c>
      <c r="F87" s="91">
        <v>6</v>
      </c>
      <c r="G87" s="91" t="s">
        <v>384</v>
      </c>
      <c r="H87" s="91">
        <v>3</v>
      </c>
      <c r="I87" s="91" t="s">
        <v>242</v>
      </c>
      <c r="J87" s="91">
        <v>132</v>
      </c>
      <c r="K87" s="91" t="s">
        <v>348</v>
      </c>
      <c r="L87" s="91" t="s">
        <v>244</v>
      </c>
      <c r="M87" s="91" t="s">
        <v>297</v>
      </c>
      <c r="N87" s="91">
        <v>6</v>
      </c>
      <c r="O87" s="91" t="s">
        <v>320</v>
      </c>
      <c r="P87" s="399" t="s">
        <v>387</v>
      </c>
      <c r="Q87" s="394" t="s">
        <v>388</v>
      </c>
    </row>
    <row r="88" spans="1:17" ht="15" thickBot="1" x14ac:dyDescent="0.3">
      <c r="A88" s="92" t="s">
        <v>239</v>
      </c>
      <c r="B88" s="93">
        <v>2</v>
      </c>
      <c r="C88" s="93">
        <v>5</v>
      </c>
      <c r="D88" s="93" t="s">
        <v>240</v>
      </c>
      <c r="E88" s="93">
        <v>4</v>
      </c>
      <c r="F88" s="93">
        <v>19</v>
      </c>
      <c r="G88" s="93" t="s">
        <v>384</v>
      </c>
      <c r="H88" s="93">
        <v>3</v>
      </c>
      <c r="I88" s="93" t="s">
        <v>242</v>
      </c>
      <c r="J88" s="93">
        <v>132</v>
      </c>
      <c r="K88" s="93" t="s">
        <v>348</v>
      </c>
      <c r="L88" s="93" t="s">
        <v>244</v>
      </c>
      <c r="M88" s="93" t="s">
        <v>297</v>
      </c>
      <c r="N88" s="93">
        <v>19</v>
      </c>
      <c r="O88" s="93" t="s">
        <v>323</v>
      </c>
      <c r="P88" s="401"/>
      <c r="Q88" s="395"/>
    </row>
    <row r="89" spans="1:17" x14ac:dyDescent="0.25">
      <c r="A89" s="90" t="s">
        <v>239</v>
      </c>
      <c r="B89" s="91">
        <v>2</v>
      </c>
      <c r="C89" s="91">
        <v>6</v>
      </c>
      <c r="D89" s="91" t="s">
        <v>240</v>
      </c>
      <c r="E89" s="91">
        <v>4</v>
      </c>
      <c r="F89" s="91">
        <v>7</v>
      </c>
      <c r="G89" s="91" t="s">
        <v>389</v>
      </c>
      <c r="H89" s="91">
        <v>3</v>
      </c>
      <c r="I89" s="91" t="s">
        <v>242</v>
      </c>
      <c r="J89" s="91">
        <v>132</v>
      </c>
      <c r="K89" s="91" t="s">
        <v>348</v>
      </c>
      <c r="L89" s="91" t="s">
        <v>244</v>
      </c>
      <c r="M89" s="91" t="s">
        <v>297</v>
      </c>
      <c r="N89" s="91">
        <v>7</v>
      </c>
      <c r="O89" s="91" t="s">
        <v>325</v>
      </c>
      <c r="P89" s="399" t="s">
        <v>390</v>
      </c>
      <c r="Q89" s="394" t="s">
        <v>391</v>
      </c>
    </row>
    <row r="90" spans="1:17" ht="15" thickBot="1" x14ac:dyDescent="0.3">
      <c r="A90" s="92" t="s">
        <v>239</v>
      </c>
      <c r="B90" s="93">
        <v>2</v>
      </c>
      <c r="C90" s="93">
        <v>6</v>
      </c>
      <c r="D90" s="93" t="s">
        <v>240</v>
      </c>
      <c r="E90" s="93">
        <v>4</v>
      </c>
      <c r="F90" s="93">
        <v>20</v>
      </c>
      <c r="G90" s="93" t="s">
        <v>389</v>
      </c>
      <c r="H90" s="93">
        <v>3</v>
      </c>
      <c r="I90" s="93" t="s">
        <v>242</v>
      </c>
      <c r="J90" s="93">
        <v>132</v>
      </c>
      <c r="K90" s="93" t="s">
        <v>348</v>
      </c>
      <c r="L90" s="93" t="s">
        <v>244</v>
      </c>
      <c r="M90" s="93" t="s">
        <v>297</v>
      </c>
      <c r="N90" s="93">
        <v>20</v>
      </c>
      <c r="O90" s="93" t="s">
        <v>328</v>
      </c>
      <c r="P90" s="401"/>
      <c r="Q90" s="395"/>
    </row>
    <row r="91" spans="1:17" ht="14.4" customHeight="1" x14ac:dyDescent="0.25">
      <c r="A91" s="90" t="s">
        <v>239</v>
      </c>
      <c r="B91" s="91">
        <v>2</v>
      </c>
      <c r="C91" s="91">
        <v>6</v>
      </c>
      <c r="D91" s="91" t="s">
        <v>240</v>
      </c>
      <c r="E91" s="91">
        <v>4</v>
      </c>
      <c r="F91" s="91">
        <v>8</v>
      </c>
      <c r="G91" s="91" t="s">
        <v>389</v>
      </c>
      <c r="H91" s="91">
        <v>3</v>
      </c>
      <c r="I91" s="91" t="s">
        <v>242</v>
      </c>
      <c r="J91" s="91">
        <v>132</v>
      </c>
      <c r="K91" s="91" t="s">
        <v>348</v>
      </c>
      <c r="L91" s="91" t="s">
        <v>244</v>
      </c>
      <c r="M91" s="91" t="s">
        <v>297</v>
      </c>
      <c r="N91" s="91">
        <v>8</v>
      </c>
      <c r="O91" s="91" t="s">
        <v>329</v>
      </c>
      <c r="P91" s="399" t="s">
        <v>392</v>
      </c>
      <c r="Q91" s="394" t="s">
        <v>393</v>
      </c>
    </row>
    <row r="92" spans="1:17" ht="15" thickBot="1" x14ac:dyDescent="0.3">
      <c r="A92" s="92" t="s">
        <v>239</v>
      </c>
      <c r="B92" s="93">
        <v>2</v>
      </c>
      <c r="C92" s="93">
        <v>6</v>
      </c>
      <c r="D92" s="93" t="s">
        <v>240</v>
      </c>
      <c r="E92" s="93">
        <v>4</v>
      </c>
      <c r="F92" s="93">
        <v>21</v>
      </c>
      <c r="G92" s="93" t="s">
        <v>389</v>
      </c>
      <c r="H92" s="93">
        <v>3</v>
      </c>
      <c r="I92" s="93" t="s">
        <v>242</v>
      </c>
      <c r="J92" s="93">
        <v>132</v>
      </c>
      <c r="K92" s="93" t="s">
        <v>348</v>
      </c>
      <c r="L92" s="93" t="s">
        <v>244</v>
      </c>
      <c r="M92" s="93" t="s">
        <v>297</v>
      </c>
      <c r="N92" s="93">
        <v>21</v>
      </c>
      <c r="O92" s="93" t="s">
        <v>332</v>
      </c>
      <c r="P92" s="401"/>
      <c r="Q92" s="395"/>
    </row>
    <row r="93" spans="1:17" ht="14.4" customHeight="1" x14ac:dyDescent="0.25">
      <c r="A93" s="90" t="s">
        <v>281</v>
      </c>
      <c r="B93" s="91"/>
      <c r="C93" s="91"/>
      <c r="D93" s="91" t="s">
        <v>240</v>
      </c>
      <c r="E93" s="91">
        <v>4</v>
      </c>
      <c r="F93" s="91">
        <v>9</v>
      </c>
      <c r="G93" s="91" t="s">
        <v>394</v>
      </c>
      <c r="H93" s="91">
        <v>3</v>
      </c>
      <c r="I93" s="91" t="s">
        <v>242</v>
      </c>
      <c r="J93" s="91">
        <v>132</v>
      </c>
      <c r="K93" s="91" t="s">
        <v>348</v>
      </c>
      <c r="L93" s="91" t="s">
        <v>244</v>
      </c>
      <c r="M93" s="91" t="s">
        <v>297</v>
      </c>
      <c r="N93" s="91">
        <v>9</v>
      </c>
      <c r="O93" s="91" t="s">
        <v>334</v>
      </c>
      <c r="P93" s="399" t="s">
        <v>395</v>
      </c>
      <c r="Q93" s="394" t="s">
        <v>396</v>
      </c>
    </row>
    <row r="94" spans="1:17" x14ac:dyDescent="0.25">
      <c r="A94" s="99" t="s">
        <v>281</v>
      </c>
      <c r="B94" s="96"/>
      <c r="C94" s="96"/>
      <c r="D94" s="96" t="s">
        <v>240</v>
      </c>
      <c r="E94" s="96">
        <v>4</v>
      </c>
      <c r="F94" s="96">
        <v>22</v>
      </c>
      <c r="G94" s="96" t="s">
        <v>394</v>
      </c>
      <c r="H94" s="96">
        <v>3</v>
      </c>
      <c r="I94" s="96" t="s">
        <v>242</v>
      </c>
      <c r="J94" s="96">
        <v>132</v>
      </c>
      <c r="K94" s="96" t="s">
        <v>348</v>
      </c>
      <c r="L94" s="96" t="s">
        <v>244</v>
      </c>
      <c r="M94" s="96" t="s">
        <v>297</v>
      </c>
      <c r="N94" s="96">
        <v>22</v>
      </c>
      <c r="O94" s="96" t="s">
        <v>337</v>
      </c>
      <c r="P94" s="400"/>
      <c r="Q94" s="448"/>
    </row>
    <row r="95" spans="1:17" x14ac:dyDescent="0.25">
      <c r="A95" s="99" t="s">
        <v>281</v>
      </c>
      <c r="B95" s="96"/>
      <c r="C95" s="96"/>
      <c r="D95" s="96" t="s">
        <v>240</v>
      </c>
      <c r="E95" s="96">
        <v>4</v>
      </c>
      <c r="F95" s="96">
        <v>10</v>
      </c>
      <c r="G95" s="96" t="s">
        <v>394</v>
      </c>
      <c r="H95" s="96">
        <v>3</v>
      </c>
      <c r="I95" s="96" t="s">
        <v>242</v>
      </c>
      <c r="J95" s="96">
        <v>132</v>
      </c>
      <c r="K95" s="96" t="s">
        <v>348</v>
      </c>
      <c r="L95" s="96" t="s">
        <v>244</v>
      </c>
      <c r="M95" s="96" t="s">
        <v>297</v>
      </c>
      <c r="N95" s="96">
        <v>10</v>
      </c>
      <c r="O95" s="96" t="s">
        <v>338</v>
      </c>
      <c r="P95" s="400"/>
      <c r="Q95" s="448"/>
    </row>
    <row r="96" spans="1:17" ht="15" thickBot="1" x14ac:dyDescent="0.3">
      <c r="A96" s="92" t="s">
        <v>281</v>
      </c>
      <c r="B96" s="93"/>
      <c r="C96" s="93"/>
      <c r="D96" s="93" t="s">
        <v>240</v>
      </c>
      <c r="E96" s="93">
        <v>4</v>
      </c>
      <c r="F96" s="93">
        <v>23</v>
      </c>
      <c r="G96" s="93" t="s">
        <v>394</v>
      </c>
      <c r="H96" s="93">
        <v>3</v>
      </c>
      <c r="I96" s="93" t="s">
        <v>242</v>
      </c>
      <c r="J96" s="93">
        <v>132</v>
      </c>
      <c r="K96" s="93" t="s">
        <v>348</v>
      </c>
      <c r="L96" s="93" t="s">
        <v>244</v>
      </c>
      <c r="M96" s="93" t="s">
        <v>297</v>
      </c>
      <c r="N96" s="93">
        <v>23</v>
      </c>
      <c r="O96" s="93" t="s">
        <v>339</v>
      </c>
      <c r="P96" s="401"/>
      <c r="Q96" s="449"/>
    </row>
    <row r="97" spans="1:17" ht="14.4" customHeight="1" x14ac:dyDescent="0.25">
      <c r="A97" s="90" t="s">
        <v>281</v>
      </c>
      <c r="B97" s="91"/>
      <c r="C97" s="91"/>
      <c r="D97" s="91" t="s">
        <v>240</v>
      </c>
      <c r="E97" s="91">
        <v>4</v>
      </c>
      <c r="F97" s="91">
        <v>11</v>
      </c>
      <c r="G97" s="91" t="s">
        <v>397</v>
      </c>
      <c r="H97" s="91">
        <v>3</v>
      </c>
      <c r="I97" s="91" t="s">
        <v>242</v>
      </c>
      <c r="J97" s="91">
        <v>132</v>
      </c>
      <c r="K97" s="91" t="s">
        <v>348</v>
      </c>
      <c r="L97" s="91" t="s">
        <v>244</v>
      </c>
      <c r="M97" s="91" t="s">
        <v>297</v>
      </c>
      <c r="N97" s="91">
        <v>11</v>
      </c>
      <c r="O97" s="91" t="s">
        <v>341</v>
      </c>
      <c r="P97" s="399" t="s">
        <v>398</v>
      </c>
      <c r="Q97" s="394" t="s">
        <v>399</v>
      </c>
    </row>
    <row r="98" spans="1:17" x14ac:dyDescent="0.25">
      <c r="A98" s="99" t="s">
        <v>281</v>
      </c>
      <c r="B98" s="96"/>
      <c r="C98" s="96"/>
      <c r="D98" s="96" t="s">
        <v>240</v>
      </c>
      <c r="E98" s="96">
        <v>4</v>
      </c>
      <c r="F98" s="96">
        <v>24</v>
      </c>
      <c r="G98" s="96" t="s">
        <v>397</v>
      </c>
      <c r="H98" s="96">
        <v>3</v>
      </c>
      <c r="I98" s="96" t="s">
        <v>242</v>
      </c>
      <c r="J98" s="96">
        <v>132</v>
      </c>
      <c r="K98" s="96" t="s">
        <v>348</v>
      </c>
      <c r="L98" s="96" t="s">
        <v>244</v>
      </c>
      <c r="M98" s="96" t="s">
        <v>297</v>
      </c>
      <c r="N98" s="96">
        <v>24</v>
      </c>
      <c r="O98" s="96" t="s">
        <v>344</v>
      </c>
      <c r="P98" s="400"/>
      <c r="Q98" s="448"/>
    </row>
    <row r="99" spans="1:17" x14ac:dyDescent="0.25">
      <c r="A99" s="99" t="s">
        <v>281</v>
      </c>
      <c r="B99" s="96"/>
      <c r="C99" s="96"/>
      <c r="D99" s="96" t="s">
        <v>240</v>
      </c>
      <c r="E99" s="96">
        <v>4</v>
      </c>
      <c r="F99" s="96">
        <v>12</v>
      </c>
      <c r="G99" s="96" t="s">
        <v>397</v>
      </c>
      <c r="H99" s="96">
        <v>3</v>
      </c>
      <c r="I99" s="96" t="s">
        <v>242</v>
      </c>
      <c r="J99" s="96">
        <v>132</v>
      </c>
      <c r="K99" s="96" t="s">
        <v>348</v>
      </c>
      <c r="L99" s="96" t="s">
        <v>244</v>
      </c>
      <c r="M99" s="96" t="s">
        <v>297</v>
      </c>
      <c r="N99" s="96">
        <v>12</v>
      </c>
      <c r="O99" s="96" t="s">
        <v>345</v>
      </c>
      <c r="P99" s="400"/>
      <c r="Q99" s="448"/>
    </row>
    <row r="100" spans="1:17" ht="15" thickBot="1" x14ac:dyDescent="0.3">
      <c r="A100" s="92" t="s">
        <v>281</v>
      </c>
      <c r="B100" s="93"/>
      <c r="C100" s="93"/>
      <c r="D100" s="93" t="s">
        <v>240</v>
      </c>
      <c r="E100" s="93">
        <v>4</v>
      </c>
      <c r="F100" s="93">
        <v>25</v>
      </c>
      <c r="G100" s="93" t="s">
        <v>397</v>
      </c>
      <c r="H100" s="93">
        <v>3</v>
      </c>
      <c r="I100" s="93" t="s">
        <v>242</v>
      </c>
      <c r="J100" s="93">
        <v>132</v>
      </c>
      <c r="K100" s="93" t="s">
        <v>348</v>
      </c>
      <c r="L100" s="93" t="s">
        <v>244</v>
      </c>
      <c r="M100" s="93" t="s">
        <v>297</v>
      </c>
      <c r="N100" s="93">
        <v>25</v>
      </c>
      <c r="O100" s="93" t="s">
        <v>346</v>
      </c>
      <c r="P100" s="401"/>
      <c r="Q100" s="449"/>
    </row>
    <row r="101" spans="1:17" x14ac:dyDescent="0.25">
      <c r="A101" s="78" t="s">
        <v>239</v>
      </c>
      <c r="B101" s="79">
        <v>2</v>
      </c>
      <c r="C101" s="79">
        <v>7</v>
      </c>
      <c r="D101" s="79" t="s">
        <v>240</v>
      </c>
      <c r="E101" s="79">
        <v>5</v>
      </c>
      <c r="F101" s="79">
        <v>1</v>
      </c>
      <c r="G101" s="79" t="s">
        <v>400</v>
      </c>
      <c r="H101" s="79">
        <v>4</v>
      </c>
      <c r="I101" s="79" t="s">
        <v>242</v>
      </c>
      <c r="J101" s="79">
        <v>140</v>
      </c>
      <c r="K101" s="79" t="s">
        <v>401</v>
      </c>
      <c r="L101" s="79" t="s">
        <v>244</v>
      </c>
      <c r="M101" s="79" t="s">
        <v>245</v>
      </c>
      <c r="N101" s="79">
        <v>1</v>
      </c>
      <c r="O101" s="79" t="s">
        <v>246</v>
      </c>
      <c r="P101" s="396" t="s">
        <v>402</v>
      </c>
      <c r="Q101" s="403" t="s">
        <v>403</v>
      </c>
    </row>
    <row r="102" spans="1:17" ht="15" thickBot="1" x14ac:dyDescent="0.3">
      <c r="A102" s="81" t="s">
        <v>239</v>
      </c>
      <c r="B102" s="82">
        <v>2</v>
      </c>
      <c r="C102" s="82">
        <v>7</v>
      </c>
      <c r="D102" s="82" t="s">
        <v>240</v>
      </c>
      <c r="E102" s="82">
        <v>5</v>
      </c>
      <c r="F102" s="82">
        <v>14</v>
      </c>
      <c r="G102" s="82" t="s">
        <v>400</v>
      </c>
      <c r="H102" s="82">
        <v>4</v>
      </c>
      <c r="I102" s="82" t="s">
        <v>242</v>
      </c>
      <c r="J102" s="82">
        <v>140</v>
      </c>
      <c r="K102" s="82" t="s">
        <v>401</v>
      </c>
      <c r="L102" s="82" t="s">
        <v>244</v>
      </c>
      <c r="M102" s="82" t="s">
        <v>245</v>
      </c>
      <c r="N102" s="82">
        <v>14</v>
      </c>
      <c r="O102" s="82" t="s">
        <v>249</v>
      </c>
      <c r="P102" s="397"/>
      <c r="Q102" s="404"/>
    </row>
    <row r="103" spans="1:17" x14ac:dyDescent="0.25">
      <c r="A103" s="78" t="s">
        <v>239</v>
      </c>
      <c r="B103" s="79">
        <v>2</v>
      </c>
      <c r="C103" s="79">
        <v>7</v>
      </c>
      <c r="D103" s="79" t="s">
        <v>240</v>
      </c>
      <c r="E103" s="79">
        <v>5</v>
      </c>
      <c r="F103" s="79">
        <v>2</v>
      </c>
      <c r="G103" s="79" t="s">
        <v>400</v>
      </c>
      <c r="H103" s="79">
        <v>4</v>
      </c>
      <c r="I103" s="79" t="s">
        <v>242</v>
      </c>
      <c r="J103" s="79">
        <v>140</v>
      </c>
      <c r="K103" s="79" t="s">
        <v>401</v>
      </c>
      <c r="L103" s="79" t="s">
        <v>244</v>
      </c>
      <c r="M103" s="79" t="s">
        <v>245</v>
      </c>
      <c r="N103" s="79">
        <v>2</v>
      </c>
      <c r="O103" s="79" t="s">
        <v>250</v>
      </c>
      <c r="P103" s="396" t="s">
        <v>404</v>
      </c>
      <c r="Q103" s="403" t="s">
        <v>405</v>
      </c>
    </row>
    <row r="104" spans="1:17" ht="15" thickBot="1" x14ac:dyDescent="0.3">
      <c r="A104" s="81" t="s">
        <v>239</v>
      </c>
      <c r="B104" s="82">
        <v>2</v>
      </c>
      <c r="C104" s="82">
        <v>7</v>
      </c>
      <c r="D104" s="82" t="s">
        <v>240</v>
      </c>
      <c r="E104" s="82">
        <v>5</v>
      </c>
      <c r="F104" s="82">
        <v>15</v>
      </c>
      <c r="G104" s="82" t="s">
        <v>400</v>
      </c>
      <c r="H104" s="82">
        <v>4</v>
      </c>
      <c r="I104" s="82" t="s">
        <v>242</v>
      </c>
      <c r="J104" s="82">
        <v>140</v>
      </c>
      <c r="K104" s="82" t="s">
        <v>401</v>
      </c>
      <c r="L104" s="82" t="s">
        <v>244</v>
      </c>
      <c r="M104" s="82" t="s">
        <v>245</v>
      </c>
      <c r="N104" s="82">
        <v>15</v>
      </c>
      <c r="O104" s="82" t="s">
        <v>253</v>
      </c>
      <c r="P104" s="397"/>
      <c r="Q104" s="404"/>
    </row>
    <row r="105" spans="1:17" x14ac:dyDescent="0.25">
      <c r="A105" s="78" t="s">
        <v>239</v>
      </c>
      <c r="B105" s="79">
        <v>2</v>
      </c>
      <c r="C105" s="79">
        <v>8</v>
      </c>
      <c r="D105" s="79" t="s">
        <v>240</v>
      </c>
      <c r="E105" s="79">
        <v>5</v>
      </c>
      <c r="F105" s="79">
        <v>3</v>
      </c>
      <c r="G105" s="79" t="s">
        <v>406</v>
      </c>
      <c r="H105" s="79">
        <v>4</v>
      </c>
      <c r="I105" s="79" t="s">
        <v>242</v>
      </c>
      <c r="J105" s="79">
        <v>140</v>
      </c>
      <c r="K105" s="79" t="s">
        <v>401</v>
      </c>
      <c r="L105" s="79" t="s">
        <v>244</v>
      </c>
      <c r="M105" s="79" t="s">
        <v>245</v>
      </c>
      <c r="N105" s="79">
        <v>3</v>
      </c>
      <c r="O105" s="79" t="s">
        <v>255</v>
      </c>
      <c r="P105" s="396" t="s">
        <v>407</v>
      </c>
      <c r="Q105" s="403" t="s">
        <v>408</v>
      </c>
    </row>
    <row r="106" spans="1:17" ht="15" thickBot="1" x14ac:dyDescent="0.3">
      <c r="A106" s="81" t="s">
        <v>239</v>
      </c>
      <c r="B106" s="82">
        <v>2</v>
      </c>
      <c r="C106" s="82">
        <v>8</v>
      </c>
      <c r="D106" s="82" t="s">
        <v>240</v>
      </c>
      <c r="E106" s="82">
        <v>5</v>
      </c>
      <c r="F106" s="82">
        <v>16</v>
      </c>
      <c r="G106" s="82" t="s">
        <v>406</v>
      </c>
      <c r="H106" s="82">
        <v>4</v>
      </c>
      <c r="I106" s="82" t="s">
        <v>242</v>
      </c>
      <c r="J106" s="82">
        <v>140</v>
      </c>
      <c r="K106" s="82" t="s">
        <v>401</v>
      </c>
      <c r="L106" s="82" t="s">
        <v>244</v>
      </c>
      <c r="M106" s="82" t="s">
        <v>245</v>
      </c>
      <c r="N106" s="82">
        <v>16</v>
      </c>
      <c r="O106" s="82" t="s">
        <v>258</v>
      </c>
      <c r="P106" s="397"/>
      <c r="Q106" s="404"/>
    </row>
    <row r="107" spans="1:17" x14ac:dyDescent="0.25">
      <c r="A107" s="78" t="s">
        <v>239</v>
      </c>
      <c r="B107" s="79">
        <v>2</v>
      </c>
      <c r="C107" s="79">
        <v>8</v>
      </c>
      <c r="D107" s="79" t="s">
        <v>240</v>
      </c>
      <c r="E107" s="79">
        <v>5</v>
      </c>
      <c r="F107" s="79">
        <v>4</v>
      </c>
      <c r="G107" s="79" t="s">
        <v>406</v>
      </c>
      <c r="H107" s="79">
        <v>4</v>
      </c>
      <c r="I107" s="79" t="s">
        <v>242</v>
      </c>
      <c r="J107" s="79">
        <v>140</v>
      </c>
      <c r="K107" s="79" t="s">
        <v>401</v>
      </c>
      <c r="L107" s="79" t="s">
        <v>244</v>
      </c>
      <c r="M107" s="79" t="s">
        <v>245</v>
      </c>
      <c r="N107" s="79">
        <v>4</v>
      </c>
      <c r="O107" s="79" t="s">
        <v>259</v>
      </c>
      <c r="P107" s="396" t="s">
        <v>409</v>
      </c>
      <c r="Q107" s="403" t="s">
        <v>410</v>
      </c>
    </row>
    <row r="108" spans="1:17" ht="15" thickBot="1" x14ac:dyDescent="0.3">
      <c r="A108" s="81" t="s">
        <v>239</v>
      </c>
      <c r="B108" s="82">
        <v>2</v>
      </c>
      <c r="C108" s="82">
        <v>8</v>
      </c>
      <c r="D108" s="82" t="s">
        <v>240</v>
      </c>
      <c r="E108" s="82">
        <v>5</v>
      </c>
      <c r="F108" s="82">
        <v>17</v>
      </c>
      <c r="G108" s="82" t="s">
        <v>406</v>
      </c>
      <c r="H108" s="82">
        <v>4</v>
      </c>
      <c r="I108" s="82" t="s">
        <v>242</v>
      </c>
      <c r="J108" s="82">
        <v>140</v>
      </c>
      <c r="K108" s="82" t="s">
        <v>401</v>
      </c>
      <c r="L108" s="82" t="s">
        <v>244</v>
      </c>
      <c r="M108" s="82" t="s">
        <v>245</v>
      </c>
      <c r="N108" s="82">
        <v>17</v>
      </c>
      <c r="O108" s="82" t="s">
        <v>262</v>
      </c>
      <c r="P108" s="397"/>
      <c r="Q108" s="404"/>
    </row>
    <row r="109" spans="1:17" x14ac:dyDescent="0.25">
      <c r="A109" s="78" t="s">
        <v>239</v>
      </c>
      <c r="B109" s="79">
        <v>2</v>
      </c>
      <c r="C109" s="79">
        <v>9</v>
      </c>
      <c r="D109" s="79" t="s">
        <v>240</v>
      </c>
      <c r="E109" s="79">
        <v>5</v>
      </c>
      <c r="F109" s="79">
        <v>5</v>
      </c>
      <c r="G109" s="79" t="s">
        <v>411</v>
      </c>
      <c r="H109" s="79">
        <v>4</v>
      </c>
      <c r="I109" s="79" t="s">
        <v>242</v>
      </c>
      <c r="J109" s="79">
        <v>140</v>
      </c>
      <c r="K109" s="79" t="s">
        <v>401</v>
      </c>
      <c r="L109" s="79" t="s">
        <v>244</v>
      </c>
      <c r="M109" s="79" t="s">
        <v>245</v>
      </c>
      <c r="N109" s="79">
        <v>5</v>
      </c>
      <c r="O109" s="79" t="s">
        <v>264</v>
      </c>
      <c r="P109" s="396" t="s">
        <v>412</v>
      </c>
      <c r="Q109" s="403" t="s">
        <v>413</v>
      </c>
    </row>
    <row r="110" spans="1:17" ht="15" thickBot="1" x14ac:dyDescent="0.3">
      <c r="A110" s="81" t="s">
        <v>239</v>
      </c>
      <c r="B110" s="82">
        <v>2</v>
      </c>
      <c r="C110" s="82">
        <v>9</v>
      </c>
      <c r="D110" s="82" t="s">
        <v>240</v>
      </c>
      <c r="E110" s="82">
        <v>5</v>
      </c>
      <c r="F110" s="82">
        <v>18</v>
      </c>
      <c r="G110" s="82" t="s">
        <v>411</v>
      </c>
      <c r="H110" s="82">
        <v>4</v>
      </c>
      <c r="I110" s="82" t="s">
        <v>242</v>
      </c>
      <c r="J110" s="82">
        <v>140</v>
      </c>
      <c r="K110" s="82" t="s">
        <v>401</v>
      </c>
      <c r="L110" s="82" t="s">
        <v>244</v>
      </c>
      <c r="M110" s="82" t="s">
        <v>245</v>
      </c>
      <c r="N110" s="82">
        <v>18</v>
      </c>
      <c r="O110" s="82" t="s">
        <v>267</v>
      </c>
      <c r="P110" s="397"/>
      <c r="Q110" s="404"/>
    </row>
    <row r="111" spans="1:17" x14ac:dyDescent="0.25">
      <c r="A111" s="78" t="s">
        <v>239</v>
      </c>
      <c r="B111" s="79">
        <v>2</v>
      </c>
      <c r="C111" s="79">
        <v>9</v>
      </c>
      <c r="D111" s="79" t="s">
        <v>240</v>
      </c>
      <c r="E111" s="79">
        <v>5</v>
      </c>
      <c r="F111" s="79">
        <v>6</v>
      </c>
      <c r="G111" s="79" t="s">
        <v>411</v>
      </c>
      <c r="H111" s="79">
        <v>4</v>
      </c>
      <c r="I111" s="79" t="s">
        <v>242</v>
      </c>
      <c r="J111" s="79">
        <v>140</v>
      </c>
      <c r="K111" s="79" t="s">
        <v>401</v>
      </c>
      <c r="L111" s="79" t="s">
        <v>244</v>
      </c>
      <c r="M111" s="79" t="s">
        <v>245</v>
      </c>
      <c r="N111" s="79">
        <v>6</v>
      </c>
      <c r="O111" s="79" t="s">
        <v>268</v>
      </c>
      <c r="P111" s="396" t="s">
        <v>414</v>
      </c>
      <c r="Q111" s="403" t="s">
        <v>415</v>
      </c>
    </row>
    <row r="112" spans="1:17" ht="15" thickBot="1" x14ac:dyDescent="0.3">
      <c r="A112" s="81" t="s">
        <v>239</v>
      </c>
      <c r="B112" s="82">
        <v>2</v>
      </c>
      <c r="C112" s="82">
        <v>9</v>
      </c>
      <c r="D112" s="82" t="s">
        <v>240</v>
      </c>
      <c r="E112" s="82">
        <v>5</v>
      </c>
      <c r="F112" s="82">
        <v>19</v>
      </c>
      <c r="G112" s="82" t="s">
        <v>411</v>
      </c>
      <c r="H112" s="82">
        <v>4</v>
      </c>
      <c r="I112" s="82" t="s">
        <v>242</v>
      </c>
      <c r="J112" s="82">
        <v>140</v>
      </c>
      <c r="K112" s="82" t="s">
        <v>401</v>
      </c>
      <c r="L112" s="82" t="s">
        <v>244</v>
      </c>
      <c r="M112" s="82" t="s">
        <v>245</v>
      </c>
      <c r="N112" s="82">
        <v>19</v>
      </c>
      <c r="O112" s="82" t="s">
        <v>271</v>
      </c>
      <c r="P112" s="397"/>
      <c r="Q112" s="404"/>
    </row>
    <row r="113" spans="1:17" x14ac:dyDescent="0.25">
      <c r="A113" s="78" t="s">
        <v>239</v>
      </c>
      <c r="B113" s="79">
        <v>2</v>
      </c>
      <c r="C113" s="79">
        <v>10</v>
      </c>
      <c r="D113" s="79" t="s">
        <v>240</v>
      </c>
      <c r="E113" s="79">
        <v>5</v>
      </c>
      <c r="F113" s="79">
        <v>7</v>
      </c>
      <c r="G113" s="79" t="s">
        <v>416</v>
      </c>
      <c r="H113" s="79">
        <v>4</v>
      </c>
      <c r="I113" s="79" t="s">
        <v>242</v>
      </c>
      <c r="J113" s="79">
        <v>140</v>
      </c>
      <c r="K113" s="79" t="s">
        <v>401</v>
      </c>
      <c r="L113" s="79" t="s">
        <v>244</v>
      </c>
      <c r="M113" s="79" t="s">
        <v>245</v>
      </c>
      <c r="N113" s="79">
        <v>7</v>
      </c>
      <c r="O113" s="79" t="s">
        <v>273</v>
      </c>
      <c r="P113" s="396" t="s">
        <v>417</v>
      </c>
      <c r="Q113" s="403" t="s">
        <v>418</v>
      </c>
    </row>
    <row r="114" spans="1:17" ht="15" thickBot="1" x14ac:dyDescent="0.3">
      <c r="A114" s="81" t="s">
        <v>239</v>
      </c>
      <c r="B114" s="82">
        <v>2</v>
      </c>
      <c r="C114" s="82">
        <v>10</v>
      </c>
      <c r="D114" s="82" t="s">
        <v>240</v>
      </c>
      <c r="E114" s="82">
        <v>5</v>
      </c>
      <c r="F114" s="82">
        <v>20</v>
      </c>
      <c r="G114" s="82" t="s">
        <v>416</v>
      </c>
      <c r="H114" s="82">
        <v>4</v>
      </c>
      <c r="I114" s="82" t="s">
        <v>242</v>
      </c>
      <c r="J114" s="82">
        <v>140</v>
      </c>
      <c r="K114" s="82" t="s">
        <v>401</v>
      </c>
      <c r="L114" s="82" t="s">
        <v>244</v>
      </c>
      <c r="M114" s="82" t="s">
        <v>245</v>
      </c>
      <c r="N114" s="82">
        <v>20</v>
      </c>
      <c r="O114" s="82" t="s">
        <v>276</v>
      </c>
      <c r="P114" s="397"/>
      <c r="Q114" s="404"/>
    </row>
    <row r="115" spans="1:17" x14ac:dyDescent="0.25">
      <c r="A115" s="78" t="s">
        <v>239</v>
      </c>
      <c r="B115" s="79">
        <v>2</v>
      </c>
      <c r="C115" s="79">
        <v>10</v>
      </c>
      <c r="D115" s="79" t="s">
        <v>240</v>
      </c>
      <c r="E115" s="79">
        <v>5</v>
      </c>
      <c r="F115" s="79">
        <v>8</v>
      </c>
      <c r="G115" s="79" t="s">
        <v>416</v>
      </c>
      <c r="H115" s="79">
        <v>4</v>
      </c>
      <c r="I115" s="79" t="s">
        <v>242</v>
      </c>
      <c r="J115" s="79">
        <v>140</v>
      </c>
      <c r="K115" s="79" t="s">
        <v>401</v>
      </c>
      <c r="L115" s="79" t="s">
        <v>244</v>
      </c>
      <c r="M115" s="79" t="s">
        <v>245</v>
      </c>
      <c r="N115" s="79">
        <v>8</v>
      </c>
      <c r="O115" s="79" t="s">
        <v>277</v>
      </c>
      <c r="P115" s="396" t="s">
        <v>419</v>
      </c>
      <c r="Q115" s="403" t="s">
        <v>420</v>
      </c>
    </row>
    <row r="116" spans="1:17" ht="15" thickBot="1" x14ac:dyDescent="0.3">
      <c r="A116" s="81" t="s">
        <v>239</v>
      </c>
      <c r="B116" s="82">
        <v>2</v>
      </c>
      <c r="C116" s="82">
        <v>10</v>
      </c>
      <c r="D116" s="82" t="s">
        <v>240</v>
      </c>
      <c r="E116" s="82">
        <v>5</v>
      </c>
      <c r="F116" s="82">
        <v>21</v>
      </c>
      <c r="G116" s="82" t="s">
        <v>416</v>
      </c>
      <c r="H116" s="82">
        <v>4</v>
      </c>
      <c r="I116" s="82" t="s">
        <v>242</v>
      </c>
      <c r="J116" s="82">
        <v>140</v>
      </c>
      <c r="K116" s="82" t="s">
        <v>401</v>
      </c>
      <c r="L116" s="82" t="s">
        <v>244</v>
      </c>
      <c r="M116" s="82" t="s">
        <v>245</v>
      </c>
      <c r="N116" s="82">
        <v>21</v>
      </c>
      <c r="O116" s="82" t="s">
        <v>280</v>
      </c>
      <c r="P116" s="397"/>
      <c r="Q116" s="404"/>
    </row>
    <row r="117" spans="1:17" ht="15" customHeight="1" x14ac:dyDescent="0.25">
      <c r="A117" s="78" t="s">
        <v>281</v>
      </c>
      <c r="B117" s="79"/>
      <c r="C117" s="79"/>
      <c r="D117" s="79" t="s">
        <v>240</v>
      </c>
      <c r="E117" s="79">
        <v>5</v>
      </c>
      <c r="F117" s="79">
        <v>9</v>
      </c>
      <c r="G117" s="79" t="s">
        <v>421</v>
      </c>
      <c r="H117" s="79">
        <v>4</v>
      </c>
      <c r="I117" s="79" t="s">
        <v>242</v>
      </c>
      <c r="J117" s="79">
        <v>140</v>
      </c>
      <c r="K117" s="79" t="s">
        <v>401</v>
      </c>
      <c r="L117" s="79" t="s">
        <v>244</v>
      </c>
      <c r="M117" s="79" t="s">
        <v>245</v>
      </c>
      <c r="N117" s="79">
        <v>9</v>
      </c>
      <c r="O117" s="79" t="s">
        <v>283</v>
      </c>
      <c r="P117" s="396" t="s">
        <v>422</v>
      </c>
      <c r="Q117" s="403" t="s">
        <v>423</v>
      </c>
    </row>
    <row r="118" spans="1:17" x14ac:dyDescent="0.25">
      <c r="A118" s="100" t="s">
        <v>281</v>
      </c>
      <c r="B118" s="85"/>
      <c r="C118" s="85"/>
      <c r="D118" s="85" t="s">
        <v>240</v>
      </c>
      <c r="E118" s="85">
        <v>5</v>
      </c>
      <c r="F118" s="85">
        <v>22</v>
      </c>
      <c r="G118" s="85" t="s">
        <v>421</v>
      </c>
      <c r="H118" s="85">
        <v>4</v>
      </c>
      <c r="I118" s="85" t="s">
        <v>242</v>
      </c>
      <c r="J118" s="85">
        <v>140</v>
      </c>
      <c r="K118" s="85" t="s">
        <v>401</v>
      </c>
      <c r="L118" s="85" t="s">
        <v>244</v>
      </c>
      <c r="M118" s="85" t="s">
        <v>245</v>
      </c>
      <c r="N118" s="85">
        <v>22</v>
      </c>
      <c r="O118" s="85" t="s">
        <v>286</v>
      </c>
      <c r="P118" s="440"/>
      <c r="Q118" s="441"/>
    </row>
    <row r="119" spans="1:17" x14ac:dyDescent="0.25">
      <c r="A119" s="100" t="s">
        <v>281</v>
      </c>
      <c r="B119" s="85"/>
      <c r="C119" s="85"/>
      <c r="D119" s="85" t="s">
        <v>240</v>
      </c>
      <c r="E119" s="85">
        <v>5</v>
      </c>
      <c r="F119" s="85">
        <v>10</v>
      </c>
      <c r="G119" s="85" t="s">
        <v>421</v>
      </c>
      <c r="H119" s="85">
        <v>4</v>
      </c>
      <c r="I119" s="85" t="s">
        <v>242</v>
      </c>
      <c r="J119" s="85">
        <v>140</v>
      </c>
      <c r="K119" s="85" t="s">
        <v>401</v>
      </c>
      <c r="L119" s="85" t="s">
        <v>244</v>
      </c>
      <c r="M119" s="85" t="s">
        <v>245</v>
      </c>
      <c r="N119" s="85">
        <v>10</v>
      </c>
      <c r="O119" s="85" t="s">
        <v>287</v>
      </c>
      <c r="P119" s="440"/>
      <c r="Q119" s="441"/>
    </row>
    <row r="120" spans="1:17" ht="15" thickBot="1" x14ac:dyDescent="0.3">
      <c r="A120" s="81" t="s">
        <v>281</v>
      </c>
      <c r="B120" s="82"/>
      <c r="C120" s="82"/>
      <c r="D120" s="82" t="s">
        <v>240</v>
      </c>
      <c r="E120" s="82">
        <v>5</v>
      </c>
      <c r="F120" s="82">
        <v>23</v>
      </c>
      <c r="G120" s="82" t="s">
        <v>421</v>
      </c>
      <c r="H120" s="82">
        <v>4</v>
      </c>
      <c r="I120" s="82" t="s">
        <v>242</v>
      </c>
      <c r="J120" s="82">
        <v>140</v>
      </c>
      <c r="K120" s="82" t="s">
        <v>401</v>
      </c>
      <c r="L120" s="82" t="s">
        <v>244</v>
      </c>
      <c r="M120" s="82" t="s">
        <v>245</v>
      </c>
      <c r="N120" s="82">
        <v>23</v>
      </c>
      <c r="O120" s="82" t="s">
        <v>288</v>
      </c>
      <c r="P120" s="397"/>
      <c r="Q120" s="404"/>
    </row>
    <row r="121" spans="1:17" ht="15" customHeight="1" x14ac:dyDescent="0.25">
      <c r="A121" s="78" t="s">
        <v>281</v>
      </c>
      <c r="B121" s="79"/>
      <c r="C121" s="79"/>
      <c r="D121" s="79" t="s">
        <v>240</v>
      </c>
      <c r="E121" s="79">
        <v>5</v>
      </c>
      <c r="F121" s="79">
        <v>11</v>
      </c>
      <c r="G121" s="79" t="s">
        <v>424</v>
      </c>
      <c r="H121" s="79">
        <v>4</v>
      </c>
      <c r="I121" s="79" t="s">
        <v>242</v>
      </c>
      <c r="J121" s="79">
        <v>140</v>
      </c>
      <c r="K121" s="79" t="s">
        <v>401</v>
      </c>
      <c r="L121" s="79" t="s">
        <v>244</v>
      </c>
      <c r="M121" s="79" t="s">
        <v>245</v>
      </c>
      <c r="N121" s="79">
        <v>11</v>
      </c>
      <c r="O121" s="79" t="s">
        <v>290</v>
      </c>
      <c r="P121" s="396" t="s">
        <v>425</v>
      </c>
      <c r="Q121" s="403" t="s">
        <v>426</v>
      </c>
    </row>
    <row r="122" spans="1:17" x14ac:dyDescent="0.25">
      <c r="A122" s="100" t="s">
        <v>281</v>
      </c>
      <c r="B122" s="85"/>
      <c r="C122" s="85"/>
      <c r="D122" s="85" t="s">
        <v>240</v>
      </c>
      <c r="E122" s="85">
        <v>5</v>
      </c>
      <c r="F122" s="85">
        <v>24</v>
      </c>
      <c r="G122" s="85" t="s">
        <v>424</v>
      </c>
      <c r="H122" s="85">
        <v>4</v>
      </c>
      <c r="I122" s="85" t="s">
        <v>242</v>
      </c>
      <c r="J122" s="85">
        <v>140</v>
      </c>
      <c r="K122" s="85" t="s">
        <v>401</v>
      </c>
      <c r="L122" s="85" t="s">
        <v>244</v>
      </c>
      <c r="M122" s="85" t="s">
        <v>245</v>
      </c>
      <c r="N122" s="85">
        <v>24</v>
      </c>
      <c r="O122" s="85" t="s">
        <v>293</v>
      </c>
      <c r="P122" s="440"/>
      <c r="Q122" s="441"/>
    </row>
    <row r="123" spans="1:17" x14ac:dyDescent="0.25">
      <c r="A123" s="100" t="s">
        <v>281</v>
      </c>
      <c r="B123" s="85"/>
      <c r="C123" s="85"/>
      <c r="D123" s="85" t="s">
        <v>240</v>
      </c>
      <c r="E123" s="85">
        <v>5</v>
      </c>
      <c r="F123" s="85">
        <v>12</v>
      </c>
      <c r="G123" s="85" t="s">
        <v>424</v>
      </c>
      <c r="H123" s="85">
        <v>4</v>
      </c>
      <c r="I123" s="85" t="s">
        <v>242</v>
      </c>
      <c r="J123" s="85">
        <v>140</v>
      </c>
      <c r="K123" s="85" t="s">
        <v>401</v>
      </c>
      <c r="L123" s="85" t="s">
        <v>244</v>
      </c>
      <c r="M123" s="85" t="s">
        <v>245</v>
      </c>
      <c r="N123" s="85">
        <v>12</v>
      </c>
      <c r="O123" s="85" t="s">
        <v>294</v>
      </c>
      <c r="P123" s="440"/>
      <c r="Q123" s="441"/>
    </row>
    <row r="124" spans="1:17" ht="15" thickBot="1" x14ac:dyDescent="0.3">
      <c r="A124" s="81" t="s">
        <v>281</v>
      </c>
      <c r="B124" s="82"/>
      <c r="C124" s="82"/>
      <c r="D124" s="82" t="s">
        <v>240</v>
      </c>
      <c r="E124" s="82">
        <v>5</v>
      </c>
      <c r="F124" s="82">
        <v>25</v>
      </c>
      <c r="G124" s="82" t="s">
        <v>424</v>
      </c>
      <c r="H124" s="82">
        <v>4</v>
      </c>
      <c r="I124" s="82" t="s">
        <v>242</v>
      </c>
      <c r="J124" s="82">
        <v>140</v>
      </c>
      <c r="K124" s="82" t="s">
        <v>401</v>
      </c>
      <c r="L124" s="82" t="s">
        <v>244</v>
      </c>
      <c r="M124" s="82" t="s">
        <v>245</v>
      </c>
      <c r="N124" s="82">
        <v>25</v>
      </c>
      <c r="O124" s="82" t="s">
        <v>295</v>
      </c>
      <c r="P124" s="397"/>
      <c r="Q124" s="404"/>
    </row>
    <row r="125" spans="1:17" x14ac:dyDescent="0.25">
      <c r="A125" s="90" t="s">
        <v>239</v>
      </c>
      <c r="B125" s="91">
        <v>2</v>
      </c>
      <c r="C125" s="91">
        <v>11</v>
      </c>
      <c r="D125" s="91" t="s">
        <v>240</v>
      </c>
      <c r="E125" s="91">
        <v>6</v>
      </c>
      <c r="F125" s="91">
        <v>1</v>
      </c>
      <c r="G125" s="91" t="s">
        <v>427</v>
      </c>
      <c r="H125" s="91">
        <v>4</v>
      </c>
      <c r="I125" s="91" t="s">
        <v>242</v>
      </c>
      <c r="J125" s="91">
        <v>140</v>
      </c>
      <c r="K125" s="91" t="s">
        <v>401</v>
      </c>
      <c r="L125" s="91" t="s">
        <v>244</v>
      </c>
      <c r="M125" s="91" t="s">
        <v>297</v>
      </c>
      <c r="N125" s="91">
        <v>1</v>
      </c>
      <c r="O125" s="91" t="s">
        <v>298</v>
      </c>
      <c r="P125" s="399" t="s">
        <v>428</v>
      </c>
      <c r="Q125" s="394" t="s">
        <v>429</v>
      </c>
    </row>
    <row r="126" spans="1:17" ht="15" thickBot="1" x14ac:dyDescent="0.3">
      <c r="A126" s="92" t="s">
        <v>239</v>
      </c>
      <c r="B126" s="93">
        <v>2</v>
      </c>
      <c r="C126" s="93">
        <v>11</v>
      </c>
      <c r="D126" s="93" t="s">
        <v>240</v>
      </c>
      <c r="E126" s="93">
        <v>6</v>
      </c>
      <c r="F126" s="93">
        <v>14</v>
      </c>
      <c r="G126" s="93" t="s">
        <v>427</v>
      </c>
      <c r="H126" s="93">
        <v>4</v>
      </c>
      <c r="I126" s="93" t="s">
        <v>242</v>
      </c>
      <c r="J126" s="93">
        <v>140</v>
      </c>
      <c r="K126" s="93" t="s">
        <v>401</v>
      </c>
      <c r="L126" s="93" t="s">
        <v>244</v>
      </c>
      <c r="M126" s="93" t="s">
        <v>297</v>
      </c>
      <c r="N126" s="93">
        <v>14</v>
      </c>
      <c r="O126" s="93" t="s">
        <v>301</v>
      </c>
      <c r="P126" s="401"/>
      <c r="Q126" s="395"/>
    </row>
    <row r="127" spans="1:17" x14ac:dyDescent="0.25">
      <c r="A127" s="90" t="s">
        <v>239</v>
      </c>
      <c r="B127" s="91">
        <v>2</v>
      </c>
      <c r="C127" s="91">
        <v>11</v>
      </c>
      <c r="D127" s="91" t="s">
        <v>240</v>
      </c>
      <c r="E127" s="91">
        <v>6</v>
      </c>
      <c r="F127" s="91">
        <v>2</v>
      </c>
      <c r="G127" s="91" t="s">
        <v>427</v>
      </c>
      <c r="H127" s="91">
        <v>4</v>
      </c>
      <c r="I127" s="91" t="s">
        <v>242</v>
      </c>
      <c r="J127" s="91">
        <v>140</v>
      </c>
      <c r="K127" s="91" t="s">
        <v>401</v>
      </c>
      <c r="L127" s="91" t="s">
        <v>244</v>
      </c>
      <c r="M127" s="91" t="s">
        <v>297</v>
      </c>
      <c r="N127" s="91">
        <v>2</v>
      </c>
      <c r="O127" s="91" t="s">
        <v>302</v>
      </c>
      <c r="P127" s="399" t="s">
        <v>430</v>
      </c>
      <c r="Q127" s="394" t="s">
        <v>431</v>
      </c>
    </row>
    <row r="128" spans="1:17" ht="15" thickBot="1" x14ac:dyDescent="0.3">
      <c r="A128" s="92" t="s">
        <v>239</v>
      </c>
      <c r="B128" s="93">
        <v>2</v>
      </c>
      <c r="C128" s="93">
        <v>11</v>
      </c>
      <c r="D128" s="93" t="s">
        <v>240</v>
      </c>
      <c r="E128" s="93">
        <v>6</v>
      </c>
      <c r="F128" s="93">
        <v>15</v>
      </c>
      <c r="G128" s="93" t="s">
        <v>427</v>
      </c>
      <c r="H128" s="93">
        <v>4</v>
      </c>
      <c r="I128" s="93" t="s">
        <v>242</v>
      </c>
      <c r="J128" s="93">
        <v>140</v>
      </c>
      <c r="K128" s="93" t="s">
        <v>401</v>
      </c>
      <c r="L128" s="93" t="s">
        <v>244</v>
      </c>
      <c r="M128" s="93" t="s">
        <v>297</v>
      </c>
      <c r="N128" s="93">
        <v>15</v>
      </c>
      <c r="O128" s="93" t="s">
        <v>305</v>
      </c>
      <c r="P128" s="401"/>
      <c r="Q128" s="395"/>
    </row>
    <row r="129" spans="1:17" x14ac:dyDescent="0.25">
      <c r="A129" s="90" t="s">
        <v>239</v>
      </c>
      <c r="B129" s="91">
        <v>2</v>
      </c>
      <c r="C129" s="91">
        <v>12</v>
      </c>
      <c r="D129" s="91" t="s">
        <v>240</v>
      </c>
      <c r="E129" s="91">
        <v>6</v>
      </c>
      <c r="F129" s="91">
        <v>3</v>
      </c>
      <c r="G129" s="91" t="s">
        <v>432</v>
      </c>
      <c r="H129" s="91">
        <v>4</v>
      </c>
      <c r="I129" s="91" t="s">
        <v>242</v>
      </c>
      <c r="J129" s="91">
        <v>140</v>
      </c>
      <c r="K129" s="91" t="s">
        <v>401</v>
      </c>
      <c r="L129" s="91" t="s">
        <v>244</v>
      </c>
      <c r="M129" s="91" t="s">
        <v>297</v>
      </c>
      <c r="N129" s="91">
        <v>3</v>
      </c>
      <c r="O129" s="91" t="s">
        <v>307</v>
      </c>
      <c r="P129" s="399" t="s">
        <v>433</v>
      </c>
      <c r="Q129" s="394" t="s">
        <v>434</v>
      </c>
    </row>
    <row r="130" spans="1:17" ht="15" thickBot="1" x14ac:dyDescent="0.3">
      <c r="A130" s="92" t="s">
        <v>239</v>
      </c>
      <c r="B130" s="93">
        <v>2</v>
      </c>
      <c r="C130" s="93">
        <v>12</v>
      </c>
      <c r="D130" s="93" t="s">
        <v>240</v>
      </c>
      <c r="E130" s="93">
        <v>6</v>
      </c>
      <c r="F130" s="93">
        <v>16</v>
      </c>
      <c r="G130" s="93" t="s">
        <v>432</v>
      </c>
      <c r="H130" s="93">
        <v>4</v>
      </c>
      <c r="I130" s="93" t="s">
        <v>242</v>
      </c>
      <c r="J130" s="93">
        <v>140</v>
      </c>
      <c r="K130" s="93" t="s">
        <v>401</v>
      </c>
      <c r="L130" s="93" t="s">
        <v>244</v>
      </c>
      <c r="M130" s="93" t="s">
        <v>297</v>
      </c>
      <c r="N130" s="93">
        <v>16</v>
      </c>
      <c r="O130" s="93" t="s">
        <v>310</v>
      </c>
      <c r="P130" s="401"/>
      <c r="Q130" s="395"/>
    </row>
    <row r="131" spans="1:17" x14ac:dyDescent="0.25">
      <c r="A131" s="90" t="s">
        <v>239</v>
      </c>
      <c r="B131" s="91">
        <v>2</v>
      </c>
      <c r="C131" s="91">
        <v>12</v>
      </c>
      <c r="D131" s="91" t="s">
        <v>240</v>
      </c>
      <c r="E131" s="91">
        <v>6</v>
      </c>
      <c r="F131" s="91">
        <v>4</v>
      </c>
      <c r="G131" s="91" t="s">
        <v>432</v>
      </c>
      <c r="H131" s="91">
        <v>4</v>
      </c>
      <c r="I131" s="91" t="s">
        <v>242</v>
      </c>
      <c r="J131" s="91">
        <v>140</v>
      </c>
      <c r="K131" s="91" t="s">
        <v>401</v>
      </c>
      <c r="L131" s="91" t="s">
        <v>244</v>
      </c>
      <c r="M131" s="91" t="s">
        <v>297</v>
      </c>
      <c r="N131" s="91">
        <v>4</v>
      </c>
      <c r="O131" s="91" t="s">
        <v>311</v>
      </c>
      <c r="P131" s="399" t="s">
        <v>435</v>
      </c>
      <c r="Q131" s="394" t="s">
        <v>436</v>
      </c>
    </row>
    <row r="132" spans="1:17" ht="15" thickBot="1" x14ac:dyDescent="0.3">
      <c r="A132" s="92" t="s">
        <v>239</v>
      </c>
      <c r="B132" s="93">
        <v>2</v>
      </c>
      <c r="C132" s="93">
        <v>12</v>
      </c>
      <c r="D132" s="93" t="s">
        <v>240</v>
      </c>
      <c r="E132" s="93">
        <v>6</v>
      </c>
      <c r="F132" s="93">
        <v>17</v>
      </c>
      <c r="G132" s="93" t="s">
        <v>432</v>
      </c>
      <c r="H132" s="93">
        <v>4</v>
      </c>
      <c r="I132" s="93" t="s">
        <v>242</v>
      </c>
      <c r="J132" s="93">
        <v>140</v>
      </c>
      <c r="K132" s="93" t="s">
        <v>401</v>
      </c>
      <c r="L132" s="93" t="s">
        <v>244</v>
      </c>
      <c r="M132" s="93" t="s">
        <v>297</v>
      </c>
      <c r="N132" s="93">
        <v>17</v>
      </c>
      <c r="O132" s="93" t="s">
        <v>314</v>
      </c>
      <c r="P132" s="401"/>
      <c r="Q132" s="395"/>
    </row>
    <row r="133" spans="1:17" x14ac:dyDescent="0.25">
      <c r="A133" s="90" t="s">
        <v>239</v>
      </c>
      <c r="B133" s="91">
        <v>2</v>
      </c>
      <c r="C133" s="91">
        <v>13</v>
      </c>
      <c r="D133" s="91" t="s">
        <v>240</v>
      </c>
      <c r="E133" s="91">
        <v>6</v>
      </c>
      <c r="F133" s="91">
        <v>5</v>
      </c>
      <c r="G133" s="91" t="s">
        <v>437</v>
      </c>
      <c r="H133" s="91">
        <v>4</v>
      </c>
      <c r="I133" s="91" t="s">
        <v>242</v>
      </c>
      <c r="J133" s="91">
        <v>140</v>
      </c>
      <c r="K133" s="91" t="s">
        <v>401</v>
      </c>
      <c r="L133" s="91" t="s">
        <v>244</v>
      </c>
      <c r="M133" s="91" t="s">
        <v>297</v>
      </c>
      <c r="N133" s="91">
        <v>5</v>
      </c>
      <c r="O133" s="91" t="s">
        <v>316</v>
      </c>
      <c r="P133" s="399" t="s">
        <v>438</v>
      </c>
      <c r="Q133" s="394" t="s">
        <v>439</v>
      </c>
    </row>
    <row r="134" spans="1:17" ht="15" thickBot="1" x14ac:dyDescent="0.3">
      <c r="A134" s="92" t="s">
        <v>239</v>
      </c>
      <c r="B134" s="93">
        <v>2</v>
      </c>
      <c r="C134" s="93">
        <v>13</v>
      </c>
      <c r="D134" s="93" t="s">
        <v>240</v>
      </c>
      <c r="E134" s="93">
        <v>6</v>
      </c>
      <c r="F134" s="93">
        <v>18</v>
      </c>
      <c r="G134" s="93" t="s">
        <v>437</v>
      </c>
      <c r="H134" s="93">
        <v>4</v>
      </c>
      <c r="I134" s="93" t="s">
        <v>242</v>
      </c>
      <c r="J134" s="93">
        <v>140</v>
      </c>
      <c r="K134" s="93" t="s">
        <v>401</v>
      </c>
      <c r="L134" s="93" t="s">
        <v>244</v>
      </c>
      <c r="M134" s="93" t="s">
        <v>297</v>
      </c>
      <c r="N134" s="93">
        <v>18</v>
      </c>
      <c r="O134" s="93" t="s">
        <v>319</v>
      </c>
      <c r="P134" s="401"/>
      <c r="Q134" s="395"/>
    </row>
    <row r="135" spans="1:17" x14ac:dyDescent="0.25">
      <c r="A135" s="90" t="s">
        <v>239</v>
      </c>
      <c r="B135" s="91">
        <v>2</v>
      </c>
      <c r="C135" s="91">
        <v>13</v>
      </c>
      <c r="D135" s="91" t="s">
        <v>240</v>
      </c>
      <c r="E135" s="91">
        <v>6</v>
      </c>
      <c r="F135" s="91">
        <v>6</v>
      </c>
      <c r="G135" s="91" t="s">
        <v>437</v>
      </c>
      <c r="H135" s="91">
        <v>4</v>
      </c>
      <c r="I135" s="91" t="s">
        <v>242</v>
      </c>
      <c r="J135" s="91">
        <v>140</v>
      </c>
      <c r="K135" s="91" t="s">
        <v>401</v>
      </c>
      <c r="L135" s="91" t="s">
        <v>244</v>
      </c>
      <c r="M135" s="91" t="s">
        <v>297</v>
      </c>
      <c r="N135" s="91">
        <v>6</v>
      </c>
      <c r="O135" s="91" t="s">
        <v>320</v>
      </c>
      <c r="P135" s="399" t="s">
        <v>440</v>
      </c>
      <c r="Q135" s="394" t="s">
        <v>441</v>
      </c>
    </row>
    <row r="136" spans="1:17" ht="15" thickBot="1" x14ac:dyDescent="0.3">
      <c r="A136" s="92" t="s">
        <v>239</v>
      </c>
      <c r="B136" s="93">
        <v>2</v>
      </c>
      <c r="C136" s="93">
        <v>13</v>
      </c>
      <c r="D136" s="93" t="s">
        <v>240</v>
      </c>
      <c r="E136" s="93">
        <v>6</v>
      </c>
      <c r="F136" s="93">
        <v>19</v>
      </c>
      <c r="G136" s="93" t="s">
        <v>437</v>
      </c>
      <c r="H136" s="93">
        <v>4</v>
      </c>
      <c r="I136" s="93" t="s">
        <v>242</v>
      </c>
      <c r="J136" s="93">
        <v>140</v>
      </c>
      <c r="K136" s="93" t="s">
        <v>401</v>
      </c>
      <c r="L136" s="93" t="s">
        <v>244</v>
      </c>
      <c r="M136" s="93" t="s">
        <v>297</v>
      </c>
      <c r="N136" s="93">
        <v>19</v>
      </c>
      <c r="O136" s="93" t="s">
        <v>323</v>
      </c>
      <c r="P136" s="401"/>
      <c r="Q136" s="395"/>
    </row>
    <row r="137" spans="1:17" x14ac:dyDescent="0.25">
      <c r="A137" s="90" t="s">
        <v>239</v>
      </c>
      <c r="B137" s="91">
        <v>2</v>
      </c>
      <c r="C137" s="91">
        <v>14</v>
      </c>
      <c r="D137" s="91" t="s">
        <v>240</v>
      </c>
      <c r="E137" s="91">
        <v>6</v>
      </c>
      <c r="F137" s="91">
        <v>7</v>
      </c>
      <c r="G137" s="91" t="s">
        <v>442</v>
      </c>
      <c r="H137" s="91">
        <v>4</v>
      </c>
      <c r="I137" s="91" t="s">
        <v>242</v>
      </c>
      <c r="J137" s="91">
        <v>140</v>
      </c>
      <c r="K137" s="91" t="s">
        <v>401</v>
      </c>
      <c r="L137" s="91" t="s">
        <v>244</v>
      </c>
      <c r="M137" s="91" t="s">
        <v>297</v>
      </c>
      <c r="N137" s="91">
        <v>7</v>
      </c>
      <c r="O137" s="91" t="s">
        <v>325</v>
      </c>
      <c r="P137" s="399" t="s">
        <v>443</v>
      </c>
      <c r="Q137" s="394" t="s">
        <v>444</v>
      </c>
    </row>
    <row r="138" spans="1:17" ht="15" thickBot="1" x14ac:dyDescent="0.3">
      <c r="A138" s="92" t="s">
        <v>239</v>
      </c>
      <c r="B138" s="93">
        <v>2</v>
      </c>
      <c r="C138" s="93">
        <v>14</v>
      </c>
      <c r="D138" s="93" t="s">
        <v>240</v>
      </c>
      <c r="E138" s="93">
        <v>6</v>
      </c>
      <c r="F138" s="93">
        <v>20</v>
      </c>
      <c r="G138" s="93" t="s">
        <v>442</v>
      </c>
      <c r="H138" s="93">
        <v>4</v>
      </c>
      <c r="I138" s="93" t="s">
        <v>242</v>
      </c>
      <c r="J138" s="93">
        <v>140</v>
      </c>
      <c r="K138" s="93" t="s">
        <v>401</v>
      </c>
      <c r="L138" s="93" t="s">
        <v>244</v>
      </c>
      <c r="M138" s="93" t="s">
        <v>297</v>
      </c>
      <c r="N138" s="93">
        <v>20</v>
      </c>
      <c r="O138" s="93" t="s">
        <v>328</v>
      </c>
      <c r="P138" s="401"/>
      <c r="Q138" s="395"/>
    </row>
    <row r="139" spans="1:17" x14ac:dyDescent="0.25">
      <c r="A139" s="90" t="s">
        <v>239</v>
      </c>
      <c r="B139" s="91">
        <v>2</v>
      </c>
      <c r="C139" s="91">
        <v>14</v>
      </c>
      <c r="D139" s="91" t="s">
        <v>240</v>
      </c>
      <c r="E139" s="91">
        <v>6</v>
      </c>
      <c r="F139" s="91">
        <v>8</v>
      </c>
      <c r="G139" s="91" t="s">
        <v>442</v>
      </c>
      <c r="H139" s="91">
        <v>4</v>
      </c>
      <c r="I139" s="91" t="s">
        <v>242</v>
      </c>
      <c r="J139" s="91">
        <v>140</v>
      </c>
      <c r="K139" s="91" t="s">
        <v>401</v>
      </c>
      <c r="L139" s="91" t="s">
        <v>244</v>
      </c>
      <c r="M139" s="91" t="s">
        <v>297</v>
      </c>
      <c r="N139" s="91">
        <v>8</v>
      </c>
      <c r="O139" s="91" t="s">
        <v>329</v>
      </c>
      <c r="P139" s="399" t="s">
        <v>445</v>
      </c>
      <c r="Q139" s="394" t="s">
        <v>446</v>
      </c>
    </row>
    <row r="140" spans="1:17" ht="15" thickBot="1" x14ac:dyDescent="0.3">
      <c r="A140" s="92" t="s">
        <v>239</v>
      </c>
      <c r="B140" s="93">
        <v>2</v>
      </c>
      <c r="C140" s="93">
        <v>14</v>
      </c>
      <c r="D140" s="93" t="s">
        <v>240</v>
      </c>
      <c r="E140" s="93">
        <v>6</v>
      </c>
      <c r="F140" s="93">
        <v>21</v>
      </c>
      <c r="G140" s="93" t="s">
        <v>442</v>
      </c>
      <c r="H140" s="93">
        <v>4</v>
      </c>
      <c r="I140" s="93" t="s">
        <v>242</v>
      </c>
      <c r="J140" s="93">
        <v>140</v>
      </c>
      <c r="K140" s="93" t="s">
        <v>401</v>
      </c>
      <c r="L140" s="93" t="s">
        <v>244</v>
      </c>
      <c r="M140" s="93" t="s">
        <v>297</v>
      </c>
      <c r="N140" s="93">
        <v>21</v>
      </c>
      <c r="O140" s="93" t="s">
        <v>332</v>
      </c>
      <c r="P140" s="401"/>
      <c r="Q140" s="395"/>
    </row>
    <row r="141" spans="1:17" ht="15" customHeight="1" x14ac:dyDescent="0.25">
      <c r="A141" s="90" t="s">
        <v>281</v>
      </c>
      <c r="B141" s="91"/>
      <c r="C141" s="91"/>
      <c r="D141" s="91" t="s">
        <v>240</v>
      </c>
      <c r="E141" s="91">
        <v>6</v>
      </c>
      <c r="F141" s="91">
        <v>9</v>
      </c>
      <c r="G141" s="91" t="s">
        <v>447</v>
      </c>
      <c r="H141" s="91">
        <v>4</v>
      </c>
      <c r="I141" s="91" t="s">
        <v>242</v>
      </c>
      <c r="J141" s="91">
        <v>140</v>
      </c>
      <c r="K141" s="91" t="s">
        <v>401</v>
      </c>
      <c r="L141" s="91" t="s">
        <v>244</v>
      </c>
      <c r="M141" s="91" t="s">
        <v>297</v>
      </c>
      <c r="N141" s="91">
        <v>9</v>
      </c>
      <c r="O141" s="91" t="s">
        <v>334</v>
      </c>
      <c r="P141" s="399" t="s">
        <v>448</v>
      </c>
      <c r="Q141" s="394" t="s">
        <v>449</v>
      </c>
    </row>
    <row r="142" spans="1:17" x14ac:dyDescent="0.25">
      <c r="A142" s="99" t="s">
        <v>281</v>
      </c>
      <c r="B142" s="96"/>
      <c r="C142" s="96"/>
      <c r="D142" s="96" t="s">
        <v>240</v>
      </c>
      <c r="E142" s="96">
        <v>6</v>
      </c>
      <c r="F142" s="96">
        <v>22</v>
      </c>
      <c r="G142" s="96" t="s">
        <v>447</v>
      </c>
      <c r="H142" s="96">
        <v>4</v>
      </c>
      <c r="I142" s="96" t="s">
        <v>242</v>
      </c>
      <c r="J142" s="96">
        <v>140</v>
      </c>
      <c r="K142" s="96" t="s">
        <v>401</v>
      </c>
      <c r="L142" s="96" t="s">
        <v>244</v>
      </c>
      <c r="M142" s="96" t="s">
        <v>297</v>
      </c>
      <c r="N142" s="96">
        <v>22</v>
      </c>
      <c r="O142" s="96" t="s">
        <v>337</v>
      </c>
      <c r="P142" s="400"/>
      <c r="Q142" s="448"/>
    </row>
    <row r="143" spans="1:17" x14ac:dyDescent="0.25">
      <c r="A143" s="99" t="s">
        <v>281</v>
      </c>
      <c r="B143" s="96"/>
      <c r="C143" s="96"/>
      <c r="D143" s="96" t="s">
        <v>240</v>
      </c>
      <c r="E143" s="96">
        <v>6</v>
      </c>
      <c r="F143" s="96">
        <v>10</v>
      </c>
      <c r="G143" s="96" t="s">
        <v>447</v>
      </c>
      <c r="H143" s="96">
        <v>4</v>
      </c>
      <c r="I143" s="96" t="s">
        <v>242</v>
      </c>
      <c r="J143" s="96">
        <v>140</v>
      </c>
      <c r="K143" s="96" t="s">
        <v>401</v>
      </c>
      <c r="L143" s="96" t="s">
        <v>244</v>
      </c>
      <c r="M143" s="96" t="s">
        <v>297</v>
      </c>
      <c r="N143" s="96">
        <v>10</v>
      </c>
      <c r="O143" s="96" t="s">
        <v>338</v>
      </c>
      <c r="P143" s="400"/>
      <c r="Q143" s="448"/>
    </row>
    <row r="144" spans="1:17" ht="15" thickBot="1" x14ac:dyDescent="0.3">
      <c r="A144" s="92" t="s">
        <v>281</v>
      </c>
      <c r="B144" s="93"/>
      <c r="C144" s="93"/>
      <c r="D144" s="93" t="s">
        <v>240</v>
      </c>
      <c r="E144" s="93">
        <v>6</v>
      </c>
      <c r="F144" s="93">
        <v>23</v>
      </c>
      <c r="G144" s="93" t="s">
        <v>447</v>
      </c>
      <c r="H144" s="93">
        <v>4</v>
      </c>
      <c r="I144" s="93" t="s">
        <v>242</v>
      </c>
      <c r="J144" s="93">
        <v>140</v>
      </c>
      <c r="K144" s="93" t="s">
        <v>401</v>
      </c>
      <c r="L144" s="93" t="s">
        <v>244</v>
      </c>
      <c r="M144" s="93" t="s">
        <v>297</v>
      </c>
      <c r="N144" s="93">
        <v>23</v>
      </c>
      <c r="O144" s="93" t="s">
        <v>339</v>
      </c>
      <c r="P144" s="401"/>
      <c r="Q144" s="449"/>
    </row>
    <row r="145" spans="1:17" ht="15" customHeight="1" x14ac:dyDescent="0.25">
      <c r="A145" s="90" t="s">
        <v>281</v>
      </c>
      <c r="B145" s="91"/>
      <c r="C145" s="91"/>
      <c r="D145" s="91" t="s">
        <v>240</v>
      </c>
      <c r="E145" s="91">
        <v>6</v>
      </c>
      <c r="F145" s="91">
        <v>11</v>
      </c>
      <c r="G145" s="91" t="s">
        <v>450</v>
      </c>
      <c r="H145" s="91">
        <v>4</v>
      </c>
      <c r="I145" s="91" t="s">
        <v>242</v>
      </c>
      <c r="J145" s="91">
        <v>140</v>
      </c>
      <c r="K145" s="91" t="s">
        <v>401</v>
      </c>
      <c r="L145" s="91" t="s">
        <v>244</v>
      </c>
      <c r="M145" s="91" t="s">
        <v>297</v>
      </c>
      <c r="N145" s="91">
        <v>11</v>
      </c>
      <c r="O145" s="91" t="s">
        <v>341</v>
      </c>
      <c r="P145" s="399" t="s">
        <v>451</v>
      </c>
      <c r="Q145" s="394" t="s">
        <v>452</v>
      </c>
    </row>
    <row r="146" spans="1:17" x14ac:dyDescent="0.25">
      <c r="A146" s="99" t="s">
        <v>281</v>
      </c>
      <c r="B146" s="96"/>
      <c r="C146" s="96"/>
      <c r="D146" s="96" t="s">
        <v>240</v>
      </c>
      <c r="E146" s="96">
        <v>6</v>
      </c>
      <c r="F146" s="96">
        <v>24</v>
      </c>
      <c r="G146" s="96" t="s">
        <v>450</v>
      </c>
      <c r="H146" s="96">
        <v>4</v>
      </c>
      <c r="I146" s="96" t="s">
        <v>242</v>
      </c>
      <c r="J146" s="96">
        <v>140</v>
      </c>
      <c r="K146" s="96" t="s">
        <v>401</v>
      </c>
      <c r="L146" s="96" t="s">
        <v>244</v>
      </c>
      <c r="M146" s="96" t="s">
        <v>297</v>
      </c>
      <c r="N146" s="96">
        <v>24</v>
      </c>
      <c r="O146" s="96" t="s">
        <v>344</v>
      </c>
      <c r="P146" s="400"/>
      <c r="Q146" s="448"/>
    </row>
    <row r="147" spans="1:17" x14ac:dyDescent="0.25">
      <c r="A147" s="99" t="s">
        <v>281</v>
      </c>
      <c r="B147" s="96"/>
      <c r="C147" s="96"/>
      <c r="D147" s="96" t="s">
        <v>240</v>
      </c>
      <c r="E147" s="96">
        <v>6</v>
      </c>
      <c r="F147" s="96">
        <v>12</v>
      </c>
      <c r="G147" s="96" t="s">
        <v>450</v>
      </c>
      <c r="H147" s="96">
        <v>4</v>
      </c>
      <c r="I147" s="96" t="s">
        <v>242</v>
      </c>
      <c r="J147" s="96">
        <v>140</v>
      </c>
      <c r="K147" s="96" t="s">
        <v>401</v>
      </c>
      <c r="L147" s="96" t="s">
        <v>244</v>
      </c>
      <c r="M147" s="96" t="s">
        <v>297</v>
      </c>
      <c r="N147" s="96">
        <v>12</v>
      </c>
      <c r="O147" s="96" t="s">
        <v>345</v>
      </c>
      <c r="P147" s="400"/>
      <c r="Q147" s="448"/>
    </row>
    <row r="148" spans="1:17" ht="15" thickBot="1" x14ac:dyDescent="0.3">
      <c r="A148" s="92" t="s">
        <v>281</v>
      </c>
      <c r="B148" s="93"/>
      <c r="C148" s="93"/>
      <c r="D148" s="93" t="s">
        <v>240</v>
      </c>
      <c r="E148" s="93">
        <v>6</v>
      </c>
      <c r="F148" s="93">
        <v>25</v>
      </c>
      <c r="G148" s="93" t="s">
        <v>450</v>
      </c>
      <c r="H148" s="93">
        <v>4</v>
      </c>
      <c r="I148" s="93" t="s">
        <v>242</v>
      </c>
      <c r="J148" s="93">
        <v>140</v>
      </c>
      <c r="K148" s="93" t="s">
        <v>401</v>
      </c>
      <c r="L148" s="93" t="s">
        <v>244</v>
      </c>
      <c r="M148" s="93" t="s">
        <v>297</v>
      </c>
      <c r="N148" s="93">
        <v>25</v>
      </c>
      <c r="O148" s="93" t="s">
        <v>346</v>
      </c>
      <c r="P148" s="401"/>
      <c r="Q148" s="449"/>
    </row>
    <row r="149" spans="1:17" x14ac:dyDescent="0.25">
      <c r="A149" s="78" t="s">
        <v>239</v>
      </c>
      <c r="B149" s="79">
        <v>3</v>
      </c>
      <c r="C149" s="79">
        <v>1</v>
      </c>
      <c r="D149" s="79" t="s">
        <v>240</v>
      </c>
      <c r="E149" s="79">
        <v>7</v>
      </c>
      <c r="F149" s="79">
        <v>1</v>
      </c>
      <c r="G149" s="79" t="s">
        <v>453</v>
      </c>
      <c r="H149" s="79">
        <v>5</v>
      </c>
      <c r="I149" s="79" t="s">
        <v>242</v>
      </c>
      <c r="J149" s="79">
        <v>141</v>
      </c>
      <c r="K149" s="79" t="s">
        <v>454</v>
      </c>
      <c r="L149" s="79" t="s">
        <v>244</v>
      </c>
      <c r="M149" s="79" t="s">
        <v>245</v>
      </c>
      <c r="N149" s="79">
        <v>1</v>
      </c>
      <c r="O149" s="79" t="s">
        <v>246</v>
      </c>
      <c r="P149" s="396" t="s">
        <v>455</v>
      </c>
      <c r="Q149" s="403" t="s">
        <v>456</v>
      </c>
    </row>
    <row r="150" spans="1:17" ht="15" thickBot="1" x14ac:dyDescent="0.3">
      <c r="A150" s="81" t="s">
        <v>239</v>
      </c>
      <c r="B150" s="82">
        <v>3</v>
      </c>
      <c r="C150" s="82">
        <v>1</v>
      </c>
      <c r="D150" s="82" t="s">
        <v>240</v>
      </c>
      <c r="E150" s="82">
        <v>7</v>
      </c>
      <c r="F150" s="82">
        <v>14</v>
      </c>
      <c r="G150" s="82" t="s">
        <v>453</v>
      </c>
      <c r="H150" s="82">
        <v>5</v>
      </c>
      <c r="I150" s="82" t="s">
        <v>242</v>
      </c>
      <c r="J150" s="82">
        <v>141</v>
      </c>
      <c r="K150" s="82" t="s">
        <v>454</v>
      </c>
      <c r="L150" s="82" t="s">
        <v>244</v>
      </c>
      <c r="M150" s="82" t="s">
        <v>245</v>
      </c>
      <c r="N150" s="82">
        <v>14</v>
      </c>
      <c r="O150" s="82" t="s">
        <v>249</v>
      </c>
      <c r="P150" s="397"/>
      <c r="Q150" s="404"/>
    </row>
    <row r="151" spans="1:17" x14ac:dyDescent="0.25">
      <c r="A151" s="78" t="s">
        <v>239</v>
      </c>
      <c r="B151" s="79">
        <v>3</v>
      </c>
      <c r="C151" s="79">
        <v>1</v>
      </c>
      <c r="D151" s="79" t="s">
        <v>240</v>
      </c>
      <c r="E151" s="79">
        <v>7</v>
      </c>
      <c r="F151" s="79">
        <v>2</v>
      </c>
      <c r="G151" s="79" t="s">
        <v>453</v>
      </c>
      <c r="H151" s="79">
        <v>5</v>
      </c>
      <c r="I151" s="79" t="s">
        <v>242</v>
      </c>
      <c r="J151" s="79">
        <v>141</v>
      </c>
      <c r="K151" s="79" t="s">
        <v>454</v>
      </c>
      <c r="L151" s="79" t="s">
        <v>244</v>
      </c>
      <c r="M151" s="79" t="s">
        <v>245</v>
      </c>
      <c r="N151" s="79">
        <v>2</v>
      </c>
      <c r="O151" s="79" t="s">
        <v>250</v>
      </c>
      <c r="P151" s="396" t="s">
        <v>457</v>
      </c>
      <c r="Q151" s="403" t="s">
        <v>458</v>
      </c>
    </row>
    <row r="152" spans="1:17" ht="15" thickBot="1" x14ac:dyDescent="0.3">
      <c r="A152" s="81" t="s">
        <v>239</v>
      </c>
      <c r="B152" s="82">
        <v>3</v>
      </c>
      <c r="C152" s="82">
        <v>1</v>
      </c>
      <c r="D152" s="82" t="s">
        <v>240</v>
      </c>
      <c r="E152" s="82">
        <v>7</v>
      </c>
      <c r="F152" s="82">
        <v>15</v>
      </c>
      <c r="G152" s="82" t="s">
        <v>453</v>
      </c>
      <c r="H152" s="82">
        <v>5</v>
      </c>
      <c r="I152" s="82" t="s">
        <v>242</v>
      </c>
      <c r="J152" s="82">
        <v>141</v>
      </c>
      <c r="K152" s="82" t="s">
        <v>454</v>
      </c>
      <c r="L152" s="82" t="s">
        <v>244</v>
      </c>
      <c r="M152" s="82" t="s">
        <v>245</v>
      </c>
      <c r="N152" s="82">
        <v>15</v>
      </c>
      <c r="O152" s="82" t="s">
        <v>253</v>
      </c>
      <c r="P152" s="397"/>
      <c r="Q152" s="404"/>
    </row>
    <row r="153" spans="1:17" x14ac:dyDescent="0.25">
      <c r="A153" s="78" t="s">
        <v>239</v>
      </c>
      <c r="B153" s="79">
        <v>3</v>
      </c>
      <c r="C153" s="79">
        <v>2</v>
      </c>
      <c r="D153" s="79" t="s">
        <v>240</v>
      </c>
      <c r="E153" s="79">
        <v>7</v>
      </c>
      <c r="F153" s="79">
        <v>3</v>
      </c>
      <c r="G153" s="79" t="s">
        <v>459</v>
      </c>
      <c r="H153" s="79">
        <v>5</v>
      </c>
      <c r="I153" s="79" t="s">
        <v>242</v>
      </c>
      <c r="J153" s="79">
        <v>141</v>
      </c>
      <c r="K153" s="79" t="s">
        <v>454</v>
      </c>
      <c r="L153" s="79" t="s">
        <v>244</v>
      </c>
      <c r="M153" s="79" t="s">
        <v>245</v>
      </c>
      <c r="N153" s="79">
        <v>3</v>
      </c>
      <c r="O153" s="79" t="s">
        <v>255</v>
      </c>
      <c r="P153" s="396" t="s">
        <v>460</v>
      </c>
      <c r="Q153" s="403" t="s">
        <v>461</v>
      </c>
    </row>
    <row r="154" spans="1:17" ht="15" thickBot="1" x14ac:dyDescent="0.3">
      <c r="A154" s="81" t="s">
        <v>239</v>
      </c>
      <c r="B154" s="82">
        <v>3</v>
      </c>
      <c r="C154" s="82">
        <v>2</v>
      </c>
      <c r="D154" s="82" t="s">
        <v>240</v>
      </c>
      <c r="E154" s="82">
        <v>7</v>
      </c>
      <c r="F154" s="82">
        <v>16</v>
      </c>
      <c r="G154" s="82" t="s">
        <v>459</v>
      </c>
      <c r="H154" s="82">
        <v>5</v>
      </c>
      <c r="I154" s="82" t="s">
        <v>242</v>
      </c>
      <c r="J154" s="82">
        <v>141</v>
      </c>
      <c r="K154" s="82" t="s">
        <v>454</v>
      </c>
      <c r="L154" s="82" t="s">
        <v>244</v>
      </c>
      <c r="M154" s="82" t="s">
        <v>245</v>
      </c>
      <c r="N154" s="82">
        <v>16</v>
      </c>
      <c r="O154" s="82" t="s">
        <v>258</v>
      </c>
      <c r="P154" s="397"/>
      <c r="Q154" s="404"/>
    </row>
    <row r="155" spans="1:17" x14ac:dyDescent="0.25">
      <c r="A155" s="78" t="s">
        <v>239</v>
      </c>
      <c r="B155" s="79">
        <v>3</v>
      </c>
      <c r="C155" s="79">
        <v>2</v>
      </c>
      <c r="D155" s="79" t="s">
        <v>240</v>
      </c>
      <c r="E155" s="79">
        <v>7</v>
      </c>
      <c r="F155" s="79">
        <v>4</v>
      </c>
      <c r="G155" s="79" t="s">
        <v>459</v>
      </c>
      <c r="H155" s="79">
        <v>5</v>
      </c>
      <c r="I155" s="79" t="s">
        <v>242</v>
      </c>
      <c r="J155" s="79">
        <v>141</v>
      </c>
      <c r="K155" s="79" t="s">
        <v>454</v>
      </c>
      <c r="L155" s="79" t="s">
        <v>244</v>
      </c>
      <c r="M155" s="79" t="s">
        <v>245</v>
      </c>
      <c r="N155" s="79">
        <v>4</v>
      </c>
      <c r="O155" s="79" t="s">
        <v>259</v>
      </c>
      <c r="P155" s="396" t="s">
        <v>462</v>
      </c>
      <c r="Q155" s="403" t="s">
        <v>463</v>
      </c>
    </row>
    <row r="156" spans="1:17" ht="15" thickBot="1" x14ac:dyDescent="0.3">
      <c r="A156" s="81" t="s">
        <v>239</v>
      </c>
      <c r="B156" s="82">
        <v>3</v>
      </c>
      <c r="C156" s="82">
        <v>2</v>
      </c>
      <c r="D156" s="82" t="s">
        <v>240</v>
      </c>
      <c r="E156" s="82">
        <v>7</v>
      </c>
      <c r="F156" s="82">
        <v>17</v>
      </c>
      <c r="G156" s="82" t="s">
        <v>459</v>
      </c>
      <c r="H156" s="82">
        <v>5</v>
      </c>
      <c r="I156" s="82" t="s">
        <v>242</v>
      </c>
      <c r="J156" s="82">
        <v>141</v>
      </c>
      <c r="K156" s="82" t="s">
        <v>454</v>
      </c>
      <c r="L156" s="82" t="s">
        <v>244</v>
      </c>
      <c r="M156" s="82" t="s">
        <v>245</v>
      </c>
      <c r="N156" s="82">
        <v>17</v>
      </c>
      <c r="O156" s="82" t="s">
        <v>262</v>
      </c>
      <c r="P156" s="397"/>
      <c r="Q156" s="404"/>
    </row>
    <row r="157" spans="1:17" x14ac:dyDescent="0.25">
      <c r="A157" s="78" t="s">
        <v>239</v>
      </c>
      <c r="B157" s="79">
        <v>3</v>
      </c>
      <c r="C157" s="79">
        <v>3</v>
      </c>
      <c r="D157" s="79" t="s">
        <v>240</v>
      </c>
      <c r="E157" s="79">
        <v>7</v>
      </c>
      <c r="F157" s="79">
        <v>5</v>
      </c>
      <c r="G157" s="79" t="s">
        <v>464</v>
      </c>
      <c r="H157" s="79">
        <v>5</v>
      </c>
      <c r="I157" s="79" t="s">
        <v>242</v>
      </c>
      <c r="J157" s="79">
        <v>141</v>
      </c>
      <c r="K157" s="79" t="s">
        <v>454</v>
      </c>
      <c r="L157" s="79" t="s">
        <v>244</v>
      </c>
      <c r="M157" s="79" t="s">
        <v>245</v>
      </c>
      <c r="N157" s="79">
        <v>5</v>
      </c>
      <c r="O157" s="79" t="s">
        <v>264</v>
      </c>
      <c r="P157" s="396" t="s">
        <v>465</v>
      </c>
      <c r="Q157" s="403" t="s">
        <v>466</v>
      </c>
    </row>
    <row r="158" spans="1:17" ht="15" thickBot="1" x14ac:dyDescent="0.3">
      <c r="A158" s="81" t="s">
        <v>239</v>
      </c>
      <c r="B158" s="82">
        <v>3</v>
      </c>
      <c r="C158" s="82">
        <v>3</v>
      </c>
      <c r="D158" s="82" t="s">
        <v>240</v>
      </c>
      <c r="E158" s="82">
        <v>7</v>
      </c>
      <c r="F158" s="82">
        <v>18</v>
      </c>
      <c r="G158" s="82" t="s">
        <v>464</v>
      </c>
      <c r="H158" s="82">
        <v>5</v>
      </c>
      <c r="I158" s="82" t="s">
        <v>242</v>
      </c>
      <c r="J158" s="82">
        <v>141</v>
      </c>
      <c r="K158" s="82" t="s">
        <v>454</v>
      </c>
      <c r="L158" s="82" t="s">
        <v>244</v>
      </c>
      <c r="M158" s="82" t="s">
        <v>245</v>
      </c>
      <c r="N158" s="82">
        <v>18</v>
      </c>
      <c r="O158" s="82" t="s">
        <v>267</v>
      </c>
      <c r="P158" s="397"/>
      <c r="Q158" s="404"/>
    </row>
    <row r="159" spans="1:17" x14ac:dyDescent="0.25">
      <c r="A159" s="78" t="s">
        <v>239</v>
      </c>
      <c r="B159" s="79">
        <v>3</v>
      </c>
      <c r="C159" s="79">
        <v>3</v>
      </c>
      <c r="D159" s="79" t="s">
        <v>240</v>
      </c>
      <c r="E159" s="79">
        <v>7</v>
      </c>
      <c r="F159" s="79">
        <v>6</v>
      </c>
      <c r="G159" s="79" t="s">
        <v>464</v>
      </c>
      <c r="H159" s="79">
        <v>5</v>
      </c>
      <c r="I159" s="79" t="s">
        <v>242</v>
      </c>
      <c r="J159" s="79">
        <v>141</v>
      </c>
      <c r="K159" s="79" t="s">
        <v>454</v>
      </c>
      <c r="L159" s="79" t="s">
        <v>244</v>
      </c>
      <c r="M159" s="79" t="s">
        <v>245</v>
      </c>
      <c r="N159" s="79">
        <v>6</v>
      </c>
      <c r="O159" s="79" t="s">
        <v>268</v>
      </c>
      <c r="P159" s="396" t="s">
        <v>467</v>
      </c>
      <c r="Q159" s="403" t="s">
        <v>468</v>
      </c>
    </row>
    <row r="160" spans="1:17" ht="15" thickBot="1" x14ac:dyDescent="0.3">
      <c r="A160" s="81" t="s">
        <v>239</v>
      </c>
      <c r="B160" s="82">
        <v>3</v>
      </c>
      <c r="C160" s="82">
        <v>3</v>
      </c>
      <c r="D160" s="82" t="s">
        <v>240</v>
      </c>
      <c r="E160" s="82">
        <v>7</v>
      </c>
      <c r="F160" s="82">
        <v>19</v>
      </c>
      <c r="G160" s="82" t="s">
        <v>464</v>
      </c>
      <c r="H160" s="82">
        <v>5</v>
      </c>
      <c r="I160" s="82" t="s">
        <v>242</v>
      </c>
      <c r="J160" s="82">
        <v>141</v>
      </c>
      <c r="K160" s="82" t="s">
        <v>454</v>
      </c>
      <c r="L160" s="82" t="s">
        <v>244</v>
      </c>
      <c r="M160" s="82" t="s">
        <v>245</v>
      </c>
      <c r="N160" s="82">
        <v>19</v>
      </c>
      <c r="O160" s="82" t="s">
        <v>271</v>
      </c>
      <c r="P160" s="397"/>
      <c r="Q160" s="404"/>
    </row>
    <row r="161" spans="1:17" x14ac:dyDescent="0.25">
      <c r="A161" s="78" t="s">
        <v>239</v>
      </c>
      <c r="B161" s="79">
        <v>3</v>
      </c>
      <c r="C161" s="79">
        <v>4</v>
      </c>
      <c r="D161" s="79" t="s">
        <v>240</v>
      </c>
      <c r="E161" s="79">
        <v>7</v>
      </c>
      <c r="F161" s="79">
        <v>7</v>
      </c>
      <c r="G161" s="79" t="s">
        <v>469</v>
      </c>
      <c r="H161" s="79">
        <v>5</v>
      </c>
      <c r="I161" s="79" t="s">
        <v>242</v>
      </c>
      <c r="J161" s="79">
        <v>141</v>
      </c>
      <c r="K161" s="79" t="s">
        <v>454</v>
      </c>
      <c r="L161" s="79" t="s">
        <v>244</v>
      </c>
      <c r="M161" s="79" t="s">
        <v>245</v>
      </c>
      <c r="N161" s="79">
        <v>7</v>
      </c>
      <c r="O161" s="79" t="s">
        <v>273</v>
      </c>
      <c r="P161" s="396" t="s">
        <v>470</v>
      </c>
      <c r="Q161" s="403" t="s">
        <v>471</v>
      </c>
    </row>
    <row r="162" spans="1:17" ht="15" thickBot="1" x14ac:dyDescent="0.3">
      <c r="A162" s="81" t="s">
        <v>239</v>
      </c>
      <c r="B162" s="82">
        <v>3</v>
      </c>
      <c r="C162" s="82">
        <v>4</v>
      </c>
      <c r="D162" s="82" t="s">
        <v>240</v>
      </c>
      <c r="E162" s="82">
        <v>7</v>
      </c>
      <c r="F162" s="82">
        <v>20</v>
      </c>
      <c r="G162" s="82" t="s">
        <v>469</v>
      </c>
      <c r="H162" s="82">
        <v>5</v>
      </c>
      <c r="I162" s="82" t="s">
        <v>242</v>
      </c>
      <c r="J162" s="82">
        <v>141</v>
      </c>
      <c r="K162" s="82" t="s">
        <v>454</v>
      </c>
      <c r="L162" s="82" t="s">
        <v>244</v>
      </c>
      <c r="M162" s="82" t="s">
        <v>245</v>
      </c>
      <c r="N162" s="82">
        <v>20</v>
      </c>
      <c r="O162" s="82" t="s">
        <v>276</v>
      </c>
      <c r="P162" s="397"/>
      <c r="Q162" s="404"/>
    </row>
    <row r="163" spans="1:17" x14ac:dyDescent="0.25">
      <c r="A163" s="78" t="s">
        <v>239</v>
      </c>
      <c r="B163" s="79">
        <v>3</v>
      </c>
      <c r="C163" s="79">
        <v>4</v>
      </c>
      <c r="D163" s="79" t="s">
        <v>240</v>
      </c>
      <c r="E163" s="79">
        <v>7</v>
      </c>
      <c r="F163" s="79">
        <v>8</v>
      </c>
      <c r="G163" s="79" t="s">
        <v>469</v>
      </c>
      <c r="H163" s="79">
        <v>5</v>
      </c>
      <c r="I163" s="79" t="s">
        <v>242</v>
      </c>
      <c r="J163" s="79">
        <v>141</v>
      </c>
      <c r="K163" s="79" t="s">
        <v>454</v>
      </c>
      <c r="L163" s="79" t="s">
        <v>244</v>
      </c>
      <c r="M163" s="79" t="s">
        <v>245</v>
      </c>
      <c r="N163" s="79">
        <v>8</v>
      </c>
      <c r="O163" s="79" t="s">
        <v>277</v>
      </c>
      <c r="P163" s="396" t="s">
        <v>472</v>
      </c>
      <c r="Q163" s="403" t="s">
        <v>473</v>
      </c>
    </row>
    <row r="164" spans="1:17" ht="15" thickBot="1" x14ac:dyDescent="0.3">
      <c r="A164" s="81" t="s">
        <v>239</v>
      </c>
      <c r="B164" s="82">
        <v>3</v>
      </c>
      <c r="C164" s="82">
        <v>4</v>
      </c>
      <c r="D164" s="82" t="s">
        <v>240</v>
      </c>
      <c r="E164" s="82">
        <v>7</v>
      </c>
      <c r="F164" s="82">
        <v>21</v>
      </c>
      <c r="G164" s="82" t="s">
        <v>469</v>
      </c>
      <c r="H164" s="82">
        <v>5</v>
      </c>
      <c r="I164" s="82" t="s">
        <v>242</v>
      </c>
      <c r="J164" s="82">
        <v>141</v>
      </c>
      <c r="K164" s="82" t="s">
        <v>454</v>
      </c>
      <c r="L164" s="82" t="s">
        <v>244</v>
      </c>
      <c r="M164" s="82" t="s">
        <v>245</v>
      </c>
      <c r="N164" s="82">
        <v>21</v>
      </c>
      <c r="O164" s="82" t="s">
        <v>280</v>
      </c>
      <c r="P164" s="397"/>
      <c r="Q164" s="404"/>
    </row>
    <row r="165" spans="1:17" ht="14.4" customHeight="1" x14ac:dyDescent="0.25">
      <c r="A165" s="78" t="s">
        <v>281</v>
      </c>
      <c r="B165" s="79">
        <v>4</v>
      </c>
      <c r="C165" s="79"/>
      <c r="D165" s="79" t="s">
        <v>240</v>
      </c>
      <c r="E165" s="79">
        <v>7</v>
      </c>
      <c r="F165" s="79">
        <v>9</v>
      </c>
      <c r="G165" s="79" t="s">
        <v>474</v>
      </c>
      <c r="H165" s="79">
        <v>5</v>
      </c>
      <c r="I165" s="79" t="s">
        <v>242</v>
      </c>
      <c r="J165" s="79">
        <v>141</v>
      </c>
      <c r="K165" s="79" t="s">
        <v>454</v>
      </c>
      <c r="L165" s="79" t="s">
        <v>244</v>
      </c>
      <c r="M165" s="79" t="s">
        <v>245</v>
      </c>
      <c r="N165" s="79">
        <v>9</v>
      </c>
      <c r="O165" s="79" t="s">
        <v>283</v>
      </c>
      <c r="P165" s="442" t="s">
        <v>475</v>
      </c>
      <c r="Q165" s="444" t="s">
        <v>476</v>
      </c>
    </row>
    <row r="166" spans="1:17" x14ac:dyDescent="0.25">
      <c r="A166" s="100" t="s">
        <v>281</v>
      </c>
      <c r="B166" s="85">
        <v>4</v>
      </c>
      <c r="C166" s="85"/>
      <c r="D166" s="85" t="s">
        <v>240</v>
      </c>
      <c r="E166" s="85">
        <v>7</v>
      </c>
      <c r="F166" s="85">
        <v>22</v>
      </c>
      <c r="G166" s="85" t="s">
        <v>474</v>
      </c>
      <c r="H166" s="85">
        <v>5</v>
      </c>
      <c r="I166" s="85" t="s">
        <v>242</v>
      </c>
      <c r="J166" s="85">
        <v>141</v>
      </c>
      <c r="K166" s="85" t="s">
        <v>454</v>
      </c>
      <c r="L166" s="85" t="s">
        <v>244</v>
      </c>
      <c r="M166" s="85" t="s">
        <v>245</v>
      </c>
      <c r="N166" s="85">
        <v>22</v>
      </c>
      <c r="O166" s="85" t="s">
        <v>286</v>
      </c>
      <c r="P166" s="450"/>
      <c r="Q166" s="451"/>
    </row>
    <row r="167" spans="1:17" x14ac:dyDescent="0.25">
      <c r="A167" s="100" t="s">
        <v>281</v>
      </c>
      <c r="B167" s="85">
        <v>4</v>
      </c>
      <c r="C167" s="85"/>
      <c r="D167" s="85" t="s">
        <v>240</v>
      </c>
      <c r="E167" s="85">
        <v>7</v>
      </c>
      <c r="F167" s="85">
        <v>10</v>
      </c>
      <c r="G167" s="85" t="s">
        <v>474</v>
      </c>
      <c r="H167" s="85">
        <v>5</v>
      </c>
      <c r="I167" s="85" t="s">
        <v>242</v>
      </c>
      <c r="J167" s="85">
        <v>141</v>
      </c>
      <c r="K167" s="85" t="s">
        <v>454</v>
      </c>
      <c r="L167" s="85" t="s">
        <v>244</v>
      </c>
      <c r="M167" s="85" t="s">
        <v>245</v>
      </c>
      <c r="N167" s="85">
        <v>10</v>
      </c>
      <c r="O167" s="85" t="s">
        <v>287</v>
      </c>
      <c r="P167" s="450"/>
      <c r="Q167" s="451"/>
    </row>
    <row r="168" spans="1:17" ht="15" thickBot="1" x14ac:dyDescent="0.3">
      <c r="A168" s="81" t="s">
        <v>281</v>
      </c>
      <c r="B168" s="82">
        <v>4</v>
      </c>
      <c r="C168" s="82"/>
      <c r="D168" s="82" t="s">
        <v>240</v>
      </c>
      <c r="E168" s="82">
        <v>7</v>
      </c>
      <c r="F168" s="82">
        <v>23</v>
      </c>
      <c r="G168" s="82" t="s">
        <v>474</v>
      </c>
      <c r="H168" s="82">
        <v>5</v>
      </c>
      <c r="I168" s="82" t="s">
        <v>242</v>
      </c>
      <c r="J168" s="82">
        <v>141</v>
      </c>
      <c r="K168" s="82" t="s">
        <v>454</v>
      </c>
      <c r="L168" s="82" t="s">
        <v>244</v>
      </c>
      <c r="M168" s="82" t="s">
        <v>245</v>
      </c>
      <c r="N168" s="82">
        <v>23</v>
      </c>
      <c r="O168" s="82" t="s">
        <v>288</v>
      </c>
      <c r="P168" s="443"/>
      <c r="Q168" s="445"/>
    </row>
    <row r="169" spans="1:17" ht="14.4" customHeight="1" x14ac:dyDescent="0.25">
      <c r="A169" s="78" t="s">
        <v>281</v>
      </c>
      <c r="B169" s="79">
        <v>4</v>
      </c>
      <c r="C169" s="79"/>
      <c r="D169" s="79" t="s">
        <v>240</v>
      </c>
      <c r="E169" s="79">
        <v>7</v>
      </c>
      <c r="F169" s="79">
        <v>11</v>
      </c>
      <c r="G169" s="79" t="s">
        <v>477</v>
      </c>
      <c r="H169" s="79">
        <v>5</v>
      </c>
      <c r="I169" s="79" t="s">
        <v>242</v>
      </c>
      <c r="J169" s="79">
        <v>141</v>
      </c>
      <c r="K169" s="79" t="s">
        <v>454</v>
      </c>
      <c r="L169" s="79" t="s">
        <v>244</v>
      </c>
      <c r="M169" s="79" t="s">
        <v>245</v>
      </c>
      <c r="N169" s="79">
        <v>11</v>
      </c>
      <c r="O169" s="79" t="s">
        <v>290</v>
      </c>
      <c r="P169" s="442" t="s">
        <v>478</v>
      </c>
      <c r="Q169" s="444" t="s">
        <v>479</v>
      </c>
    </row>
    <row r="170" spans="1:17" x14ac:dyDescent="0.25">
      <c r="A170" s="100" t="s">
        <v>281</v>
      </c>
      <c r="B170" s="85">
        <v>4</v>
      </c>
      <c r="C170" s="85"/>
      <c r="D170" s="85" t="s">
        <v>240</v>
      </c>
      <c r="E170" s="85">
        <v>7</v>
      </c>
      <c r="F170" s="85">
        <v>24</v>
      </c>
      <c r="G170" s="85" t="s">
        <v>477</v>
      </c>
      <c r="H170" s="85">
        <v>5</v>
      </c>
      <c r="I170" s="85" t="s">
        <v>242</v>
      </c>
      <c r="J170" s="85">
        <v>141</v>
      </c>
      <c r="K170" s="85" t="s">
        <v>454</v>
      </c>
      <c r="L170" s="85" t="s">
        <v>244</v>
      </c>
      <c r="M170" s="85" t="s">
        <v>245</v>
      </c>
      <c r="N170" s="85">
        <v>24</v>
      </c>
      <c r="O170" s="85" t="s">
        <v>293</v>
      </c>
      <c r="P170" s="450"/>
      <c r="Q170" s="451"/>
    </row>
    <row r="171" spans="1:17" x14ac:dyDescent="0.25">
      <c r="A171" s="100" t="s">
        <v>281</v>
      </c>
      <c r="B171" s="85">
        <v>4</v>
      </c>
      <c r="C171" s="85"/>
      <c r="D171" s="85" t="s">
        <v>240</v>
      </c>
      <c r="E171" s="85">
        <v>7</v>
      </c>
      <c r="F171" s="85">
        <v>12</v>
      </c>
      <c r="G171" s="85" t="s">
        <v>477</v>
      </c>
      <c r="H171" s="85">
        <v>5</v>
      </c>
      <c r="I171" s="85" t="s">
        <v>242</v>
      </c>
      <c r="J171" s="85">
        <v>141</v>
      </c>
      <c r="K171" s="85" t="s">
        <v>454</v>
      </c>
      <c r="L171" s="85" t="s">
        <v>244</v>
      </c>
      <c r="M171" s="85" t="s">
        <v>245</v>
      </c>
      <c r="N171" s="85">
        <v>12</v>
      </c>
      <c r="O171" s="85" t="s">
        <v>294</v>
      </c>
      <c r="P171" s="450"/>
      <c r="Q171" s="451"/>
    </row>
    <row r="172" spans="1:17" ht="15" thickBot="1" x14ac:dyDescent="0.3">
      <c r="A172" s="81" t="s">
        <v>281</v>
      </c>
      <c r="B172" s="82">
        <v>4</v>
      </c>
      <c r="C172" s="82"/>
      <c r="D172" s="82" t="s">
        <v>240</v>
      </c>
      <c r="E172" s="82">
        <v>7</v>
      </c>
      <c r="F172" s="82">
        <v>25</v>
      </c>
      <c r="G172" s="82" t="s">
        <v>477</v>
      </c>
      <c r="H172" s="82">
        <v>5</v>
      </c>
      <c r="I172" s="82" t="s">
        <v>242</v>
      </c>
      <c r="J172" s="82">
        <v>141</v>
      </c>
      <c r="K172" s="82" t="s">
        <v>454</v>
      </c>
      <c r="L172" s="82" t="s">
        <v>244</v>
      </c>
      <c r="M172" s="82" t="s">
        <v>245</v>
      </c>
      <c r="N172" s="82">
        <v>25</v>
      </c>
      <c r="O172" s="82" t="s">
        <v>295</v>
      </c>
      <c r="P172" s="443"/>
      <c r="Q172" s="445"/>
    </row>
    <row r="173" spans="1:17" x14ac:dyDescent="0.25">
      <c r="A173" s="90" t="s">
        <v>239</v>
      </c>
      <c r="B173" s="91">
        <v>3</v>
      </c>
      <c r="C173" s="91">
        <v>5</v>
      </c>
      <c r="D173" s="91" t="s">
        <v>240</v>
      </c>
      <c r="E173" s="91">
        <v>8</v>
      </c>
      <c r="F173" s="91">
        <v>1</v>
      </c>
      <c r="G173" s="91" t="s">
        <v>480</v>
      </c>
      <c r="H173" s="91">
        <v>5</v>
      </c>
      <c r="I173" s="91" t="s">
        <v>242</v>
      </c>
      <c r="J173" s="91">
        <v>141</v>
      </c>
      <c r="K173" s="91" t="s">
        <v>454</v>
      </c>
      <c r="L173" s="91" t="s">
        <v>244</v>
      </c>
      <c r="M173" s="91" t="s">
        <v>297</v>
      </c>
      <c r="N173" s="91">
        <v>1</v>
      </c>
      <c r="O173" s="91" t="s">
        <v>298</v>
      </c>
      <c r="P173" s="399" t="s">
        <v>481</v>
      </c>
      <c r="Q173" s="394" t="s">
        <v>482</v>
      </c>
    </row>
    <row r="174" spans="1:17" ht="15" thickBot="1" x14ac:dyDescent="0.3">
      <c r="A174" s="92" t="s">
        <v>239</v>
      </c>
      <c r="B174" s="93">
        <v>3</v>
      </c>
      <c r="C174" s="93">
        <v>5</v>
      </c>
      <c r="D174" s="93" t="s">
        <v>240</v>
      </c>
      <c r="E174" s="93">
        <v>8</v>
      </c>
      <c r="F174" s="93">
        <v>14</v>
      </c>
      <c r="G174" s="93" t="s">
        <v>480</v>
      </c>
      <c r="H174" s="93">
        <v>5</v>
      </c>
      <c r="I174" s="93" t="s">
        <v>242</v>
      </c>
      <c r="J174" s="93">
        <v>141</v>
      </c>
      <c r="K174" s="93" t="s">
        <v>454</v>
      </c>
      <c r="L174" s="93" t="s">
        <v>244</v>
      </c>
      <c r="M174" s="93" t="s">
        <v>297</v>
      </c>
      <c r="N174" s="93">
        <v>14</v>
      </c>
      <c r="O174" s="93" t="s">
        <v>301</v>
      </c>
      <c r="P174" s="401"/>
      <c r="Q174" s="395"/>
    </row>
    <row r="175" spans="1:17" x14ac:dyDescent="0.25">
      <c r="A175" s="90" t="s">
        <v>239</v>
      </c>
      <c r="B175" s="91">
        <v>3</v>
      </c>
      <c r="C175" s="91">
        <v>5</v>
      </c>
      <c r="D175" s="91" t="s">
        <v>240</v>
      </c>
      <c r="E175" s="91">
        <v>8</v>
      </c>
      <c r="F175" s="91">
        <v>2</v>
      </c>
      <c r="G175" s="91" t="s">
        <v>480</v>
      </c>
      <c r="H175" s="91">
        <v>5</v>
      </c>
      <c r="I175" s="91" t="s">
        <v>242</v>
      </c>
      <c r="J175" s="91">
        <v>141</v>
      </c>
      <c r="K175" s="91" t="s">
        <v>454</v>
      </c>
      <c r="L175" s="91" t="s">
        <v>244</v>
      </c>
      <c r="M175" s="91" t="s">
        <v>297</v>
      </c>
      <c r="N175" s="91">
        <v>2</v>
      </c>
      <c r="O175" s="91" t="s">
        <v>302</v>
      </c>
      <c r="P175" s="399" t="s">
        <v>483</v>
      </c>
      <c r="Q175" s="394" t="s">
        <v>484</v>
      </c>
    </row>
    <row r="176" spans="1:17" ht="15" thickBot="1" x14ac:dyDescent="0.3">
      <c r="A176" s="92" t="s">
        <v>239</v>
      </c>
      <c r="B176" s="93">
        <v>3</v>
      </c>
      <c r="C176" s="93">
        <v>5</v>
      </c>
      <c r="D176" s="93" t="s">
        <v>240</v>
      </c>
      <c r="E176" s="93">
        <v>8</v>
      </c>
      <c r="F176" s="93">
        <v>15</v>
      </c>
      <c r="G176" s="93" t="s">
        <v>480</v>
      </c>
      <c r="H176" s="93">
        <v>5</v>
      </c>
      <c r="I176" s="93" t="s">
        <v>242</v>
      </c>
      <c r="J176" s="93">
        <v>141</v>
      </c>
      <c r="K176" s="93" t="s">
        <v>454</v>
      </c>
      <c r="L176" s="93" t="s">
        <v>244</v>
      </c>
      <c r="M176" s="93" t="s">
        <v>297</v>
      </c>
      <c r="N176" s="93">
        <v>15</v>
      </c>
      <c r="O176" s="93" t="s">
        <v>305</v>
      </c>
      <c r="P176" s="401"/>
      <c r="Q176" s="395"/>
    </row>
    <row r="177" spans="1:17" x14ac:dyDescent="0.25">
      <c r="A177" s="90" t="s">
        <v>239</v>
      </c>
      <c r="B177" s="91">
        <v>3</v>
      </c>
      <c r="C177" s="91">
        <v>6</v>
      </c>
      <c r="D177" s="91" t="s">
        <v>240</v>
      </c>
      <c r="E177" s="91">
        <v>8</v>
      </c>
      <c r="F177" s="91">
        <v>3</v>
      </c>
      <c r="G177" s="91" t="s">
        <v>485</v>
      </c>
      <c r="H177" s="91">
        <v>5</v>
      </c>
      <c r="I177" s="91" t="s">
        <v>242</v>
      </c>
      <c r="J177" s="91">
        <v>141</v>
      </c>
      <c r="K177" s="91" t="s">
        <v>454</v>
      </c>
      <c r="L177" s="91" t="s">
        <v>244</v>
      </c>
      <c r="M177" s="91" t="s">
        <v>297</v>
      </c>
      <c r="N177" s="91">
        <v>3</v>
      </c>
      <c r="O177" s="91" t="s">
        <v>307</v>
      </c>
      <c r="P177" s="399" t="s">
        <v>486</v>
      </c>
      <c r="Q177" s="394" t="s">
        <v>487</v>
      </c>
    </row>
    <row r="178" spans="1:17" ht="15" thickBot="1" x14ac:dyDescent="0.3">
      <c r="A178" s="92" t="s">
        <v>239</v>
      </c>
      <c r="B178" s="93">
        <v>3</v>
      </c>
      <c r="C178" s="93">
        <v>6</v>
      </c>
      <c r="D178" s="93" t="s">
        <v>240</v>
      </c>
      <c r="E178" s="93">
        <v>8</v>
      </c>
      <c r="F178" s="93">
        <v>16</v>
      </c>
      <c r="G178" s="93" t="s">
        <v>485</v>
      </c>
      <c r="H178" s="93">
        <v>5</v>
      </c>
      <c r="I178" s="93" t="s">
        <v>242</v>
      </c>
      <c r="J178" s="93">
        <v>141</v>
      </c>
      <c r="K178" s="93" t="s">
        <v>454</v>
      </c>
      <c r="L178" s="93" t="s">
        <v>244</v>
      </c>
      <c r="M178" s="93" t="s">
        <v>297</v>
      </c>
      <c r="N178" s="93">
        <v>16</v>
      </c>
      <c r="O178" s="93" t="s">
        <v>310</v>
      </c>
      <c r="P178" s="401"/>
      <c r="Q178" s="395"/>
    </row>
    <row r="179" spans="1:17" x14ac:dyDescent="0.25">
      <c r="A179" s="90" t="s">
        <v>239</v>
      </c>
      <c r="B179" s="91">
        <v>3</v>
      </c>
      <c r="C179" s="91">
        <v>6</v>
      </c>
      <c r="D179" s="91" t="s">
        <v>240</v>
      </c>
      <c r="E179" s="91">
        <v>8</v>
      </c>
      <c r="F179" s="91">
        <v>4</v>
      </c>
      <c r="G179" s="91" t="s">
        <v>485</v>
      </c>
      <c r="H179" s="91">
        <v>5</v>
      </c>
      <c r="I179" s="91" t="s">
        <v>242</v>
      </c>
      <c r="J179" s="91">
        <v>141</v>
      </c>
      <c r="K179" s="91" t="s">
        <v>454</v>
      </c>
      <c r="L179" s="91" t="s">
        <v>244</v>
      </c>
      <c r="M179" s="91" t="s">
        <v>297</v>
      </c>
      <c r="N179" s="91">
        <v>4</v>
      </c>
      <c r="O179" s="91" t="s">
        <v>311</v>
      </c>
      <c r="P179" s="399" t="s">
        <v>488</v>
      </c>
      <c r="Q179" s="394" t="s">
        <v>489</v>
      </c>
    </row>
    <row r="180" spans="1:17" ht="15" thickBot="1" x14ac:dyDescent="0.3">
      <c r="A180" s="92" t="s">
        <v>239</v>
      </c>
      <c r="B180" s="93">
        <v>3</v>
      </c>
      <c r="C180" s="93">
        <v>6</v>
      </c>
      <c r="D180" s="93" t="s">
        <v>240</v>
      </c>
      <c r="E180" s="93">
        <v>8</v>
      </c>
      <c r="F180" s="93">
        <v>17</v>
      </c>
      <c r="G180" s="93" t="s">
        <v>485</v>
      </c>
      <c r="H180" s="93">
        <v>5</v>
      </c>
      <c r="I180" s="93" t="s">
        <v>242</v>
      </c>
      <c r="J180" s="93">
        <v>141</v>
      </c>
      <c r="K180" s="93" t="s">
        <v>454</v>
      </c>
      <c r="L180" s="93" t="s">
        <v>244</v>
      </c>
      <c r="M180" s="93" t="s">
        <v>297</v>
      </c>
      <c r="N180" s="93">
        <v>17</v>
      </c>
      <c r="O180" s="93" t="s">
        <v>314</v>
      </c>
      <c r="P180" s="401"/>
      <c r="Q180" s="395"/>
    </row>
    <row r="181" spans="1:17" x14ac:dyDescent="0.25">
      <c r="A181" s="90" t="s">
        <v>239</v>
      </c>
      <c r="B181" s="91">
        <v>3</v>
      </c>
      <c r="C181" s="91">
        <v>7</v>
      </c>
      <c r="D181" s="91" t="s">
        <v>240</v>
      </c>
      <c r="E181" s="91">
        <v>8</v>
      </c>
      <c r="F181" s="91">
        <v>5</v>
      </c>
      <c r="G181" s="91" t="s">
        <v>490</v>
      </c>
      <c r="H181" s="91">
        <v>5</v>
      </c>
      <c r="I181" s="91" t="s">
        <v>242</v>
      </c>
      <c r="J181" s="91">
        <v>141</v>
      </c>
      <c r="K181" s="91" t="s">
        <v>454</v>
      </c>
      <c r="L181" s="91" t="s">
        <v>244</v>
      </c>
      <c r="M181" s="91" t="s">
        <v>297</v>
      </c>
      <c r="N181" s="91">
        <v>5</v>
      </c>
      <c r="O181" s="91" t="s">
        <v>316</v>
      </c>
      <c r="P181" s="399" t="s">
        <v>491</v>
      </c>
      <c r="Q181" s="394" t="s">
        <v>492</v>
      </c>
    </row>
    <row r="182" spans="1:17" ht="15" thickBot="1" x14ac:dyDescent="0.3">
      <c r="A182" s="92" t="s">
        <v>239</v>
      </c>
      <c r="B182" s="93">
        <v>3</v>
      </c>
      <c r="C182" s="93">
        <v>7</v>
      </c>
      <c r="D182" s="93" t="s">
        <v>240</v>
      </c>
      <c r="E182" s="93">
        <v>8</v>
      </c>
      <c r="F182" s="93">
        <v>18</v>
      </c>
      <c r="G182" s="93" t="s">
        <v>490</v>
      </c>
      <c r="H182" s="93">
        <v>5</v>
      </c>
      <c r="I182" s="93" t="s">
        <v>242</v>
      </c>
      <c r="J182" s="93">
        <v>141</v>
      </c>
      <c r="K182" s="93" t="s">
        <v>454</v>
      </c>
      <c r="L182" s="93" t="s">
        <v>244</v>
      </c>
      <c r="M182" s="93" t="s">
        <v>297</v>
      </c>
      <c r="N182" s="93">
        <v>18</v>
      </c>
      <c r="O182" s="93" t="s">
        <v>319</v>
      </c>
      <c r="P182" s="401"/>
      <c r="Q182" s="395"/>
    </row>
    <row r="183" spans="1:17" x14ac:dyDescent="0.25">
      <c r="A183" s="90" t="s">
        <v>239</v>
      </c>
      <c r="B183" s="91">
        <v>3</v>
      </c>
      <c r="C183" s="91">
        <v>7</v>
      </c>
      <c r="D183" s="91" t="s">
        <v>240</v>
      </c>
      <c r="E183" s="91">
        <v>8</v>
      </c>
      <c r="F183" s="91">
        <v>6</v>
      </c>
      <c r="G183" s="91" t="s">
        <v>490</v>
      </c>
      <c r="H183" s="91">
        <v>5</v>
      </c>
      <c r="I183" s="91" t="s">
        <v>242</v>
      </c>
      <c r="J183" s="91">
        <v>141</v>
      </c>
      <c r="K183" s="91" t="s">
        <v>454</v>
      </c>
      <c r="L183" s="91" t="s">
        <v>244</v>
      </c>
      <c r="M183" s="91" t="s">
        <v>297</v>
      </c>
      <c r="N183" s="91">
        <v>6</v>
      </c>
      <c r="O183" s="91" t="s">
        <v>320</v>
      </c>
      <c r="P183" s="399" t="s">
        <v>493</v>
      </c>
      <c r="Q183" s="394" t="s">
        <v>494</v>
      </c>
    </row>
    <row r="184" spans="1:17" ht="15" thickBot="1" x14ac:dyDescent="0.3">
      <c r="A184" s="92" t="s">
        <v>239</v>
      </c>
      <c r="B184" s="93">
        <v>3</v>
      </c>
      <c r="C184" s="93">
        <v>7</v>
      </c>
      <c r="D184" s="93" t="s">
        <v>240</v>
      </c>
      <c r="E184" s="93">
        <v>8</v>
      </c>
      <c r="F184" s="93">
        <v>19</v>
      </c>
      <c r="G184" s="93" t="s">
        <v>490</v>
      </c>
      <c r="H184" s="93">
        <v>5</v>
      </c>
      <c r="I184" s="93" t="s">
        <v>242</v>
      </c>
      <c r="J184" s="93">
        <v>141</v>
      </c>
      <c r="K184" s="93" t="s">
        <v>454</v>
      </c>
      <c r="L184" s="93" t="s">
        <v>244</v>
      </c>
      <c r="M184" s="93" t="s">
        <v>297</v>
      </c>
      <c r="N184" s="93">
        <v>19</v>
      </c>
      <c r="O184" s="93" t="s">
        <v>323</v>
      </c>
      <c r="P184" s="401"/>
      <c r="Q184" s="395"/>
    </row>
    <row r="185" spans="1:17" x14ac:dyDescent="0.25">
      <c r="A185" s="90" t="s">
        <v>239</v>
      </c>
      <c r="B185" s="91">
        <v>3</v>
      </c>
      <c r="C185" s="91">
        <v>8</v>
      </c>
      <c r="D185" s="91" t="s">
        <v>240</v>
      </c>
      <c r="E185" s="91">
        <v>8</v>
      </c>
      <c r="F185" s="91">
        <v>7</v>
      </c>
      <c r="G185" s="91" t="s">
        <v>495</v>
      </c>
      <c r="H185" s="91">
        <v>5</v>
      </c>
      <c r="I185" s="91" t="s">
        <v>242</v>
      </c>
      <c r="J185" s="91">
        <v>141</v>
      </c>
      <c r="K185" s="91" t="s">
        <v>454</v>
      </c>
      <c r="L185" s="91" t="s">
        <v>244</v>
      </c>
      <c r="M185" s="91" t="s">
        <v>297</v>
      </c>
      <c r="N185" s="91">
        <v>7</v>
      </c>
      <c r="O185" s="91" t="s">
        <v>325</v>
      </c>
      <c r="P185" s="399" t="s">
        <v>496</v>
      </c>
      <c r="Q185" s="394" t="s">
        <v>497</v>
      </c>
    </row>
    <row r="186" spans="1:17" ht="15" thickBot="1" x14ac:dyDescent="0.3">
      <c r="A186" s="92" t="s">
        <v>239</v>
      </c>
      <c r="B186" s="93">
        <v>3</v>
      </c>
      <c r="C186" s="93">
        <v>8</v>
      </c>
      <c r="D186" s="93" t="s">
        <v>240</v>
      </c>
      <c r="E186" s="93">
        <v>8</v>
      </c>
      <c r="F186" s="93">
        <v>20</v>
      </c>
      <c r="G186" s="93" t="s">
        <v>495</v>
      </c>
      <c r="H186" s="93">
        <v>5</v>
      </c>
      <c r="I186" s="93" t="s">
        <v>242</v>
      </c>
      <c r="J186" s="93">
        <v>141</v>
      </c>
      <c r="K186" s="93" t="s">
        <v>454</v>
      </c>
      <c r="L186" s="93" t="s">
        <v>244</v>
      </c>
      <c r="M186" s="93" t="s">
        <v>297</v>
      </c>
      <c r="N186" s="93">
        <v>20</v>
      </c>
      <c r="O186" s="93" t="s">
        <v>328</v>
      </c>
      <c r="P186" s="401"/>
      <c r="Q186" s="395"/>
    </row>
    <row r="187" spans="1:17" x14ac:dyDescent="0.25">
      <c r="A187" s="90" t="s">
        <v>239</v>
      </c>
      <c r="B187" s="91">
        <v>3</v>
      </c>
      <c r="C187" s="91">
        <v>8</v>
      </c>
      <c r="D187" s="91" t="s">
        <v>240</v>
      </c>
      <c r="E187" s="91">
        <v>8</v>
      </c>
      <c r="F187" s="91">
        <v>8</v>
      </c>
      <c r="G187" s="91" t="s">
        <v>495</v>
      </c>
      <c r="H187" s="91">
        <v>5</v>
      </c>
      <c r="I187" s="91" t="s">
        <v>242</v>
      </c>
      <c r="J187" s="91">
        <v>141</v>
      </c>
      <c r="K187" s="91" t="s">
        <v>454</v>
      </c>
      <c r="L187" s="91" t="s">
        <v>244</v>
      </c>
      <c r="M187" s="91" t="s">
        <v>297</v>
      </c>
      <c r="N187" s="91">
        <v>8</v>
      </c>
      <c r="O187" s="91" t="s">
        <v>329</v>
      </c>
      <c r="P187" s="399" t="s">
        <v>498</v>
      </c>
      <c r="Q187" s="394" t="s">
        <v>499</v>
      </c>
    </row>
    <row r="188" spans="1:17" ht="15" thickBot="1" x14ac:dyDescent="0.3">
      <c r="A188" s="92" t="s">
        <v>239</v>
      </c>
      <c r="B188" s="93">
        <v>3</v>
      </c>
      <c r="C188" s="93">
        <v>8</v>
      </c>
      <c r="D188" s="93" t="s">
        <v>240</v>
      </c>
      <c r="E188" s="93">
        <v>8</v>
      </c>
      <c r="F188" s="93">
        <v>21</v>
      </c>
      <c r="G188" s="93" t="s">
        <v>495</v>
      </c>
      <c r="H188" s="93">
        <v>5</v>
      </c>
      <c r="I188" s="93" t="s">
        <v>242</v>
      </c>
      <c r="J188" s="93">
        <v>141</v>
      </c>
      <c r="K188" s="93" t="s">
        <v>454</v>
      </c>
      <c r="L188" s="93" t="s">
        <v>244</v>
      </c>
      <c r="M188" s="93" t="s">
        <v>297</v>
      </c>
      <c r="N188" s="93">
        <v>21</v>
      </c>
      <c r="O188" s="93" t="s">
        <v>332</v>
      </c>
      <c r="P188" s="401"/>
      <c r="Q188" s="395"/>
    </row>
    <row r="189" spans="1:17" ht="14.4" customHeight="1" x14ac:dyDescent="0.25">
      <c r="A189" s="90" t="s">
        <v>281</v>
      </c>
      <c r="B189" s="91">
        <v>4</v>
      </c>
      <c r="C189" s="91"/>
      <c r="D189" s="91" t="s">
        <v>240</v>
      </c>
      <c r="E189" s="91">
        <v>8</v>
      </c>
      <c r="F189" s="91">
        <v>9</v>
      </c>
      <c r="G189" s="91" t="s">
        <v>500</v>
      </c>
      <c r="H189" s="91">
        <v>5</v>
      </c>
      <c r="I189" s="91" t="s">
        <v>242</v>
      </c>
      <c r="J189" s="91">
        <v>141</v>
      </c>
      <c r="K189" s="91" t="s">
        <v>454</v>
      </c>
      <c r="L189" s="91" t="s">
        <v>244</v>
      </c>
      <c r="M189" s="91" t="s">
        <v>297</v>
      </c>
      <c r="N189" s="91">
        <v>9</v>
      </c>
      <c r="O189" s="91" t="s">
        <v>334</v>
      </c>
      <c r="P189" s="442" t="s">
        <v>501</v>
      </c>
      <c r="Q189" s="444" t="s">
        <v>502</v>
      </c>
    </row>
    <row r="190" spans="1:17" x14ac:dyDescent="0.25">
      <c r="A190" s="99" t="s">
        <v>281</v>
      </c>
      <c r="B190" s="96">
        <v>4</v>
      </c>
      <c r="C190" s="96"/>
      <c r="D190" s="96" t="s">
        <v>240</v>
      </c>
      <c r="E190" s="96">
        <v>8</v>
      </c>
      <c r="F190" s="96">
        <v>22</v>
      </c>
      <c r="G190" s="96" t="s">
        <v>500</v>
      </c>
      <c r="H190" s="96">
        <v>5</v>
      </c>
      <c r="I190" s="96" t="s">
        <v>242</v>
      </c>
      <c r="J190" s="96">
        <v>141</v>
      </c>
      <c r="K190" s="96" t="s">
        <v>454</v>
      </c>
      <c r="L190" s="96" t="s">
        <v>244</v>
      </c>
      <c r="M190" s="96" t="s">
        <v>297</v>
      </c>
      <c r="N190" s="96">
        <v>22</v>
      </c>
      <c r="O190" s="96" t="s">
        <v>337</v>
      </c>
      <c r="P190" s="450"/>
      <c r="Q190" s="451"/>
    </row>
    <row r="191" spans="1:17" x14ac:dyDescent="0.25">
      <c r="A191" s="99" t="s">
        <v>281</v>
      </c>
      <c r="B191" s="96">
        <v>4</v>
      </c>
      <c r="C191" s="96"/>
      <c r="D191" s="96" t="s">
        <v>240</v>
      </c>
      <c r="E191" s="96">
        <v>8</v>
      </c>
      <c r="F191" s="96">
        <v>10</v>
      </c>
      <c r="G191" s="96" t="s">
        <v>500</v>
      </c>
      <c r="H191" s="96">
        <v>5</v>
      </c>
      <c r="I191" s="96" t="s">
        <v>242</v>
      </c>
      <c r="J191" s="96">
        <v>141</v>
      </c>
      <c r="K191" s="96" t="s">
        <v>454</v>
      </c>
      <c r="L191" s="96" t="s">
        <v>244</v>
      </c>
      <c r="M191" s="96" t="s">
        <v>297</v>
      </c>
      <c r="N191" s="96">
        <v>10</v>
      </c>
      <c r="O191" s="96" t="s">
        <v>338</v>
      </c>
      <c r="P191" s="450"/>
      <c r="Q191" s="451"/>
    </row>
    <row r="192" spans="1:17" ht="15" thickBot="1" x14ac:dyDescent="0.3">
      <c r="A192" s="92" t="s">
        <v>281</v>
      </c>
      <c r="B192" s="93">
        <v>4</v>
      </c>
      <c r="C192" s="93"/>
      <c r="D192" s="93" t="s">
        <v>240</v>
      </c>
      <c r="E192" s="93">
        <v>8</v>
      </c>
      <c r="F192" s="93">
        <v>23</v>
      </c>
      <c r="G192" s="93" t="s">
        <v>500</v>
      </c>
      <c r="H192" s="93">
        <v>5</v>
      </c>
      <c r="I192" s="93" t="s">
        <v>242</v>
      </c>
      <c r="J192" s="93">
        <v>141</v>
      </c>
      <c r="K192" s="93" t="s">
        <v>454</v>
      </c>
      <c r="L192" s="93" t="s">
        <v>244</v>
      </c>
      <c r="M192" s="93" t="s">
        <v>297</v>
      </c>
      <c r="N192" s="93">
        <v>23</v>
      </c>
      <c r="O192" s="93" t="s">
        <v>339</v>
      </c>
      <c r="P192" s="443"/>
      <c r="Q192" s="445"/>
    </row>
    <row r="193" spans="1:17" ht="14.4" customHeight="1" x14ac:dyDescent="0.25">
      <c r="A193" s="90" t="s">
        <v>281</v>
      </c>
      <c r="B193" s="91">
        <v>4</v>
      </c>
      <c r="C193" s="91"/>
      <c r="D193" s="91" t="s">
        <v>240</v>
      </c>
      <c r="E193" s="91">
        <v>8</v>
      </c>
      <c r="F193" s="91">
        <v>11</v>
      </c>
      <c r="G193" s="91" t="s">
        <v>503</v>
      </c>
      <c r="H193" s="91">
        <v>5</v>
      </c>
      <c r="I193" s="91" t="s">
        <v>242</v>
      </c>
      <c r="J193" s="91">
        <v>141</v>
      </c>
      <c r="K193" s="91" t="s">
        <v>454</v>
      </c>
      <c r="L193" s="91" t="s">
        <v>244</v>
      </c>
      <c r="M193" s="91" t="s">
        <v>297</v>
      </c>
      <c r="N193" s="91">
        <v>11</v>
      </c>
      <c r="O193" s="91" t="s">
        <v>341</v>
      </c>
      <c r="P193" s="442" t="s">
        <v>504</v>
      </c>
      <c r="Q193" s="444" t="s">
        <v>505</v>
      </c>
    </row>
    <row r="194" spans="1:17" x14ac:dyDescent="0.25">
      <c r="A194" s="99" t="s">
        <v>281</v>
      </c>
      <c r="B194" s="96">
        <v>4</v>
      </c>
      <c r="C194" s="96"/>
      <c r="D194" s="96" t="s">
        <v>240</v>
      </c>
      <c r="E194" s="96">
        <v>8</v>
      </c>
      <c r="F194" s="96">
        <v>24</v>
      </c>
      <c r="G194" s="96" t="s">
        <v>503</v>
      </c>
      <c r="H194" s="96">
        <v>5</v>
      </c>
      <c r="I194" s="96" t="s">
        <v>242</v>
      </c>
      <c r="J194" s="96">
        <v>141</v>
      </c>
      <c r="K194" s="96" t="s">
        <v>454</v>
      </c>
      <c r="L194" s="96" t="s">
        <v>244</v>
      </c>
      <c r="M194" s="96" t="s">
        <v>297</v>
      </c>
      <c r="N194" s="96">
        <v>24</v>
      </c>
      <c r="O194" s="96" t="s">
        <v>344</v>
      </c>
      <c r="P194" s="450"/>
      <c r="Q194" s="451"/>
    </row>
    <row r="195" spans="1:17" x14ac:dyDescent="0.25">
      <c r="A195" s="99" t="s">
        <v>281</v>
      </c>
      <c r="B195" s="96">
        <v>4</v>
      </c>
      <c r="C195" s="96"/>
      <c r="D195" s="96" t="s">
        <v>240</v>
      </c>
      <c r="E195" s="96">
        <v>8</v>
      </c>
      <c r="F195" s="96">
        <v>12</v>
      </c>
      <c r="G195" s="96" t="s">
        <v>503</v>
      </c>
      <c r="H195" s="96">
        <v>5</v>
      </c>
      <c r="I195" s="96" t="s">
        <v>242</v>
      </c>
      <c r="J195" s="96">
        <v>141</v>
      </c>
      <c r="K195" s="96" t="s">
        <v>454</v>
      </c>
      <c r="L195" s="96" t="s">
        <v>244</v>
      </c>
      <c r="M195" s="96" t="s">
        <v>297</v>
      </c>
      <c r="N195" s="96">
        <v>12</v>
      </c>
      <c r="O195" s="96" t="s">
        <v>345</v>
      </c>
      <c r="P195" s="450"/>
      <c r="Q195" s="451"/>
    </row>
    <row r="196" spans="1:17" ht="15" thickBot="1" x14ac:dyDescent="0.3">
      <c r="A196" s="92" t="s">
        <v>281</v>
      </c>
      <c r="B196" s="93">
        <v>4</v>
      </c>
      <c r="C196" s="93"/>
      <c r="D196" s="93" t="s">
        <v>240</v>
      </c>
      <c r="E196" s="93">
        <v>8</v>
      </c>
      <c r="F196" s="93">
        <v>25</v>
      </c>
      <c r="G196" s="93" t="s">
        <v>503</v>
      </c>
      <c r="H196" s="93">
        <v>5</v>
      </c>
      <c r="I196" s="93" t="s">
        <v>242</v>
      </c>
      <c r="J196" s="93">
        <v>141</v>
      </c>
      <c r="K196" s="93" t="s">
        <v>454</v>
      </c>
      <c r="L196" s="93" t="s">
        <v>244</v>
      </c>
      <c r="M196" s="93" t="s">
        <v>297</v>
      </c>
      <c r="N196" s="93">
        <v>25</v>
      </c>
      <c r="O196" s="93" t="s">
        <v>346</v>
      </c>
      <c r="P196" s="443"/>
      <c r="Q196" s="445"/>
    </row>
    <row r="197" spans="1:17" x14ac:dyDescent="0.25">
      <c r="A197" s="78" t="s">
        <v>239</v>
      </c>
      <c r="B197" s="79">
        <v>3</v>
      </c>
      <c r="C197" s="79">
        <v>9</v>
      </c>
      <c r="D197" s="79" t="s">
        <v>240</v>
      </c>
      <c r="E197" s="79">
        <v>9</v>
      </c>
      <c r="F197" s="79">
        <v>1</v>
      </c>
      <c r="G197" s="79" t="s">
        <v>506</v>
      </c>
      <c r="H197" s="79">
        <v>6</v>
      </c>
      <c r="I197" s="79" t="s">
        <v>242</v>
      </c>
      <c r="J197" s="79">
        <v>142</v>
      </c>
      <c r="K197" s="79">
        <v>10000</v>
      </c>
      <c r="L197" s="79" t="s">
        <v>244</v>
      </c>
      <c r="M197" s="79" t="s">
        <v>245</v>
      </c>
      <c r="N197" s="79">
        <v>1</v>
      </c>
      <c r="O197" s="79" t="s">
        <v>246</v>
      </c>
      <c r="P197" s="396" t="s">
        <v>507</v>
      </c>
      <c r="Q197" s="403" t="s">
        <v>508</v>
      </c>
    </row>
    <row r="198" spans="1:17" ht="15" thickBot="1" x14ac:dyDescent="0.3">
      <c r="A198" s="81" t="s">
        <v>239</v>
      </c>
      <c r="B198" s="82">
        <v>3</v>
      </c>
      <c r="C198" s="82">
        <v>9</v>
      </c>
      <c r="D198" s="82" t="s">
        <v>240</v>
      </c>
      <c r="E198" s="82">
        <v>9</v>
      </c>
      <c r="F198" s="82">
        <v>14</v>
      </c>
      <c r="G198" s="82" t="s">
        <v>506</v>
      </c>
      <c r="H198" s="82">
        <v>6</v>
      </c>
      <c r="I198" s="82" t="s">
        <v>242</v>
      </c>
      <c r="J198" s="82">
        <v>142</v>
      </c>
      <c r="K198" s="82">
        <v>10000</v>
      </c>
      <c r="L198" s="82" t="s">
        <v>244</v>
      </c>
      <c r="M198" s="82" t="s">
        <v>245</v>
      </c>
      <c r="N198" s="82">
        <v>14</v>
      </c>
      <c r="O198" s="82" t="s">
        <v>249</v>
      </c>
      <c r="P198" s="397"/>
      <c r="Q198" s="404"/>
    </row>
    <row r="199" spans="1:17" x14ac:dyDescent="0.25">
      <c r="A199" s="78" t="s">
        <v>239</v>
      </c>
      <c r="B199" s="79">
        <v>3</v>
      </c>
      <c r="C199" s="79">
        <v>9</v>
      </c>
      <c r="D199" s="79" t="s">
        <v>240</v>
      </c>
      <c r="E199" s="79">
        <v>9</v>
      </c>
      <c r="F199" s="79">
        <v>2</v>
      </c>
      <c r="G199" s="79" t="s">
        <v>506</v>
      </c>
      <c r="H199" s="79">
        <v>6</v>
      </c>
      <c r="I199" s="79" t="s">
        <v>242</v>
      </c>
      <c r="J199" s="79">
        <v>142</v>
      </c>
      <c r="K199" s="79">
        <v>10000</v>
      </c>
      <c r="L199" s="79" t="s">
        <v>244</v>
      </c>
      <c r="M199" s="79" t="s">
        <v>245</v>
      </c>
      <c r="N199" s="79">
        <v>2</v>
      </c>
      <c r="O199" s="79" t="s">
        <v>250</v>
      </c>
      <c r="P199" s="396" t="s">
        <v>509</v>
      </c>
      <c r="Q199" s="403" t="s">
        <v>510</v>
      </c>
    </row>
    <row r="200" spans="1:17" ht="15" thickBot="1" x14ac:dyDescent="0.3">
      <c r="A200" s="81" t="s">
        <v>239</v>
      </c>
      <c r="B200" s="82">
        <v>3</v>
      </c>
      <c r="C200" s="82">
        <v>9</v>
      </c>
      <c r="D200" s="82" t="s">
        <v>240</v>
      </c>
      <c r="E200" s="82">
        <v>9</v>
      </c>
      <c r="F200" s="82">
        <v>15</v>
      </c>
      <c r="G200" s="82" t="s">
        <v>506</v>
      </c>
      <c r="H200" s="82">
        <v>6</v>
      </c>
      <c r="I200" s="82" t="s">
        <v>242</v>
      </c>
      <c r="J200" s="82">
        <v>142</v>
      </c>
      <c r="K200" s="82">
        <v>10000</v>
      </c>
      <c r="L200" s="82" t="s">
        <v>244</v>
      </c>
      <c r="M200" s="82" t="s">
        <v>245</v>
      </c>
      <c r="N200" s="82">
        <v>15</v>
      </c>
      <c r="O200" s="82" t="s">
        <v>253</v>
      </c>
      <c r="P200" s="397"/>
      <c r="Q200" s="404"/>
    </row>
    <row r="201" spans="1:17" x14ac:dyDescent="0.25">
      <c r="A201" s="78" t="s">
        <v>239</v>
      </c>
      <c r="B201" s="79">
        <v>3</v>
      </c>
      <c r="C201" s="79">
        <v>10</v>
      </c>
      <c r="D201" s="79" t="s">
        <v>240</v>
      </c>
      <c r="E201" s="79">
        <v>9</v>
      </c>
      <c r="F201" s="79">
        <v>3</v>
      </c>
      <c r="G201" s="79" t="s">
        <v>511</v>
      </c>
      <c r="H201" s="79">
        <v>6</v>
      </c>
      <c r="I201" s="79" t="s">
        <v>242</v>
      </c>
      <c r="J201" s="79">
        <v>142</v>
      </c>
      <c r="K201" s="79">
        <v>10000</v>
      </c>
      <c r="L201" s="79" t="s">
        <v>244</v>
      </c>
      <c r="M201" s="79" t="s">
        <v>245</v>
      </c>
      <c r="N201" s="79">
        <v>3</v>
      </c>
      <c r="O201" s="79" t="s">
        <v>255</v>
      </c>
      <c r="P201" s="396" t="s">
        <v>512</v>
      </c>
      <c r="Q201" s="403" t="s">
        <v>513</v>
      </c>
    </row>
    <row r="202" spans="1:17" ht="15" thickBot="1" x14ac:dyDescent="0.3">
      <c r="A202" s="81" t="s">
        <v>239</v>
      </c>
      <c r="B202" s="82">
        <v>3</v>
      </c>
      <c r="C202" s="82">
        <v>10</v>
      </c>
      <c r="D202" s="82" t="s">
        <v>240</v>
      </c>
      <c r="E202" s="82">
        <v>9</v>
      </c>
      <c r="F202" s="82">
        <v>16</v>
      </c>
      <c r="G202" s="82" t="s">
        <v>511</v>
      </c>
      <c r="H202" s="82">
        <v>6</v>
      </c>
      <c r="I202" s="82" t="s">
        <v>242</v>
      </c>
      <c r="J202" s="82">
        <v>142</v>
      </c>
      <c r="K202" s="82">
        <v>10000</v>
      </c>
      <c r="L202" s="82" t="s">
        <v>244</v>
      </c>
      <c r="M202" s="82" t="s">
        <v>245</v>
      </c>
      <c r="N202" s="82">
        <v>16</v>
      </c>
      <c r="O202" s="82" t="s">
        <v>258</v>
      </c>
      <c r="P202" s="397"/>
      <c r="Q202" s="404"/>
    </row>
    <row r="203" spans="1:17" x14ac:dyDescent="0.25">
      <c r="A203" s="78" t="s">
        <v>239</v>
      </c>
      <c r="B203" s="79">
        <v>3</v>
      </c>
      <c r="C203" s="79">
        <v>10</v>
      </c>
      <c r="D203" s="79" t="s">
        <v>240</v>
      </c>
      <c r="E203" s="79">
        <v>9</v>
      </c>
      <c r="F203" s="79">
        <v>4</v>
      </c>
      <c r="G203" s="79" t="s">
        <v>511</v>
      </c>
      <c r="H203" s="79">
        <v>6</v>
      </c>
      <c r="I203" s="79" t="s">
        <v>242</v>
      </c>
      <c r="J203" s="79">
        <v>142</v>
      </c>
      <c r="K203" s="79">
        <v>10000</v>
      </c>
      <c r="L203" s="79" t="s">
        <v>244</v>
      </c>
      <c r="M203" s="79" t="s">
        <v>245</v>
      </c>
      <c r="N203" s="79">
        <v>4</v>
      </c>
      <c r="O203" s="79" t="s">
        <v>259</v>
      </c>
      <c r="P203" s="396" t="s">
        <v>514</v>
      </c>
      <c r="Q203" s="403" t="s">
        <v>515</v>
      </c>
    </row>
    <row r="204" spans="1:17" ht="15" thickBot="1" x14ac:dyDescent="0.3">
      <c r="A204" s="81" t="s">
        <v>239</v>
      </c>
      <c r="B204" s="82">
        <v>3</v>
      </c>
      <c r="C204" s="82">
        <v>10</v>
      </c>
      <c r="D204" s="82" t="s">
        <v>240</v>
      </c>
      <c r="E204" s="82">
        <v>9</v>
      </c>
      <c r="F204" s="82">
        <v>17</v>
      </c>
      <c r="G204" s="82" t="s">
        <v>511</v>
      </c>
      <c r="H204" s="82">
        <v>6</v>
      </c>
      <c r="I204" s="82" t="s">
        <v>242</v>
      </c>
      <c r="J204" s="82">
        <v>142</v>
      </c>
      <c r="K204" s="82">
        <v>10000</v>
      </c>
      <c r="L204" s="82" t="s">
        <v>244</v>
      </c>
      <c r="M204" s="82" t="s">
        <v>245</v>
      </c>
      <c r="N204" s="82">
        <v>17</v>
      </c>
      <c r="O204" s="82" t="s">
        <v>262</v>
      </c>
      <c r="P204" s="397"/>
      <c r="Q204" s="404"/>
    </row>
    <row r="205" spans="1:17" x14ac:dyDescent="0.25">
      <c r="A205" s="78" t="s">
        <v>239</v>
      </c>
      <c r="B205" s="79">
        <v>3</v>
      </c>
      <c r="C205" s="79">
        <v>11</v>
      </c>
      <c r="D205" s="79" t="s">
        <v>240</v>
      </c>
      <c r="E205" s="79">
        <v>9</v>
      </c>
      <c r="F205" s="79">
        <v>5</v>
      </c>
      <c r="G205" s="79" t="s">
        <v>516</v>
      </c>
      <c r="H205" s="79">
        <v>6</v>
      </c>
      <c r="I205" s="79" t="s">
        <v>242</v>
      </c>
      <c r="J205" s="79">
        <v>142</v>
      </c>
      <c r="K205" s="79">
        <v>10000</v>
      </c>
      <c r="L205" s="79" t="s">
        <v>244</v>
      </c>
      <c r="M205" s="79" t="s">
        <v>245</v>
      </c>
      <c r="N205" s="79">
        <v>5</v>
      </c>
      <c r="O205" s="79" t="s">
        <v>264</v>
      </c>
      <c r="P205" s="396" t="s">
        <v>517</v>
      </c>
      <c r="Q205" s="403" t="s">
        <v>518</v>
      </c>
    </row>
    <row r="206" spans="1:17" ht="15" thickBot="1" x14ac:dyDescent="0.3">
      <c r="A206" s="81" t="s">
        <v>239</v>
      </c>
      <c r="B206" s="82">
        <v>3</v>
      </c>
      <c r="C206" s="82">
        <v>11</v>
      </c>
      <c r="D206" s="82" t="s">
        <v>240</v>
      </c>
      <c r="E206" s="82">
        <v>9</v>
      </c>
      <c r="F206" s="82">
        <v>18</v>
      </c>
      <c r="G206" s="82" t="s">
        <v>516</v>
      </c>
      <c r="H206" s="82">
        <v>6</v>
      </c>
      <c r="I206" s="82" t="s">
        <v>242</v>
      </c>
      <c r="J206" s="82">
        <v>142</v>
      </c>
      <c r="K206" s="82">
        <v>10000</v>
      </c>
      <c r="L206" s="82" t="s">
        <v>244</v>
      </c>
      <c r="M206" s="82" t="s">
        <v>245</v>
      </c>
      <c r="N206" s="82">
        <v>18</v>
      </c>
      <c r="O206" s="82" t="s">
        <v>267</v>
      </c>
      <c r="P206" s="397"/>
      <c r="Q206" s="404"/>
    </row>
    <row r="207" spans="1:17" x14ac:dyDescent="0.25">
      <c r="A207" s="78" t="s">
        <v>239</v>
      </c>
      <c r="B207" s="79">
        <v>3</v>
      </c>
      <c r="C207" s="79">
        <v>11</v>
      </c>
      <c r="D207" s="79" t="s">
        <v>240</v>
      </c>
      <c r="E207" s="79">
        <v>9</v>
      </c>
      <c r="F207" s="79">
        <v>6</v>
      </c>
      <c r="G207" s="79" t="s">
        <v>516</v>
      </c>
      <c r="H207" s="79">
        <v>6</v>
      </c>
      <c r="I207" s="79" t="s">
        <v>242</v>
      </c>
      <c r="J207" s="79">
        <v>142</v>
      </c>
      <c r="K207" s="79">
        <v>10000</v>
      </c>
      <c r="L207" s="79" t="s">
        <v>244</v>
      </c>
      <c r="M207" s="79" t="s">
        <v>245</v>
      </c>
      <c r="N207" s="79">
        <v>6</v>
      </c>
      <c r="O207" s="79" t="s">
        <v>268</v>
      </c>
      <c r="P207" s="396" t="s">
        <v>519</v>
      </c>
      <c r="Q207" s="403" t="s">
        <v>520</v>
      </c>
    </row>
    <row r="208" spans="1:17" ht="15" thickBot="1" x14ac:dyDescent="0.3">
      <c r="A208" s="81" t="s">
        <v>239</v>
      </c>
      <c r="B208" s="82">
        <v>3</v>
      </c>
      <c r="C208" s="82">
        <v>11</v>
      </c>
      <c r="D208" s="82" t="s">
        <v>240</v>
      </c>
      <c r="E208" s="82">
        <v>9</v>
      </c>
      <c r="F208" s="82">
        <v>19</v>
      </c>
      <c r="G208" s="82" t="s">
        <v>516</v>
      </c>
      <c r="H208" s="82">
        <v>6</v>
      </c>
      <c r="I208" s="82" t="s">
        <v>242</v>
      </c>
      <c r="J208" s="82">
        <v>142</v>
      </c>
      <c r="K208" s="82">
        <v>10000</v>
      </c>
      <c r="L208" s="82" t="s">
        <v>244</v>
      </c>
      <c r="M208" s="82" t="s">
        <v>245</v>
      </c>
      <c r="N208" s="82">
        <v>19</v>
      </c>
      <c r="O208" s="82" t="s">
        <v>271</v>
      </c>
      <c r="P208" s="397"/>
      <c r="Q208" s="404"/>
    </row>
    <row r="209" spans="1:17" x14ac:dyDescent="0.25">
      <c r="A209" s="78" t="s">
        <v>239</v>
      </c>
      <c r="B209" s="79">
        <v>3</v>
      </c>
      <c r="C209" s="79">
        <v>12</v>
      </c>
      <c r="D209" s="79" t="s">
        <v>240</v>
      </c>
      <c r="E209" s="79">
        <v>9</v>
      </c>
      <c r="F209" s="79">
        <v>7</v>
      </c>
      <c r="G209" s="79" t="s">
        <v>521</v>
      </c>
      <c r="H209" s="79">
        <v>6</v>
      </c>
      <c r="I209" s="79" t="s">
        <v>242</v>
      </c>
      <c r="J209" s="79">
        <v>142</v>
      </c>
      <c r="K209" s="79">
        <v>10000</v>
      </c>
      <c r="L209" s="79" t="s">
        <v>244</v>
      </c>
      <c r="M209" s="79" t="s">
        <v>245</v>
      </c>
      <c r="N209" s="79">
        <v>7</v>
      </c>
      <c r="O209" s="79" t="s">
        <v>273</v>
      </c>
      <c r="P209" s="396" t="s">
        <v>522</v>
      </c>
      <c r="Q209" s="403" t="s">
        <v>523</v>
      </c>
    </row>
    <row r="210" spans="1:17" ht="15" thickBot="1" x14ac:dyDescent="0.3">
      <c r="A210" s="81" t="s">
        <v>239</v>
      </c>
      <c r="B210" s="82">
        <v>3</v>
      </c>
      <c r="C210" s="82">
        <v>12</v>
      </c>
      <c r="D210" s="82" t="s">
        <v>240</v>
      </c>
      <c r="E210" s="82">
        <v>9</v>
      </c>
      <c r="F210" s="82">
        <v>20</v>
      </c>
      <c r="G210" s="82" t="s">
        <v>521</v>
      </c>
      <c r="H210" s="82">
        <v>6</v>
      </c>
      <c r="I210" s="82" t="s">
        <v>242</v>
      </c>
      <c r="J210" s="82">
        <v>142</v>
      </c>
      <c r="K210" s="82">
        <v>10000</v>
      </c>
      <c r="L210" s="82" t="s">
        <v>244</v>
      </c>
      <c r="M210" s="82" t="s">
        <v>245</v>
      </c>
      <c r="N210" s="82">
        <v>20</v>
      </c>
      <c r="O210" s="82" t="s">
        <v>276</v>
      </c>
      <c r="P210" s="397"/>
      <c r="Q210" s="404"/>
    </row>
    <row r="211" spans="1:17" x14ac:dyDescent="0.25">
      <c r="A211" s="78" t="s">
        <v>239</v>
      </c>
      <c r="B211" s="79">
        <v>3</v>
      </c>
      <c r="C211" s="79">
        <v>12</v>
      </c>
      <c r="D211" s="79" t="s">
        <v>240</v>
      </c>
      <c r="E211" s="79">
        <v>9</v>
      </c>
      <c r="F211" s="79">
        <v>8</v>
      </c>
      <c r="G211" s="79" t="s">
        <v>521</v>
      </c>
      <c r="H211" s="79">
        <v>6</v>
      </c>
      <c r="I211" s="79" t="s">
        <v>242</v>
      </c>
      <c r="J211" s="79">
        <v>142</v>
      </c>
      <c r="K211" s="79">
        <v>10000</v>
      </c>
      <c r="L211" s="79" t="s">
        <v>244</v>
      </c>
      <c r="M211" s="79" t="s">
        <v>245</v>
      </c>
      <c r="N211" s="79">
        <v>8</v>
      </c>
      <c r="O211" s="79" t="s">
        <v>277</v>
      </c>
      <c r="P211" s="396" t="s">
        <v>524</v>
      </c>
      <c r="Q211" s="403" t="s">
        <v>525</v>
      </c>
    </row>
    <row r="212" spans="1:17" ht="15" thickBot="1" x14ac:dyDescent="0.3">
      <c r="A212" s="81" t="s">
        <v>239</v>
      </c>
      <c r="B212" s="82">
        <v>3</v>
      </c>
      <c r="C212" s="82">
        <v>12</v>
      </c>
      <c r="D212" s="82" t="s">
        <v>240</v>
      </c>
      <c r="E212" s="82">
        <v>9</v>
      </c>
      <c r="F212" s="82">
        <v>21</v>
      </c>
      <c r="G212" s="82" t="s">
        <v>521</v>
      </c>
      <c r="H212" s="82">
        <v>6</v>
      </c>
      <c r="I212" s="82" t="s">
        <v>242</v>
      </c>
      <c r="J212" s="82">
        <v>142</v>
      </c>
      <c r="K212" s="82">
        <v>10000</v>
      </c>
      <c r="L212" s="82" t="s">
        <v>244</v>
      </c>
      <c r="M212" s="82" t="s">
        <v>245</v>
      </c>
      <c r="N212" s="82">
        <v>21</v>
      </c>
      <c r="O212" s="82" t="s">
        <v>280</v>
      </c>
      <c r="P212" s="397"/>
      <c r="Q212" s="404"/>
    </row>
    <row r="213" spans="1:17" ht="14.4" customHeight="1" x14ac:dyDescent="0.25">
      <c r="A213" s="78" t="s">
        <v>281</v>
      </c>
      <c r="B213" s="79">
        <v>4</v>
      </c>
      <c r="C213" s="79"/>
      <c r="D213" s="79" t="s">
        <v>240</v>
      </c>
      <c r="E213" s="79">
        <v>9</v>
      </c>
      <c r="F213" s="79">
        <v>9</v>
      </c>
      <c r="G213" s="79" t="s">
        <v>526</v>
      </c>
      <c r="H213" s="79">
        <v>6</v>
      </c>
      <c r="I213" s="79" t="s">
        <v>242</v>
      </c>
      <c r="J213" s="79">
        <v>142</v>
      </c>
      <c r="K213" s="79">
        <v>10000</v>
      </c>
      <c r="L213" s="79" t="s">
        <v>244</v>
      </c>
      <c r="M213" s="79" t="s">
        <v>245</v>
      </c>
      <c r="N213" s="79">
        <v>9</v>
      </c>
      <c r="O213" s="79" t="s">
        <v>283</v>
      </c>
      <c r="P213" s="442" t="s">
        <v>527</v>
      </c>
      <c r="Q213" s="444" t="s">
        <v>528</v>
      </c>
    </row>
    <row r="214" spans="1:17" x14ac:dyDescent="0.25">
      <c r="A214" s="100" t="s">
        <v>281</v>
      </c>
      <c r="B214" s="85">
        <v>4</v>
      </c>
      <c r="C214" s="85"/>
      <c r="D214" s="85" t="s">
        <v>240</v>
      </c>
      <c r="E214" s="85">
        <v>9</v>
      </c>
      <c r="F214" s="85">
        <v>22</v>
      </c>
      <c r="G214" s="85" t="s">
        <v>526</v>
      </c>
      <c r="H214" s="85">
        <v>6</v>
      </c>
      <c r="I214" s="85" t="s">
        <v>242</v>
      </c>
      <c r="J214" s="85">
        <v>142</v>
      </c>
      <c r="K214" s="85">
        <v>10000</v>
      </c>
      <c r="L214" s="85" t="s">
        <v>244</v>
      </c>
      <c r="M214" s="85" t="s">
        <v>245</v>
      </c>
      <c r="N214" s="85">
        <v>22</v>
      </c>
      <c r="O214" s="85" t="s">
        <v>286</v>
      </c>
      <c r="P214" s="450"/>
      <c r="Q214" s="451"/>
    </row>
    <row r="215" spans="1:17" x14ac:dyDescent="0.25">
      <c r="A215" s="100" t="s">
        <v>281</v>
      </c>
      <c r="B215" s="85">
        <v>4</v>
      </c>
      <c r="C215" s="85"/>
      <c r="D215" s="85" t="s">
        <v>240</v>
      </c>
      <c r="E215" s="85">
        <v>9</v>
      </c>
      <c r="F215" s="85">
        <v>10</v>
      </c>
      <c r="G215" s="85" t="s">
        <v>526</v>
      </c>
      <c r="H215" s="85">
        <v>6</v>
      </c>
      <c r="I215" s="85" t="s">
        <v>242</v>
      </c>
      <c r="J215" s="85">
        <v>142</v>
      </c>
      <c r="K215" s="85">
        <v>10000</v>
      </c>
      <c r="L215" s="85" t="s">
        <v>244</v>
      </c>
      <c r="M215" s="85" t="s">
        <v>245</v>
      </c>
      <c r="N215" s="85">
        <v>10</v>
      </c>
      <c r="O215" s="85" t="s">
        <v>287</v>
      </c>
      <c r="P215" s="450"/>
      <c r="Q215" s="451"/>
    </row>
    <row r="216" spans="1:17" ht="15" thickBot="1" x14ac:dyDescent="0.3">
      <c r="A216" s="81" t="s">
        <v>281</v>
      </c>
      <c r="B216" s="82">
        <v>4</v>
      </c>
      <c r="C216" s="82"/>
      <c r="D216" s="82" t="s">
        <v>240</v>
      </c>
      <c r="E216" s="82">
        <v>9</v>
      </c>
      <c r="F216" s="82">
        <v>23</v>
      </c>
      <c r="G216" s="82" t="s">
        <v>526</v>
      </c>
      <c r="H216" s="82">
        <v>6</v>
      </c>
      <c r="I216" s="82" t="s">
        <v>242</v>
      </c>
      <c r="J216" s="82">
        <v>142</v>
      </c>
      <c r="K216" s="82">
        <v>10000</v>
      </c>
      <c r="L216" s="82" t="s">
        <v>244</v>
      </c>
      <c r="M216" s="82" t="s">
        <v>245</v>
      </c>
      <c r="N216" s="82">
        <v>23</v>
      </c>
      <c r="O216" s="82" t="s">
        <v>288</v>
      </c>
      <c r="P216" s="443"/>
      <c r="Q216" s="445"/>
    </row>
    <row r="217" spans="1:17" ht="14.4" customHeight="1" x14ac:dyDescent="0.25">
      <c r="A217" s="78" t="s">
        <v>281</v>
      </c>
      <c r="B217" s="79">
        <v>4</v>
      </c>
      <c r="C217" s="79"/>
      <c r="D217" s="79" t="s">
        <v>240</v>
      </c>
      <c r="E217" s="79">
        <v>9</v>
      </c>
      <c r="F217" s="79">
        <v>11</v>
      </c>
      <c r="G217" s="79" t="s">
        <v>529</v>
      </c>
      <c r="H217" s="79">
        <v>6</v>
      </c>
      <c r="I217" s="79" t="s">
        <v>242</v>
      </c>
      <c r="J217" s="79">
        <v>142</v>
      </c>
      <c r="K217" s="79">
        <v>10000</v>
      </c>
      <c r="L217" s="79" t="s">
        <v>244</v>
      </c>
      <c r="M217" s="79" t="s">
        <v>245</v>
      </c>
      <c r="N217" s="79">
        <v>11</v>
      </c>
      <c r="O217" s="79" t="s">
        <v>290</v>
      </c>
      <c r="P217" s="442" t="s">
        <v>530</v>
      </c>
      <c r="Q217" s="444" t="s">
        <v>531</v>
      </c>
    </row>
    <row r="218" spans="1:17" x14ac:dyDescent="0.25">
      <c r="A218" s="100" t="s">
        <v>281</v>
      </c>
      <c r="B218" s="85">
        <v>4</v>
      </c>
      <c r="C218" s="85"/>
      <c r="D218" s="85" t="s">
        <v>240</v>
      </c>
      <c r="E218" s="85">
        <v>9</v>
      </c>
      <c r="F218" s="85">
        <v>24</v>
      </c>
      <c r="G218" s="85" t="s">
        <v>529</v>
      </c>
      <c r="H218" s="85">
        <v>6</v>
      </c>
      <c r="I218" s="85" t="s">
        <v>242</v>
      </c>
      <c r="J218" s="85">
        <v>142</v>
      </c>
      <c r="K218" s="85">
        <v>10000</v>
      </c>
      <c r="L218" s="85" t="s">
        <v>244</v>
      </c>
      <c r="M218" s="85" t="s">
        <v>245</v>
      </c>
      <c r="N218" s="85">
        <v>24</v>
      </c>
      <c r="O218" s="85" t="s">
        <v>293</v>
      </c>
      <c r="P218" s="450"/>
      <c r="Q218" s="451"/>
    </row>
    <row r="219" spans="1:17" x14ac:dyDescent="0.25">
      <c r="A219" s="100" t="s">
        <v>281</v>
      </c>
      <c r="B219" s="85">
        <v>4</v>
      </c>
      <c r="C219" s="85"/>
      <c r="D219" s="85" t="s">
        <v>240</v>
      </c>
      <c r="E219" s="85">
        <v>9</v>
      </c>
      <c r="F219" s="85">
        <v>12</v>
      </c>
      <c r="G219" s="85" t="s">
        <v>529</v>
      </c>
      <c r="H219" s="85">
        <v>6</v>
      </c>
      <c r="I219" s="85" t="s">
        <v>242</v>
      </c>
      <c r="J219" s="85">
        <v>142</v>
      </c>
      <c r="K219" s="85">
        <v>10000</v>
      </c>
      <c r="L219" s="85" t="s">
        <v>244</v>
      </c>
      <c r="M219" s="85" t="s">
        <v>245</v>
      </c>
      <c r="N219" s="85">
        <v>12</v>
      </c>
      <c r="O219" s="85" t="s">
        <v>294</v>
      </c>
      <c r="P219" s="450"/>
      <c r="Q219" s="451"/>
    </row>
    <row r="220" spans="1:17" ht="15" thickBot="1" x14ac:dyDescent="0.3">
      <c r="A220" s="81" t="s">
        <v>281</v>
      </c>
      <c r="B220" s="82">
        <v>4</v>
      </c>
      <c r="C220" s="82"/>
      <c r="D220" s="82" t="s">
        <v>240</v>
      </c>
      <c r="E220" s="82">
        <v>9</v>
      </c>
      <c r="F220" s="82">
        <v>25</v>
      </c>
      <c r="G220" s="82" t="s">
        <v>529</v>
      </c>
      <c r="H220" s="82">
        <v>6</v>
      </c>
      <c r="I220" s="82" t="s">
        <v>242</v>
      </c>
      <c r="J220" s="82">
        <v>142</v>
      </c>
      <c r="K220" s="82">
        <v>10000</v>
      </c>
      <c r="L220" s="82" t="s">
        <v>244</v>
      </c>
      <c r="M220" s="82" t="s">
        <v>245</v>
      </c>
      <c r="N220" s="82">
        <v>25</v>
      </c>
      <c r="O220" s="82" t="s">
        <v>295</v>
      </c>
      <c r="P220" s="443"/>
      <c r="Q220" s="445"/>
    </row>
    <row r="221" spans="1:17" x14ac:dyDescent="0.25">
      <c r="A221" s="90" t="s">
        <v>239</v>
      </c>
      <c r="B221" s="91">
        <v>3</v>
      </c>
      <c r="C221" s="91">
        <v>13</v>
      </c>
      <c r="D221" s="91" t="s">
        <v>240</v>
      </c>
      <c r="E221" s="91">
        <v>10</v>
      </c>
      <c r="F221" s="91">
        <v>1</v>
      </c>
      <c r="G221" s="91" t="s">
        <v>532</v>
      </c>
      <c r="H221" s="91">
        <v>6</v>
      </c>
      <c r="I221" s="91" t="s">
        <v>242</v>
      </c>
      <c r="J221" s="91">
        <v>142</v>
      </c>
      <c r="K221" s="91">
        <v>10000</v>
      </c>
      <c r="L221" s="91" t="s">
        <v>244</v>
      </c>
      <c r="M221" s="91" t="s">
        <v>297</v>
      </c>
      <c r="N221" s="91">
        <v>1</v>
      </c>
      <c r="O221" s="91" t="s">
        <v>298</v>
      </c>
      <c r="P221" s="399" t="s">
        <v>533</v>
      </c>
      <c r="Q221" s="394" t="s">
        <v>534</v>
      </c>
    </row>
    <row r="222" spans="1:17" ht="15" thickBot="1" x14ac:dyDescent="0.3">
      <c r="A222" s="92" t="s">
        <v>239</v>
      </c>
      <c r="B222" s="93">
        <v>3</v>
      </c>
      <c r="C222" s="93">
        <v>13</v>
      </c>
      <c r="D222" s="93" t="s">
        <v>240</v>
      </c>
      <c r="E222" s="93">
        <v>10</v>
      </c>
      <c r="F222" s="93">
        <v>14</v>
      </c>
      <c r="G222" s="93" t="s">
        <v>532</v>
      </c>
      <c r="H222" s="93">
        <v>6</v>
      </c>
      <c r="I222" s="93" t="s">
        <v>242</v>
      </c>
      <c r="J222" s="93">
        <v>142</v>
      </c>
      <c r="K222" s="93">
        <v>10000</v>
      </c>
      <c r="L222" s="93" t="s">
        <v>244</v>
      </c>
      <c r="M222" s="93" t="s">
        <v>297</v>
      </c>
      <c r="N222" s="93">
        <v>14</v>
      </c>
      <c r="O222" s="93" t="s">
        <v>301</v>
      </c>
      <c r="P222" s="401"/>
      <c r="Q222" s="395"/>
    </row>
    <row r="223" spans="1:17" x14ac:dyDescent="0.25">
      <c r="A223" s="90" t="s">
        <v>239</v>
      </c>
      <c r="B223" s="91">
        <v>3</v>
      </c>
      <c r="C223" s="91">
        <v>13</v>
      </c>
      <c r="D223" s="91" t="s">
        <v>240</v>
      </c>
      <c r="E223" s="91">
        <v>10</v>
      </c>
      <c r="F223" s="91">
        <v>2</v>
      </c>
      <c r="G223" s="91" t="s">
        <v>532</v>
      </c>
      <c r="H223" s="91">
        <v>6</v>
      </c>
      <c r="I223" s="91" t="s">
        <v>242</v>
      </c>
      <c r="J223" s="91">
        <v>142</v>
      </c>
      <c r="K223" s="91">
        <v>10000</v>
      </c>
      <c r="L223" s="91" t="s">
        <v>244</v>
      </c>
      <c r="M223" s="91" t="s">
        <v>297</v>
      </c>
      <c r="N223" s="91">
        <v>2</v>
      </c>
      <c r="O223" s="91" t="s">
        <v>302</v>
      </c>
      <c r="P223" s="399" t="s">
        <v>535</v>
      </c>
      <c r="Q223" s="394" t="s">
        <v>536</v>
      </c>
    </row>
    <row r="224" spans="1:17" ht="15" thickBot="1" x14ac:dyDescent="0.3">
      <c r="A224" s="92" t="s">
        <v>239</v>
      </c>
      <c r="B224" s="93">
        <v>3</v>
      </c>
      <c r="C224" s="93">
        <v>13</v>
      </c>
      <c r="D224" s="93" t="s">
        <v>240</v>
      </c>
      <c r="E224" s="93">
        <v>10</v>
      </c>
      <c r="F224" s="93">
        <v>15</v>
      </c>
      <c r="G224" s="93" t="s">
        <v>532</v>
      </c>
      <c r="H224" s="93">
        <v>6</v>
      </c>
      <c r="I224" s="93" t="s">
        <v>242</v>
      </c>
      <c r="J224" s="93">
        <v>142</v>
      </c>
      <c r="K224" s="93">
        <v>10000</v>
      </c>
      <c r="L224" s="93" t="s">
        <v>244</v>
      </c>
      <c r="M224" s="93" t="s">
        <v>297</v>
      </c>
      <c r="N224" s="93">
        <v>15</v>
      </c>
      <c r="O224" s="93" t="s">
        <v>305</v>
      </c>
      <c r="P224" s="401"/>
      <c r="Q224" s="395"/>
    </row>
    <row r="225" spans="1:17" x14ac:dyDescent="0.25">
      <c r="A225" s="90" t="s">
        <v>239</v>
      </c>
      <c r="B225" s="91">
        <v>3</v>
      </c>
      <c r="C225" s="91">
        <v>14</v>
      </c>
      <c r="D225" s="91" t="s">
        <v>240</v>
      </c>
      <c r="E225" s="91">
        <v>10</v>
      </c>
      <c r="F225" s="91">
        <v>3</v>
      </c>
      <c r="G225" s="91" t="s">
        <v>537</v>
      </c>
      <c r="H225" s="91">
        <v>6</v>
      </c>
      <c r="I225" s="91" t="s">
        <v>242</v>
      </c>
      <c r="J225" s="91">
        <v>142</v>
      </c>
      <c r="K225" s="91">
        <v>10000</v>
      </c>
      <c r="L225" s="91" t="s">
        <v>244</v>
      </c>
      <c r="M225" s="91" t="s">
        <v>297</v>
      </c>
      <c r="N225" s="91">
        <v>3</v>
      </c>
      <c r="O225" s="91" t="s">
        <v>307</v>
      </c>
      <c r="P225" s="399" t="s">
        <v>538</v>
      </c>
      <c r="Q225" s="394" t="s">
        <v>539</v>
      </c>
    </row>
    <row r="226" spans="1:17" ht="15" thickBot="1" x14ac:dyDescent="0.3">
      <c r="A226" s="92" t="s">
        <v>239</v>
      </c>
      <c r="B226" s="93">
        <v>3</v>
      </c>
      <c r="C226" s="93">
        <v>14</v>
      </c>
      <c r="D226" s="93" t="s">
        <v>240</v>
      </c>
      <c r="E226" s="93">
        <v>10</v>
      </c>
      <c r="F226" s="93">
        <v>16</v>
      </c>
      <c r="G226" s="93" t="s">
        <v>537</v>
      </c>
      <c r="H226" s="93">
        <v>6</v>
      </c>
      <c r="I226" s="93" t="s">
        <v>242</v>
      </c>
      <c r="J226" s="93">
        <v>142</v>
      </c>
      <c r="K226" s="93">
        <v>10000</v>
      </c>
      <c r="L226" s="93" t="s">
        <v>244</v>
      </c>
      <c r="M226" s="93" t="s">
        <v>297</v>
      </c>
      <c r="N226" s="93">
        <v>16</v>
      </c>
      <c r="O226" s="93" t="s">
        <v>310</v>
      </c>
      <c r="P226" s="401"/>
      <c r="Q226" s="395"/>
    </row>
    <row r="227" spans="1:17" x14ac:dyDescent="0.25">
      <c r="A227" s="90" t="s">
        <v>239</v>
      </c>
      <c r="B227" s="91">
        <v>3</v>
      </c>
      <c r="C227" s="91">
        <v>14</v>
      </c>
      <c r="D227" s="91" t="s">
        <v>240</v>
      </c>
      <c r="E227" s="91">
        <v>10</v>
      </c>
      <c r="F227" s="91">
        <v>4</v>
      </c>
      <c r="G227" s="91" t="s">
        <v>537</v>
      </c>
      <c r="H227" s="91">
        <v>6</v>
      </c>
      <c r="I227" s="91" t="s">
        <v>242</v>
      </c>
      <c r="J227" s="91">
        <v>142</v>
      </c>
      <c r="K227" s="91">
        <v>10000</v>
      </c>
      <c r="L227" s="91" t="s">
        <v>244</v>
      </c>
      <c r="M227" s="91" t="s">
        <v>297</v>
      </c>
      <c r="N227" s="91">
        <v>4</v>
      </c>
      <c r="O227" s="91" t="s">
        <v>311</v>
      </c>
      <c r="P227" s="399" t="s">
        <v>540</v>
      </c>
      <c r="Q227" s="394" t="s">
        <v>541</v>
      </c>
    </row>
    <row r="228" spans="1:17" ht="15" thickBot="1" x14ac:dyDescent="0.3">
      <c r="A228" s="92" t="s">
        <v>239</v>
      </c>
      <c r="B228" s="93">
        <v>3</v>
      </c>
      <c r="C228" s="93">
        <v>14</v>
      </c>
      <c r="D228" s="93" t="s">
        <v>240</v>
      </c>
      <c r="E228" s="93">
        <v>10</v>
      </c>
      <c r="F228" s="93">
        <v>17</v>
      </c>
      <c r="G228" s="93" t="s">
        <v>537</v>
      </c>
      <c r="H228" s="93">
        <v>6</v>
      </c>
      <c r="I228" s="93" t="s">
        <v>242</v>
      </c>
      <c r="J228" s="93">
        <v>142</v>
      </c>
      <c r="K228" s="93">
        <v>10000</v>
      </c>
      <c r="L228" s="93" t="s">
        <v>244</v>
      </c>
      <c r="M228" s="93" t="s">
        <v>297</v>
      </c>
      <c r="N228" s="93">
        <v>17</v>
      </c>
      <c r="O228" s="93" t="s">
        <v>314</v>
      </c>
      <c r="P228" s="401"/>
      <c r="Q228" s="395"/>
    </row>
    <row r="229" spans="1:17" x14ac:dyDescent="0.25">
      <c r="A229" s="90" t="s">
        <v>239</v>
      </c>
      <c r="B229" s="91">
        <v>3</v>
      </c>
      <c r="C229" s="91">
        <v>15</v>
      </c>
      <c r="D229" s="91" t="s">
        <v>240</v>
      </c>
      <c r="E229" s="91">
        <v>10</v>
      </c>
      <c r="F229" s="91">
        <v>5</v>
      </c>
      <c r="G229" s="91" t="s">
        <v>542</v>
      </c>
      <c r="H229" s="91">
        <v>6</v>
      </c>
      <c r="I229" s="91" t="s">
        <v>242</v>
      </c>
      <c r="J229" s="91">
        <v>142</v>
      </c>
      <c r="K229" s="91">
        <v>10000</v>
      </c>
      <c r="L229" s="91" t="s">
        <v>244</v>
      </c>
      <c r="M229" s="91" t="s">
        <v>297</v>
      </c>
      <c r="N229" s="91">
        <v>5</v>
      </c>
      <c r="O229" s="91" t="s">
        <v>316</v>
      </c>
      <c r="P229" s="399" t="s">
        <v>543</v>
      </c>
      <c r="Q229" s="394" t="s">
        <v>544</v>
      </c>
    </row>
    <row r="230" spans="1:17" ht="15" thickBot="1" x14ac:dyDescent="0.3">
      <c r="A230" s="92" t="s">
        <v>239</v>
      </c>
      <c r="B230" s="93">
        <v>3</v>
      </c>
      <c r="C230" s="93">
        <v>15</v>
      </c>
      <c r="D230" s="93" t="s">
        <v>240</v>
      </c>
      <c r="E230" s="93">
        <v>10</v>
      </c>
      <c r="F230" s="93">
        <v>18</v>
      </c>
      <c r="G230" s="93" t="s">
        <v>542</v>
      </c>
      <c r="H230" s="93">
        <v>6</v>
      </c>
      <c r="I230" s="93" t="s">
        <v>242</v>
      </c>
      <c r="J230" s="93">
        <v>142</v>
      </c>
      <c r="K230" s="93">
        <v>10000</v>
      </c>
      <c r="L230" s="93" t="s">
        <v>244</v>
      </c>
      <c r="M230" s="93" t="s">
        <v>297</v>
      </c>
      <c r="N230" s="93">
        <v>18</v>
      </c>
      <c r="O230" s="93" t="s">
        <v>319</v>
      </c>
      <c r="P230" s="401"/>
      <c r="Q230" s="395"/>
    </row>
    <row r="231" spans="1:17" x14ac:dyDescent="0.25">
      <c r="A231" s="90" t="s">
        <v>239</v>
      </c>
      <c r="B231" s="91">
        <v>3</v>
      </c>
      <c r="C231" s="91">
        <v>15</v>
      </c>
      <c r="D231" s="91" t="s">
        <v>240</v>
      </c>
      <c r="E231" s="91">
        <v>10</v>
      </c>
      <c r="F231" s="91">
        <v>6</v>
      </c>
      <c r="G231" s="91" t="s">
        <v>542</v>
      </c>
      <c r="H231" s="91">
        <v>6</v>
      </c>
      <c r="I231" s="91" t="s">
        <v>242</v>
      </c>
      <c r="J231" s="91">
        <v>142</v>
      </c>
      <c r="K231" s="91">
        <v>10000</v>
      </c>
      <c r="L231" s="91" t="s">
        <v>244</v>
      </c>
      <c r="M231" s="91" t="s">
        <v>297</v>
      </c>
      <c r="N231" s="91">
        <v>6</v>
      </c>
      <c r="O231" s="91" t="s">
        <v>320</v>
      </c>
      <c r="P231" s="399" t="s">
        <v>545</v>
      </c>
      <c r="Q231" s="394" t="s">
        <v>546</v>
      </c>
    </row>
    <row r="232" spans="1:17" ht="15" thickBot="1" x14ac:dyDescent="0.3">
      <c r="A232" s="92" t="s">
        <v>239</v>
      </c>
      <c r="B232" s="93">
        <v>3</v>
      </c>
      <c r="C232" s="93">
        <v>15</v>
      </c>
      <c r="D232" s="93" t="s">
        <v>240</v>
      </c>
      <c r="E232" s="93">
        <v>10</v>
      </c>
      <c r="F232" s="93">
        <v>19</v>
      </c>
      <c r="G232" s="93" t="s">
        <v>542</v>
      </c>
      <c r="H232" s="93">
        <v>6</v>
      </c>
      <c r="I232" s="93" t="s">
        <v>242</v>
      </c>
      <c r="J232" s="93">
        <v>142</v>
      </c>
      <c r="K232" s="93">
        <v>10000</v>
      </c>
      <c r="L232" s="93" t="s">
        <v>244</v>
      </c>
      <c r="M232" s="93" t="s">
        <v>297</v>
      </c>
      <c r="N232" s="93">
        <v>19</v>
      </c>
      <c r="O232" s="93" t="s">
        <v>323</v>
      </c>
      <c r="P232" s="401"/>
      <c r="Q232" s="395"/>
    </row>
    <row r="233" spans="1:17" x14ac:dyDescent="0.25">
      <c r="A233" s="90" t="s">
        <v>239</v>
      </c>
      <c r="B233" s="91">
        <v>3</v>
      </c>
      <c r="C233" s="91">
        <v>16</v>
      </c>
      <c r="D233" s="91" t="s">
        <v>240</v>
      </c>
      <c r="E233" s="91">
        <v>10</v>
      </c>
      <c r="F233" s="91">
        <v>7</v>
      </c>
      <c r="G233" s="91" t="s">
        <v>547</v>
      </c>
      <c r="H233" s="91">
        <v>6</v>
      </c>
      <c r="I233" s="91" t="s">
        <v>242</v>
      </c>
      <c r="J233" s="91">
        <v>142</v>
      </c>
      <c r="K233" s="91">
        <v>10000</v>
      </c>
      <c r="L233" s="91" t="s">
        <v>244</v>
      </c>
      <c r="M233" s="91" t="s">
        <v>297</v>
      </c>
      <c r="N233" s="91">
        <v>7</v>
      </c>
      <c r="O233" s="91" t="s">
        <v>325</v>
      </c>
      <c r="P233" s="399" t="s">
        <v>548</v>
      </c>
      <c r="Q233" s="394" t="s">
        <v>549</v>
      </c>
    </row>
    <row r="234" spans="1:17" ht="15" thickBot="1" x14ac:dyDescent="0.3">
      <c r="A234" s="92" t="s">
        <v>239</v>
      </c>
      <c r="B234" s="93">
        <v>3</v>
      </c>
      <c r="C234" s="93">
        <v>16</v>
      </c>
      <c r="D234" s="93" t="s">
        <v>240</v>
      </c>
      <c r="E234" s="93">
        <v>10</v>
      </c>
      <c r="F234" s="93">
        <v>20</v>
      </c>
      <c r="G234" s="93" t="s">
        <v>547</v>
      </c>
      <c r="H234" s="93">
        <v>6</v>
      </c>
      <c r="I234" s="93" t="s">
        <v>242</v>
      </c>
      <c r="J234" s="93">
        <v>142</v>
      </c>
      <c r="K234" s="93">
        <v>10000</v>
      </c>
      <c r="L234" s="93" t="s">
        <v>244</v>
      </c>
      <c r="M234" s="93" t="s">
        <v>297</v>
      </c>
      <c r="N234" s="93">
        <v>20</v>
      </c>
      <c r="O234" s="93" t="s">
        <v>328</v>
      </c>
      <c r="P234" s="401"/>
      <c r="Q234" s="395"/>
    </row>
    <row r="235" spans="1:17" x14ac:dyDescent="0.25">
      <c r="A235" s="90" t="s">
        <v>239</v>
      </c>
      <c r="B235" s="91">
        <v>3</v>
      </c>
      <c r="C235" s="91">
        <v>16</v>
      </c>
      <c r="D235" s="91" t="s">
        <v>240</v>
      </c>
      <c r="E235" s="91">
        <v>10</v>
      </c>
      <c r="F235" s="91">
        <v>8</v>
      </c>
      <c r="G235" s="91" t="s">
        <v>547</v>
      </c>
      <c r="H235" s="91">
        <v>6</v>
      </c>
      <c r="I235" s="91" t="s">
        <v>242</v>
      </c>
      <c r="J235" s="91">
        <v>142</v>
      </c>
      <c r="K235" s="91">
        <v>10000</v>
      </c>
      <c r="L235" s="91" t="s">
        <v>244</v>
      </c>
      <c r="M235" s="91" t="s">
        <v>297</v>
      </c>
      <c r="N235" s="91">
        <v>8</v>
      </c>
      <c r="O235" s="91" t="s">
        <v>329</v>
      </c>
      <c r="P235" s="399" t="s">
        <v>550</v>
      </c>
      <c r="Q235" s="394" t="s">
        <v>551</v>
      </c>
    </row>
    <row r="236" spans="1:17" ht="15" thickBot="1" x14ac:dyDescent="0.3">
      <c r="A236" s="92" t="s">
        <v>239</v>
      </c>
      <c r="B236" s="93">
        <v>3</v>
      </c>
      <c r="C236" s="93">
        <v>16</v>
      </c>
      <c r="D236" s="93" t="s">
        <v>240</v>
      </c>
      <c r="E236" s="93">
        <v>10</v>
      </c>
      <c r="F236" s="93">
        <v>21</v>
      </c>
      <c r="G236" s="93" t="s">
        <v>547</v>
      </c>
      <c r="H236" s="93">
        <v>6</v>
      </c>
      <c r="I236" s="93" t="s">
        <v>242</v>
      </c>
      <c r="J236" s="93">
        <v>142</v>
      </c>
      <c r="K236" s="93">
        <v>10000</v>
      </c>
      <c r="L236" s="93" t="s">
        <v>244</v>
      </c>
      <c r="M236" s="93" t="s">
        <v>297</v>
      </c>
      <c r="N236" s="93">
        <v>21</v>
      </c>
      <c r="O236" s="93" t="s">
        <v>332</v>
      </c>
      <c r="P236" s="401"/>
      <c r="Q236" s="395"/>
    </row>
    <row r="237" spans="1:17" ht="14.4" customHeight="1" x14ac:dyDescent="0.25">
      <c r="A237" s="90" t="s">
        <v>281</v>
      </c>
      <c r="B237" s="91">
        <v>4</v>
      </c>
      <c r="C237" s="91"/>
      <c r="D237" s="91" t="s">
        <v>240</v>
      </c>
      <c r="E237" s="91">
        <v>10</v>
      </c>
      <c r="F237" s="91">
        <v>9</v>
      </c>
      <c r="G237" s="91" t="s">
        <v>552</v>
      </c>
      <c r="H237" s="91">
        <v>6</v>
      </c>
      <c r="I237" s="91" t="s">
        <v>242</v>
      </c>
      <c r="J237" s="91">
        <v>142</v>
      </c>
      <c r="K237" s="91">
        <v>10000</v>
      </c>
      <c r="L237" s="91" t="s">
        <v>244</v>
      </c>
      <c r="M237" s="91" t="s">
        <v>297</v>
      </c>
      <c r="N237" s="91">
        <v>9</v>
      </c>
      <c r="O237" s="91" t="s">
        <v>334</v>
      </c>
      <c r="P237" s="442" t="s">
        <v>553</v>
      </c>
      <c r="Q237" s="444" t="s">
        <v>554</v>
      </c>
    </row>
    <row r="238" spans="1:17" x14ac:dyDescent="0.25">
      <c r="A238" s="99" t="s">
        <v>281</v>
      </c>
      <c r="B238" s="96">
        <v>4</v>
      </c>
      <c r="C238" s="96"/>
      <c r="D238" s="96" t="s">
        <v>240</v>
      </c>
      <c r="E238" s="96">
        <v>10</v>
      </c>
      <c r="F238" s="96">
        <v>22</v>
      </c>
      <c r="G238" s="96" t="s">
        <v>552</v>
      </c>
      <c r="H238" s="96">
        <v>6</v>
      </c>
      <c r="I238" s="96" t="s">
        <v>242</v>
      </c>
      <c r="J238" s="96">
        <v>142</v>
      </c>
      <c r="K238" s="96">
        <v>10000</v>
      </c>
      <c r="L238" s="96" t="s">
        <v>244</v>
      </c>
      <c r="M238" s="96" t="s">
        <v>297</v>
      </c>
      <c r="N238" s="96">
        <v>22</v>
      </c>
      <c r="O238" s="96" t="s">
        <v>337</v>
      </c>
      <c r="P238" s="450"/>
      <c r="Q238" s="451"/>
    </row>
    <row r="239" spans="1:17" x14ac:dyDescent="0.25">
      <c r="A239" s="99" t="s">
        <v>281</v>
      </c>
      <c r="B239" s="96">
        <v>4</v>
      </c>
      <c r="C239" s="96"/>
      <c r="D239" s="96" t="s">
        <v>240</v>
      </c>
      <c r="E239" s="96">
        <v>10</v>
      </c>
      <c r="F239" s="96">
        <v>10</v>
      </c>
      <c r="G239" s="96" t="s">
        <v>552</v>
      </c>
      <c r="H239" s="96">
        <v>6</v>
      </c>
      <c r="I239" s="96" t="s">
        <v>242</v>
      </c>
      <c r="J239" s="96">
        <v>142</v>
      </c>
      <c r="K239" s="96">
        <v>10000</v>
      </c>
      <c r="L239" s="96" t="s">
        <v>244</v>
      </c>
      <c r="M239" s="96" t="s">
        <v>297</v>
      </c>
      <c r="N239" s="96">
        <v>10</v>
      </c>
      <c r="O239" s="96" t="s">
        <v>338</v>
      </c>
      <c r="P239" s="450"/>
      <c r="Q239" s="451"/>
    </row>
    <row r="240" spans="1:17" ht="15" thickBot="1" x14ac:dyDescent="0.3">
      <c r="A240" s="92" t="s">
        <v>281</v>
      </c>
      <c r="B240" s="93">
        <v>4</v>
      </c>
      <c r="C240" s="93"/>
      <c r="D240" s="93" t="s">
        <v>240</v>
      </c>
      <c r="E240" s="93">
        <v>10</v>
      </c>
      <c r="F240" s="93">
        <v>23</v>
      </c>
      <c r="G240" s="93" t="s">
        <v>552</v>
      </c>
      <c r="H240" s="93">
        <v>6</v>
      </c>
      <c r="I240" s="93" t="s">
        <v>242</v>
      </c>
      <c r="J240" s="93">
        <v>142</v>
      </c>
      <c r="K240" s="93">
        <v>10000</v>
      </c>
      <c r="L240" s="93" t="s">
        <v>244</v>
      </c>
      <c r="M240" s="93" t="s">
        <v>297</v>
      </c>
      <c r="N240" s="93">
        <v>23</v>
      </c>
      <c r="O240" s="93" t="s">
        <v>339</v>
      </c>
      <c r="P240" s="443"/>
      <c r="Q240" s="445"/>
    </row>
    <row r="241" spans="1:17" ht="14.4" customHeight="1" x14ac:dyDescent="0.25">
      <c r="A241" s="90" t="s">
        <v>281</v>
      </c>
      <c r="B241" s="91">
        <v>4</v>
      </c>
      <c r="C241" s="91"/>
      <c r="D241" s="91" t="s">
        <v>240</v>
      </c>
      <c r="E241" s="91">
        <v>10</v>
      </c>
      <c r="F241" s="91">
        <v>11</v>
      </c>
      <c r="G241" s="91" t="s">
        <v>555</v>
      </c>
      <c r="H241" s="91">
        <v>6</v>
      </c>
      <c r="I241" s="91" t="s">
        <v>242</v>
      </c>
      <c r="J241" s="91">
        <v>142</v>
      </c>
      <c r="K241" s="91">
        <v>10000</v>
      </c>
      <c r="L241" s="91" t="s">
        <v>244</v>
      </c>
      <c r="M241" s="91" t="s">
        <v>297</v>
      </c>
      <c r="N241" s="91">
        <v>11</v>
      </c>
      <c r="O241" s="91" t="s">
        <v>341</v>
      </c>
      <c r="P241" s="442" t="s">
        <v>556</v>
      </c>
      <c r="Q241" s="444" t="s">
        <v>557</v>
      </c>
    </row>
    <row r="242" spans="1:17" x14ac:dyDescent="0.25">
      <c r="A242" s="99" t="s">
        <v>281</v>
      </c>
      <c r="B242" s="96">
        <v>4</v>
      </c>
      <c r="C242" s="96"/>
      <c r="D242" s="96" t="s">
        <v>240</v>
      </c>
      <c r="E242" s="96">
        <v>10</v>
      </c>
      <c r="F242" s="96">
        <v>24</v>
      </c>
      <c r="G242" s="96" t="s">
        <v>555</v>
      </c>
      <c r="H242" s="96">
        <v>6</v>
      </c>
      <c r="I242" s="96" t="s">
        <v>242</v>
      </c>
      <c r="J242" s="96">
        <v>142</v>
      </c>
      <c r="K242" s="96">
        <v>10000</v>
      </c>
      <c r="L242" s="96" t="s">
        <v>244</v>
      </c>
      <c r="M242" s="96" t="s">
        <v>297</v>
      </c>
      <c r="N242" s="96">
        <v>24</v>
      </c>
      <c r="O242" s="96" t="s">
        <v>344</v>
      </c>
      <c r="P242" s="450"/>
      <c r="Q242" s="451"/>
    </row>
    <row r="243" spans="1:17" x14ac:dyDescent="0.25">
      <c r="A243" s="99" t="s">
        <v>281</v>
      </c>
      <c r="B243" s="96">
        <v>4</v>
      </c>
      <c r="C243" s="96"/>
      <c r="D243" s="96" t="s">
        <v>240</v>
      </c>
      <c r="E243" s="96">
        <v>10</v>
      </c>
      <c r="F243" s="96">
        <v>12</v>
      </c>
      <c r="G243" s="96" t="s">
        <v>555</v>
      </c>
      <c r="H243" s="96">
        <v>6</v>
      </c>
      <c r="I243" s="96" t="s">
        <v>242</v>
      </c>
      <c r="J243" s="96">
        <v>142</v>
      </c>
      <c r="K243" s="96">
        <v>10000</v>
      </c>
      <c r="L243" s="96" t="s">
        <v>244</v>
      </c>
      <c r="M243" s="96" t="s">
        <v>297</v>
      </c>
      <c r="N243" s="96">
        <v>12</v>
      </c>
      <c r="O243" s="96" t="s">
        <v>345</v>
      </c>
      <c r="P243" s="450"/>
      <c r="Q243" s="451"/>
    </row>
    <row r="244" spans="1:17" ht="15" thickBot="1" x14ac:dyDescent="0.3">
      <c r="A244" s="92" t="s">
        <v>281</v>
      </c>
      <c r="B244" s="93">
        <v>4</v>
      </c>
      <c r="C244" s="93"/>
      <c r="D244" s="93" t="s">
        <v>240</v>
      </c>
      <c r="E244" s="93">
        <v>10</v>
      </c>
      <c r="F244" s="93">
        <v>25</v>
      </c>
      <c r="G244" s="93" t="s">
        <v>555</v>
      </c>
      <c r="H244" s="93">
        <v>6</v>
      </c>
      <c r="I244" s="93" t="s">
        <v>242</v>
      </c>
      <c r="J244" s="93">
        <v>142</v>
      </c>
      <c r="K244" s="93">
        <v>10000</v>
      </c>
      <c r="L244" s="93" t="s">
        <v>244</v>
      </c>
      <c r="M244" s="93" t="s">
        <v>297</v>
      </c>
      <c r="N244" s="93">
        <v>25</v>
      </c>
      <c r="O244" s="93" t="s">
        <v>346</v>
      </c>
      <c r="P244" s="443"/>
      <c r="Q244" s="445"/>
    </row>
    <row r="245" spans="1:17" x14ac:dyDescent="0.25">
      <c r="A245" s="78" t="s">
        <v>239</v>
      </c>
      <c r="B245" s="79">
        <v>3</v>
      </c>
      <c r="C245" s="79">
        <v>17</v>
      </c>
      <c r="D245" s="79" t="s">
        <v>240</v>
      </c>
      <c r="E245" s="79">
        <v>11</v>
      </c>
      <c r="F245" s="79">
        <v>1</v>
      </c>
      <c r="G245" s="79" t="s">
        <v>558</v>
      </c>
      <c r="H245" s="79">
        <v>7</v>
      </c>
      <c r="I245" s="79" t="s">
        <v>242</v>
      </c>
      <c r="J245" s="79">
        <v>143</v>
      </c>
      <c r="K245" s="79">
        <v>11000</v>
      </c>
      <c r="L245" s="79" t="s">
        <v>244</v>
      </c>
      <c r="M245" s="79" t="s">
        <v>245</v>
      </c>
      <c r="N245" s="79">
        <v>1</v>
      </c>
      <c r="O245" s="79" t="s">
        <v>246</v>
      </c>
      <c r="P245" s="396" t="s">
        <v>559</v>
      </c>
      <c r="Q245" s="403" t="s">
        <v>560</v>
      </c>
    </row>
    <row r="246" spans="1:17" ht="15" thickBot="1" x14ac:dyDescent="0.3">
      <c r="A246" s="81" t="s">
        <v>239</v>
      </c>
      <c r="B246" s="82">
        <v>3</v>
      </c>
      <c r="C246" s="82">
        <v>17</v>
      </c>
      <c r="D246" s="82" t="s">
        <v>240</v>
      </c>
      <c r="E246" s="82">
        <v>11</v>
      </c>
      <c r="F246" s="82">
        <v>14</v>
      </c>
      <c r="G246" s="82" t="s">
        <v>558</v>
      </c>
      <c r="H246" s="82">
        <v>7</v>
      </c>
      <c r="I246" s="82" t="s">
        <v>242</v>
      </c>
      <c r="J246" s="82">
        <v>143</v>
      </c>
      <c r="K246" s="82">
        <v>11000</v>
      </c>
      <c r="L246" s="82" t="s">
        <v>244</v>
      </c>
      <c r="M246" s="82" t="s">
        <v>245</v>
      </c>
      <c r="N246" s="82">
        <v>14</v>
      </c>
      <c r="O246" s="82" t="s">
        <v>249</v>
      </c>
      <c r="P246" s="397"/>
      <c r="Q246" s="404"/>
    </row>
    <row r="247" spans="1:17" x14ac:dyDescent="0.25">
      <c r="A247" s="78" t="s">
        <v>239</v>
      </c>
      <c r="B247" s="79">
        <v>3</v>
      </c>
      <c r="C247" s="79">
        <v>17</v>
      </c>
      <c r="D247" s="79" t="s">
        <v>240</v>
      </c>
      <c r="E247" s="79">
        <v>11</v>
      </c>
      <c r="F247" s="79">
        <v>2</v>
      </c>
      <c r="G247" s="79" t="s">
        <v>558</v>
      </c>
      <c r="H247" s="79">
        <v>7</v>
      </c>
      <c r="I247" s="79" t="s">
        <v>242</v>
      </c>
      <c r="J247" s="79">
        <v>143</v>
      </c>
      <c r="K247" s="79">
        <v>11000</v>
      </c>
      <c r="L247" s="79" t="s">
        <v>244</v>
      </c>
      <c r="M247" s="79" t="s">
        <v>245</v>
      </c>
      <c r="N247" s="79">
        <v>2</v>
      </c>
      <c r="O247" s="79" t="s">
        <v>250</v>
      </c>
      <c r="P247" s="396" t="s">
        <v>561</v>
      </c>
      <c r="Q247" s="403" t="s">
        <v>562</v>
      </c>
    </row>
    <row r="248" spans="1:17" ht="15" thickBot="1" x14ac:dyDescent="0.3">
      <c r="A248" s="81" t="s">
        <v>239</v>
      </c>
      <c r="B248" s="82">
        <v>3</v>
      </c>
      <c r="C248" s="82">
        <v>17</v>
      </c>
      <c r="D248" s="82" t="s">
        <v>240</v>
      </c>
      <c r="E248" s="82">
        <v>11</v>
      </c>
      <c r="F248" s="82">
        <v>15</v>
      </c>
      <c r="G248" s="82" t="s">
        <v>558</v>
      </c>
      <c r="H248" s="82">
        <v>7</v>
      </c>
      <c r="I248" s="82" t="s">
        <v>242</v>
      </c>
      <c r="J248" s="82">
        <v>143</v>
      </c>
      <c r="K248" s="82">
        <v>11000</v>
      </c>
      <c r="L248" s="82" t="s">
        <v>244</v>
      </c>
      <c r="M248" s="82" t="s">
        <v>245</v>
      </c>
      <c r="N248" s="82">
        <v>15</v>
      </c>
      <c r="O248" s="82" t="s">
        <v>253</v>
      </c>
      <c r="P248" s="397"/>
      <c r="Q248" s="404"/>
    </row>
    <row r="249" spans="1:17" x14ac:dyDescent="0.25">
      <c r="A249" s="78" t="s">
        <v>239</v>
      </c>
      <c r="B249" s="79">
        <v>3</v>
      </c>
      <c r="C249" s="79">
        <v>18</v>
      </c>
      <c r="D249" s="79" t="s">
        <v>240</v>
      </c>
      <c r="E249" s="79">
        <v>11</v>
      </c>
      <c r="F249" s="79">
        <v>3</v>
      </c>
      <c r="G249" s="79" t="s">
        <v>563</v>
      </c>
      <c r="H249" s="79">
        <v>7</v>
      </c>
      <c r="I249" s="79" t="s">
        <v>242</v>
      </c>
      <c r="J249" s="79">
        <v>143</v>
      </c>
      <c r="K249" s="79">
        <v>11000</v>
      </c>
      <c r="L249" s="79" t="s">
        <v>244</v>
      </c>
      <c r="M249" s="79" t="s">
        <v>245</v>
      </c>
      <c r="N249" s="79">
        <v>3</v>
      </c>
      <c r="O249" s="79" t="s">
        <v>255</v>
      </c>
      <c r="P249" s="396" t="s">
        <v>564</v>
      </c>
      <c r="Q249" s="403" t="s">
        <v>565</v>
      </c>
    </row>
    <row r="250" spans="1:17" ht="15" thickBot="1" x14ac:dyDescent="0.3">
      <c r="A250" s="81" t="s">
        <v>239</v>
      </c>
      <c r="B250" s="82">
        <v>3</v>
      </c>
      <c r="C250" s="82">
        <v>18</v>
      </c>
      <c r="D250" s="82" t="s">
        <v>240</v>
      </c>
      <c r="E250" s="82">
        <v>11</v>
      </c>
      <c r="F250" s="82">
        <v>16</v>
      </c>
      <c r="G250" s="82" t="s">
        <v>563</v>
      </c>
      <c r="H250" s="82">
        <v>7</v>
      </c>
      <c r="I250" s="82" t="s">
        <v>242</v>
      </c>
      <c r="J250" s="82">
        <v>143</v>
      </c>
      <c r="K250" s="82">
        <v>11000</v>
      </c>
      <c r="L250" s="82" t="s">
        <v>244</v>
      </c>
      <c r="M250" s="82" t="s">
        <v>245</v>
      </c>
      <c r="N250" s="82">
        <v>16</v>
      </c>
      <c r="O250" s="82" t="s">
        <v>258</v>
      </c>
      <c r="P250" s="397"/>
      <c r="Q250" s="404"/>
    </row>
    <row r="251" spans="1:17" x14ac:dyDescent="0.25">
      <c r="A251" s="78" t="s">
        <v>239</v>
      </c>
      <c r="B251" s="79">
        <v>3</v>
      </c>
      <c r="C251" s="79">
        <v>18</v>
      </c>
      <c r="D251" s="79" t="s">
        <v>240</v>
      </c>
      <c r="E251" s="79">
        <v>11</v>
      </c>
      <c r="F251" s="79">
        <v>4</v>
      </c>
      <c r="G251" s="79" t="s">
        <v>563</v>
      </c>
      <c r="H251" s="79">
        <v>7</v>
      </c>
      <c r="I251" s="79" t="s">
        <v>242</v>
      </c>
      <c r="J251" s="79">
        <v>143</v>
      </c>
      <c r="K251" s="79">
        <v>11000</v>
      </c>
      <c r="L251" s="79" t="s">
        <v>244</v>
      </c>
      <c r="M251" s="79" t="s">
        <v>245</v>
      </c>
      <c r="N251" s="79">
        <v>4</v>
      </c>
      <c r="O251" s="79" t="s">
        <v>259</v>
      </c>
      <c r="P251" s="396" t="s">
        <v>566</v>
      </c>
      <c r="Q251" s="403" t="s">
        <v>567</v>
      </c>
    </row>
    <row r="252" spans="1:17" ht="15" thickBot="1" x14ac:dyDescent="0.3">
      <c r="A252" s="81" t="s">
        <v>239</v>
      </c>
      <c r="B252" s="82">
        <v>3</v>
      </c>
      <c r="C252" s="82">
        <v>18</v>
      </c>
      <c r="D252" s="82" t="s">
        <v>240</v>
      </c>
      <c r="E252" s="82">
        <v>11</v>
      </c>
      <c r="F252" s="82">
        <v>17</v>
      </c>
      <c r="G252" s="82" t="s">
        <v>563</v>
      </c>
      <c r="H252" s="82">
        <v>7</v>
      </c>
      <c r="I252" s="82" t="s">
        <v>242</v>
      </c>
      <c r="J252" s="82">
        <v>143</v>
      </c>
      <c r="K252" s="82">
        <v>11000</v>
      </c>
      <c r="L252" s="82" t="s">
        <v>244</v>
      </c>
      <c r="M252" s="82" t="s">
        <v>245</v>
      </c>
      <c r="N252" s="82">
        <v>17</v>
      </c>
      <c r="O252" s="82" t="s">
        <v>262</v>
      </c>
      <c r="P252" s="397"/>
      <c r="Q252" s="404"/>
    </row>
    <row r="253" spans="1:17" x14ac:dyDescent="0.25">
      <c r="A253" s="78"/>
      <c r="B253" s="79"/>
      <c r="C253" s="79"/>
      <c r="D253" s="79" t="s">
        <v>240</v>
      </c>
      <c r="E253" s="79">
        <v>11</v>
      </c>
      <c r="F253" s="79">
        <v>5</v>
      </c>
      <c r="G253" s="79"/>
      <c r="H253" s="79">
        <v>7</v>
      </c>
      <c r="I253" s="79" t="s">
        <v>242</v>
      </c>
      <c r="J253" s="79">
        <v>143</v>
      </c>
      <c r="K253" s="79">
        <v>11000</v>
      </c>
      <c r="L253" s="79" t="s">
        <v>244</v>
      </c>
      <c r="M253" s="79" t="s">
        <v>245</v>
      </c>
      <c r="N253" s="79">
        <v>5</v>
      </c>
      <c r="O253" s="79" t="s">
        <v>264</v>
      </c>
      <c r="P253" s="396"/>
      <c r="Q253" s="403"/>
    </row>
    <row r="254" spans="1:17" ht="15" thickBot="1" x14ac:dyDescent="0.3">
      <c r="A254" s="81"/>
      <c r="B254" s="82"/>
      <c r="C254" s="82"/>
      <c r="D254" s="82" t="s">
        <v>240</v>
      </c>
      <c r="E254" s="82">
        <v>11</v>
      </c>
      <c r="F254" s="82">
        <v>18</v>
      </c>
      <c r="G254" s="82"/>
      <c r="H254" s="82">
        <v>7</v>
      </c>
      <c r="I254" s="82" t="s">
        <v>242</v>
      </c>
      <c r="J254" s="82">
        <v>143</v>
      </c>
      <c r="K254" s="82">
        <v>11000</v>
      </c>
      <c r="L254" s="82" t="s">
        <v>244</v>
      </c>
      <c r="M254" s="82" t="s">
        <v>245</v>
      </c>
      <c r="N254" s="82">
        <v>18</v>
      </c>
      <c r="O254" s="82" t="s">
        <v>267</v>
      </c>
      <c r="P254" s="397"/>
      <c r="Q254" s="404"/>
    </row>
    <row r="255" spans="1:17" x14ac:dyDescent="0.25">
      <c r="A255" s="78"/>
      <c r="B255" s="79"/>
      <c r="C255" s="79"/>
      <c r="D255" s="79" t="s">
        <v>240</v>
      </c>
      <c r="E255" s="79">
        <v>11</v>
      </c>
      <c r="F255" s="79">
        <v>6</v>
      </c>
      <c r="G255" s="79"/>
      <c r="H255" s="79">
        <v>7</v>
      </c>
      <c r="I255" s="79" t="s">
        <v>242</v>
      </c>
      <c r="J255" s="79">
        <v>143</v>
      </c>
      <c r="K255" s="79">
        <v>11000</v>
      </c>
      <c r="L255" s="79" t="s">
        <v>244</v>
      </c>
      <c r="M255" s="79" t="s">
        <v>245</v>
      </c>
      <c r="N255" s="79">
        <v>6</v>
      </c>
      <c r="O255" s="79" t="s">
        <v>268</v>
      </c>
      <c r="P255" s="396"/>
      <c r="Q255" s="403"/>
    </row>
    <row r="256" spans="1:17" ht="15" thickBot="1" x14ac:dyDescent="0.3">
      <c r="A256" s="81"/>
      <c r="B256" s="82"/>
      <c r="C256" s="82"/>
      <c r="D256" s="82" t="s">
        <v>240</v>
      </c>
      <c r="E256" s="82">
        <v>11</v>
      </c>
      <c r="F256" s="82">
        <v>19</v>
      </c>
      <c r="G256" s="82"/>
      <c r="H256" s="82">
        <v>7</v>
      </c>
      <c r="I256" s="82" t="s">
        <v>242</v>
      </c>
      <c r="J256" s="82">
        <v>143</v>
      </c>
      <c r="K256" s="82">
        <v>11000</v>
      </c>
      <c r="L256" s="82" t="s">
        <v>244</v>
      </c>
      <c r="M256" s="82" t="s">
        <v>245</v>
      </c>
      <c r="N256" s="82">
        <v>19</v>
      </c>
      <c r="O256" s="82" t="s">
        <v>271</v>
      </c>
      <c r="P256" s="397"/>
      <c r="Q256" s="404"/>
    </row>
    <row r="257" spans="1:17" x14ac:dyDescent="0.25">
      <c r="A257" s="78"/>
      <c r="B257" s="79"/>
      <c r="C257" s="79"/>
      <c r="D257" s="79" t="s">
        <v>240</v>
      </c>
      <c r="E257" s="79">
        <v>11</v>
      </c>
      <c r="F257" s="79">
        <v>7</v>
      </c>
      <c r="G257" s="79"/>
      <c r="H257" s="79">
        <v>7</v>
      </c>
      <c r="I257" s="79" t="s">
        <v>242</v>
      </c>
      <c r="J257" s="79">
        <v>143</v>
      </c>
      <c r="K257" s="79">
        <v>11000</v>
      </c>
      <c r="L257" s="79" t="s">
        <v>244</v>
      </c>
      <c r="M257" s="79" t="s">
        <v>245</v>
      </c>
      <c r="N257" s="79">
        <v>7</v>
      </c>
      <c r="O257" s="79" t="s">
        <v>273</v>
      </c>
      <c r="P257" s="396"/>
      <c r="Q257" s="403"/>
    </row>
    <row r="258" spans="1:17" ht="15" thickBot="1" x14ac:dyDescent="0.3">
      <c r="A258" s="81"/>
      <c r="B258" s="82"/>
      <c r="C258" s="82"/>
      <c r="D258" s="82" t="s">
        <v>240</v>
      </c>
      <c r="E258" s="82">
        <v>11</v>
      </c>
      <c r="F258" s="82">
        <v>20</v>
      </c>
      <c r="G258" s="82"/>
      <c r="H258" s="82">
        <v>7</v>
      </c>
      <c r="I258" s="82" t="s">
        <v>242</v>
      </c>
      <c r="J258" s="82">
        <v>143</v>
      </c>
      <c r="K258" s="82">
        <v>11000</v>
      </c>
      <c r="L258" s="82" t="s">
        <v>244</v>
      </c>
      <c r="M258" s="82" t="s">
        <v>245</v>
      </c>
      <c r="N258" s="82">
        <v>20</v>
      </c>
      <c r="O258" s="82" t="s">
        <v>276</v>
      </c>
      <c r="P258" s="397"/>
      <c r="Q258" s="404"/>
    </row>
    <row r="259" spans="1:17" x14ac:dyDescent="0.25">
      <c r="A259" s="78"/>
      <c r="B259" s="79"/>
      <c r="C259" s="79"/>
      <c r="D259" s="79" t="s">
        <v>240</v>
      </c>
      <c r="E259" s="79">
        <v>11</v>
      </c>
      <c r="F259" s="79">
        <v>8</v>
      </c>
      <c r="G259" s="79"/>
      <c r="H259" s="79">
        <v>7</v>
      </c>
      <c r="I259" s="79" t="s">
        <v>242</v>
      </c>
      <c r="J259" s="79">
        <v>143</v>
      </c>
      <c r="K259" s="79">
        <v>11000</v>
      </c>
      <c r="L259" s="79" t="s">
        <v>244</v>
      </c>
      <c r="M259" s="79" t="s">
        <v>245</v>
      </c>
      <c r="N259" s="79">
        <v>8</v>
      </c>
      <c r="O259" s="79" t="s">
        <v>277</v>
      </c>
      <c r="P259" s="396"/>
      <c r="Q259" s="403"/>
    </row>
    <row r="260" spans="1:17" ht="15" thickBot="1" x14ac:dyDescent="0.3">
      <c r="A260" s="81"/>
      <c r="B260" s="82"/>
      <c r="C260" s="82"/>
      <c r="D260" s="82" t="s">
        <v>568</v>
      </c>
      <c r="E260" s="82">
        <v>11</v>
      </c>
      <c r="F260" s="82">
        <v>21</v>
      </c>
      <c r="G260" s="82"/>
      <c r="H260" s="82">
        <v>7</v>
      </c>
      <c r="I260" s="82" t="s">
        <v>242</v>
      </c>
      <c r="J260" s="82">
        <v>143</v>
      </c>
      <c r="K260" s="82">
        <v>11000</v>
      </c>
      <c r="L260" s="82" t="s">
        <v>244</v>
      </c>
      <c r="M260" s="82" t="s">
        <v>245</v>
      </c>
      <c r="N260" s="82">
        <v>21</v>
      </c>
      <c r="O260" s="82" t="s">
        <v>280</v>
      </c>
      <c r="P260" s="397"/>
      <c r="Q260" s="404"/>
    </row>
    <row r="261" spans="1:17" x14ac:dyDescent="0.25">
      <c r="A261" s="78" t="s">
        <v>281</v>
      </c>
      <c r="B261" s="79"/>
      <c r="C261" s="79"/>
      <c r="D261" s="79" t="s">
        <v>240</v>
      </c>
      <c r="E261" s="79">
        <v>11</v>
      </c>
      <c r="F261" s="79">
        <v>9</v>
      </c>
      <c r="G261" s="79"/>
      <c r="H261" s="79">
        <v>7</v>
      </c>
      <c r="I261" s="79" t="s">
        <v>242</v>
      </c>
      <c r="J261" s="79">
        <v>143</v>
      </c>
      <c r="K261" s="79">
        <v>11000</v>
      </c>
      <c r="L261" s="79" t="s">
        <v>244</v>
      </c>
      <c r="M261" s="79" t="s">
        <v>245</v>
      </c>
      <c r="N261" s="79">
        <v>9</v>
      </c>
      <c r="O261" s="79" t="s">
        <v>283</v>
      </c>
      <c r="P261" s="396"/>
      <c r="Q261" s="403"/>
    </row>
    <row r="262" spans="1:17" x14ac:dyDescent="0.25">
      <c r="A262" s="100" t="s">
        <v>281</v>
      </c>
      <c r="B262" s="85"/>
      <c r="C262" s="85"/>
      <c r="D262" s="85" t="s">
        <v>240</v>
      </c>
      <c r="E262" s="85">
        <v>11</v>
      </c>
      <c r="F262" s="85">
        <v>22</v>
      </c>
      <c r="G262" s="85"/>
      <c r="H262" s="85">
        <v>7</v>
      </c>
      <c r="I262" s="85" t="s">
        <v>242</v>
      </c>
      <c r="J262" s="85">
        <v>143</v>
      </c>
      <c r="K262" s="85">
        <v>11000</v>
      </c>
      <c r="L262" s="85" t="s">
        <v>244</v>
      </c>
      <c r="M262" s="85" t="s">
        <v>245</v>
      </c>
      <c r="N262" s="85">
        <v>22</v>
      </c>
      <c r="O262" s="85" t="s">
        <v>286</v>
      </c>
      <c r="P262" s="440"/>
      <c r="Q262" s="441"/>
    </row>
    <row r="263" spans="1:17" x14ac:dyDescent="0.25">
      <c r="A263" s="100" t="s">
        <v>281</v>
      </c>
      <c r="B263" s="85"/>
      <c r="C263" s="85"/>
      <c r="D263" s="85" t="s">
        <v>240</v>
      </c>
      <c r="E263" s="85">
        <v>11</v>
      </c>
      <c r="F263" s="85">
        <v>10</v>
      </c>
      <c r="G263" s="85"/>
      <c r="H263" s="85">
        <v>7</v>
      </c>
      <c r="I263" s="85" t="s">
        <v>242</v>
      </c>
      <c r="J263" s="85">
        <v>143</v>
      </c>
      <c r="K263" s="85">
        <v>11000</v>
      </c>
      <c r="L263" s="85" t="s">
        <v>244</v>
      </c>
      <c r="M263" s="85" t="s">
        <v>245</v>
      </c>
      <c r="N263" s="85">
        <v>10</v>
      </c>
      <c r="O263" s="85" t="s">
        <v>287</v>
      </c>
      <c r="P263" s="440"/>
      <c r="Q263" s="441"/>
    </row>
    <row r="264" spans="1:17" ht="15" thickBot="1" x14ac:dyDescent="0.3">
      <c r="A264" s="81" t="s">
        <v>281</v>
      </c>
      <c r="B264" s="82"/>
      <c r="C264" s="82"/>
      <c r="D264" s="82" t="s">
        <v>240</v>
      </c>
      <c r="E264" s="82">
        <v>11</v>
      </c>
      <c r="F264" s="82">
        <v>23</v>
      </c>
      <c r="G264" s="82"/>
      <c r="H264" s="82">
        <v>7</v>
      </c>
      <c r="I264" s="82" t="s">
        <v>242</v>
      </c>
      <c r="J264" s="82">
        <v>143</v>
      </c>
      <c r="K264" s="82">
        <v>11000</v>
      </c>
      <c r="L264" s="82" t="s">
        <v>244</v>
      </c>
      <c r="M264" s="82" t="s">
        <v>245</v>
      </c>
      <c r="N264" s="82">
        <v>23</v>
      </c>
      <c r="O264" s="82" t="s">
        <v>288</v>
      </c>
      <c r="P264" s="397"/>
      <c r="Q264" s="404"/>
    </row>
    <row r="265" spans="1:17" x14ac:dyDescent="0.25">
      <c r="A265" s="78" t="s">
        <v>281</v>
      </c>
      <c r="B265" s="79"/>
      <c r="C265" s="79"/>
      <c r="D265" s="79" t="s">
        <v>240</v>
      </c>
      <c r="E265" s="79">
        <v>11</v>
      </c>
      <c r="F265" s="79">
        <v>11</v>
      </c>
      <c r="G265" s="79"/>
      <c r="H265" s="79">
        <v>7</v>
      </c>
      <c r="I265" s="79" t="s">
        <v>242</v>
      </c>
      <c r="J265" s="79">
        <v>143</v>
      </c>
      <c r="K265" s="79">
        <v>11000</v>
      </c>
      <c r="L265" s="79" t="s">
        <v>244</v>
      </c>
      <c r="M265" s="79" t="s">
        <v>245</v>
      </c>
      <c r="N265" s="79">
        <v>11</v>
      </c>
      <c r="O265" s="79" t="s">
        <v>290</v>
      </c>
      <c r="P265" s="396"/>
      <c r="Q265" s="403"/>
    </row>
    <row r="266" spans="1:17" x14ac:dyDescent="0.25">
      <c r="A266" s="100" t="s">
        <v>281</v>
      </c>
      <c r="B266" s="85"/>
      <c r="C266" s="85"/>
      <c r="D266" s="85" t="s">
        <v>240</v>
      </c>
      <c r="E266" s="85">
        <v>11</v>
      </c>
      <c r="F266" s="85">
        <v>24</v>
      </c>
      <c r="G266" s="85"/>
      <c r="H266" s="85">
        <v>7</v>
      </c>
      <c r="I266" s="85" t="s">
        <v>242</v>
      </c>
      <c r="J266" s="85">
        <v>143</v>
      </c>
      <c r="K266" s="85">
        <v>11000</v>
      </c>
      <c r="L266" s="85" t="s">
        <v>244</v>
      </c>
      <c r="M266" s="85" t="s">
        <v>245</v>
      </c>
      <c r="N266" s="85">
        <v>24</v>
      </c>
      <c r="O266" s="85" t="s">
        <v>293</v>
      </c>
      <c r="P266" s="440"/>
      <c r="Q266" s="441"/>
    </row>
    <row r="267" spans="1:17" x14ac:dyDescent="0.25">
      <c r="A267" s="100" t="s">
        <v>281</v>
      </c>
      <c r="B267" s="85"/>
      <c r="C267" s="85"/>
      <c r="D267" s="85" t="s">
        <v>240</v>
      </c>
      <c r="E267" s="85">
        <v>11</v>
      </c>
      <c r="F267" s="85">
        <v>12</v>
      </c>
      <c r="G267" s="85"/>
      <c r="H267" s="85">
        <v>7</v>
      </c>
      <c r="I267" s="85" t="s">
        <v>242</v>
      </c>
      <c r="J267" s="85">
        <v>143</v>
      </c>
      <c r="K267" s="85">
        <v>11000</v>
      </c>
      <c r="L267" s="85" t="s">
        <v>244</v>
      </c>
      <c r="M267" s="85" t="s">
        <v>245</v>
      </c>
      <c r="N267" s="85">
        <v>12</v>
      </c>
      <c r="O267" s="85" t="s">
        <v>294</v>
      </c>
      <c r="P267" s="440"/>
      <c r="Q267" s="441"/>
    </row>
    <row r="268" spans="1:17" ht="15" thickBot="1" x14ac:dyDescent="0.3">
      <c r="A268" s="81" t="s">
        <v>281</v>
      </c>
      <c r="B268" s="82"/>
      <c r="C268" s="82"/>
      <c r="D268" s="82" t="s">
        <v>240</v>
      </c>
      <c r="E268" s="82">
        <v>11</v>
      </c>
      <c r="F268" s="82">
        <v>25</v>
      </c>
      <c r="G268" s="82"/>
      <c r="H268" s="82">
        <v>7</v>
      </c>
      <c r="I268" s="82" t="s">
        <v>242</v>
      </c>
      <c r="J268" s="82">
        <v>143</v>
      </c>
      <c r="K268" s="82">
        <v>11000</v>
      </c>
      <c r="L268" s="82" t="s">
        <v>244</v>
      </c>
      <c r="M268" s="82" t="s">
        <v>245</v>
      </c>
      <c r="N268" s="82">
        <v>25</v>
      </c>
      <c r="O268" s="82" t="s">
        <v>295</v>
      </c>
      <c r="P268" s="397"/>
      <c r="Q268" s="404"/>
    </row>
    <row r="269" spans="1:17" x14ac:dyDescent="0.25">
      <c r="A269" s="90"/>
      <c r="B269" s="91"/>
      <c r="C269" s="91"/>
      <c r="D269" s="91" t="s">
        <v>240</v>
      </c>
      <c r="E269" s="91">
        <v>12</v>
      </c>
      <c r="F269" s="91">
        <v>1</v>
      </c>
      <c r="G269" s="91"/>
      <c r="H269" s="91">
        <v>7</v>
      </c>
      <c r="I269" s="91" t="s">
        <v>242</v>
      </c>
      <c r="J269" s="91">
        <v>143</v>
      </c>
      <c r="K269" s="91">
        <v>11000</v>
      </c>
      <c r="L269" s="91" t="s">
        <v>244</v>
      </c>
      <c r="M269" s="91" t="s">
        <v>297</v>
      </c>
      <c r="N269" s="91">
        <v>1</v>
      </c>
      <c r="O269" s="91" t="s">
        <v>298</v>
      </c>
      <c r="P269" s="399"/>
      <c r="Q269" s="394"/>
    </row>
    <row r="270" spans="1:17" ht="15" thickBot="1" x14ac:dyDescent="0.3">
      <c r="A270" s="92"/>
      <c r="B270" s="93"/>
      <c r="C270" s="93"/>
      <c r="D270" s="93" t="s">
        <v>240</v>
      </c>
      <c r="E270" s="93">
        <v>12</v>
      </c>
      <c r="F270" s="93">
        <v>14</v>
      </c>
      <c r="G270" s="93"/>
      <c r="H270" s="93">
        <v>7</v>
      </c>
      <c r="I270" s="93" t="s">
        <v>242</v>
      </c>
      <c r="J270" s="93">
        <v>143</v>
      </c>
      <c r="K270" s="93">
        <v>11000</v>
      </c>
      <c r="L270" s="93" t="s">
        <v>244</v>
      </c>
      <c r="M270" s="93" t="s">
        <v>297</v>
      </c>
      <c r="N270" s="93">
        <v>14</v>
      </c>
      <c r="O270" s="93" t="s">
        <v>301</v>
      </c>
      <c r="P270" s="401"/>
      <c r="Q270" s="395"/>
    </row>
    <row r="271" spans="1:17" ht="15.75" customHeight="1" x14ac:dyDescent="0.25">
      <c r="A271" s="90"/>
      <c r="B271" s="91"/>
      <c r="C271" s="91"/>
      <c r="D271" s="91" t="s">
        <v>240</v>
      </c>
      <c r="E271" s="91">
        <v>12</v>
      </c>
      <c r="F271" s="91">
        <v>2</v>
      </c>
      <c r="G271" s="91"/>
      <c r="H271" s="91">
        <v>7</v>
      </c>
      <c r="I271" s="91" t="s">
        <v>242</v>
      </c>
      <c r="J271" s="91">
        <v>143</v>
      </c>
      <c r="K271" s="91">
        <v>11000</v>
      </c>
      <c r="L271" s="91" t="s">
        <v>244</v>
      </c>
      <c r="M271" s="91" t="s">
        <v>297</v>
      </c>
      <c r="N271" s="91">
        <v>2</v>
      </c>
      <c r="O271" s="91" t="s">
        <v>302</v>
      </c>
      <c r="P271" s="399"/>
      <c r="Q271" s="394"/>
    </row>
    <row r="272" spans="1:17" ht="15" thickBot="1" x14ac:dyDescent="0.3">
      <c r="A272" s="92"/>
      <c r="B272" s="93"/>
      <c r="C272" s="93"/>
      <c r="D272" s="93" t="s">
        <v>240</v>
      </c>
      <c r="E272" s="93">
        <v>12</v>
      </c>
      <c r="F272" s="93">
        <v>15</v>
      </c>
      <c r="G272" s="93"/>
      <c r="H272" s="93">
        <v>7</v>
      </c>
      <c r="I272" s="93" t="s">
        <v>242</v>
      </c>
      <c r="J272" s="93">
        <v>143</v>
      </c>
      <c r="K272" s="93">
        <v>11000</v>
      </c>
      <c r="L272" s="93" t="s">
        <v>244</v>
      </c>
      <c r="M272" s="93" t="s">
        <v>297</v>
      </c>
      <c r="N272" s="93">
        <v>15</v>
      </c>
      <c r="O272" s="93" t="s">
        <v>305</v>
      </c>
      <c r="P272" s="401"/>
      <c r="Q272" s="395"/>
    </row>
    <row r="273" spans="1:17" x14ac:dyDescent="0.25">
      <c r="A273" s="90"/>
      <c r="B273" s="91"/>
      <c r="C273" s="91"/>
      <c r="D273" s="91" t="s">
        <v>240</v>
      </c>
      <c r="E273" s="91">
        <v>12</v>
      </c>
      <c r="F273" s="91">
        <v>3</v>
      </c>
      <c r="G273" s="91"/>
      <c r="H273" s="91">
        <v>7</v>
      </c>
      <c r="I273" s="91" t="s">
        <v>242</v>
      </c>
      <c r="J273" s="91">
        <v>143</v>
      </c>
      <c r="K273" s="91">
        <v>11000</v>
      </c>
      <c r="L273" s="91" t="s">
        <v>244</v>
      </c>
      <c r="M273" s="91" t="s">
        <v>297</v>
      </c>
      <c r="N273" s="91">
        <v>3</v>
      </c>
      <c r="O273" s="91" t="s">
        <v>307</v>
      </c>
      <c r="P273" s="399"/>
      <c r="Q273" s="394"/>
    </row>
    <row r="274" spans="1:17" ht="15" thickBot="1" x14ac:dyDescent="0.3">
      <c r="A274" s="92"/>
      <c r="B274" s="93"/>
      <c r="C274" s="93"/>
      <c r="D274" s="93" t="s">
        <v>240</v>
      </c>
      <c r="E274" s="93">
        <v>12</v>
      </c>
      <c r="F274" s="93">
        <v>16</v>
      </c>
      <c r="G274" s="93"/>
      <c r="H274" s="93">
        <v>7</v>
      </c>
      <c r="I274" s="93" t="s">
        <v>242</v>
      </c>
      <c r="J274" s="93">
        <v>143</v>
      </c>
      <c r="K274" s="93">
        <v>11000</v>
      </c>
      <c r="L274" s="93" t="s">
        <v>244</v>
      </c>
      <c r="M274" s="93" t="s">
        <v>297</v>
      </c>
      <c r="N274" s="93">
        <v>16</v>
      </c>
      <c r="O274" s="93" t="s">
        <v>310</v>
      </c>
      <c r="P274" s="401"/>
      <c r="Q274" s="395"/>
    </row>
    <row r="275" spans="1:17" ht="15.75" customHeight="1" x14ac:dyDescent="0.25">
      <c r="A275" s="90"/>
      <c r="B275" s="91"/>
      <c r="C275" s="91"/>
      <c r="D275" s="91" t="s">
        <v>240</v>
      </c>
      <c r="E275" s="91">
        <v>12</v>
      </c>
      <c r="F275" s="91">
        <v>4</v>
      </c>
      <c r="G275" s="91"/>
      <c r="H275" s="91">
        <v>7</v>
      </c>
      <c r="I275" s="91" t="s">
        <v>242</v>
      </c>
      <c r="J275" s="91">
        <v>143</v>
      </c>
      <c r="K275" s="91">
        <v>11000</v>
      </c>
      <c r="L275" s="91" t="s">
        <v>244</v>
      </c>
      <c r="M275" s="91" t="s">
        <v>297</v>
      </c>
      <c r="N275" s="91">
        <v>4</v>
      </c>
      <c r="O275" s="91" t="s">
        <v>311</v>
      </c>
      <c r="P275" s="399"/>
      <c r="Q275" s="394"/>
    </row>
    <row r="276" spans="1:17" ht="15" thickBot="1" x14ac:dyDescent="0.3">
      <c r="A276" s="92"/>
      <c r="B276" s="93"/>
      <c r="C276" s="93"/>
      <c r="D276" s="93" t="s">
        <v>240</v>
      </c>
      <c r="E276" s="93">
        <v>12</v>
      </c>
      <c r="F276" s="93">
        <v>17</v>
      </c>
      <c r="G276" s="93"/>
      <c r="H276" s="93">
        <v>7</v>
      </c>
      <c r="I276" s="93" t="s">
        <v>242</v>
      </c>
      <c r="J276" s="93">
        <v>143</v>
      </c>
      <c r="K276" s="93">
        <v>11000</v>
      </c>
      <c r="L276" s="93" t="s">
        <v>244</v>
      </c>
      <c r="M276" s="93" t="s">
        <v>297</v>
      </c>
      <c r="N276" s="93">
        <v>17</v>
      </c>
      <c r="O276" s="93" t="s">
        <v>314</v>
      </c>
      <c r="P276" s="401"/>
      <c r="Q276" s="395"/>
    </row>
    <row r="277" spans="1:17" x14ac:dyDescent="0.25">
      <c r="A277" s="90"/>
      <c r="B277" s="91"/>
      <c r="C277" s="91"/>
      <c r="D277" s="91" t="s">
        <v>240</v>
      </c>
      <c r="E277" s="91">
        <v>12</v>
      </c>
      <c r="F277" s="91">
        <v>5</v>
      </c>
      <c r="G277" s="91"/>
      <c r="H277" s="91">
        <v>7</v>
      </c>
      <c r="I277" s="91" t="s">
        <v>242</v>
      </c>
      <c r="J277" s="91">
        <v>143</v>
      </c>
      <c r="K277" s="91">
        <v>11000</v>
      </c>
      <c r="L277" s="91" t="s">
        <v>244</v>
      </c>
      <c r="M277" s="91" t="s">
        <v>297</v>
      </c>
      <c r="N277" s="91">
        <v>5</v>
      </c>
      <c r="O277" s="91" t="s">
        <v>316</v>
      </c>
      <c r="P277" s="399"/>
      <c r="Q277" s="394"/>
    </row>
    <row r="278" spans="1:17" ht="15" thickBot="1" x14ac:dyDescent="0.3">
      <c r="A278" s="92"/>
      <c r="B278" s="93"/>
      <c r="C278" s="93"/>
      <c r="D278" s="93" t="s">
        <v>240</v>
      </c>
      <c r="E278" s="93">
        <v>12</v>
      </c>
      <c r="F278" s="93">
        <v>18</v>
      </c>
      <c r="G278" s="93"/>
      <c r="H278" s="93">
        <v>7</v>
      </c>
      <c r="I278" s="93" t="s">
        <v>242</v>
      </c>
      <c r="J278" s="93">
        <v>143</v>
      </c>
      <c r="K278" s="93">
        <v>11000</v>
      </c>
      <c r="L278" s="93" t="s">
        <v>244</v>
      </c>
      <c r="M278" s="93" t="s">
        <v>297</v>
      </c>
      <c r="N278" s="93">
        <v>18</v>
      </c>
      <c r="O278" s="93" t="s">
        <v>319</v>
      </c>
      <c r="P278" s="401"/>
      <c r="Q278" s="395"/>
    </row>
    <row r="279" spans="1:17" ht="15.75" customHeight="1" x14ac:dyDescent="0.25">
      <c r="A279" s="90"/>
      <c r="B279" s="91"/>
      <c r="C279" s="91"/>
      <c r="D279" s="91" t="s">
        <v>240</v>
      </c>
      <c r="E279" s="91">
        <v>12</v>
      </c>
      <c r="F279" s="91">
        <v>6</v>
      </c>
      <c r="G279" s="91"/>
      <c r="H279" s="91">
        <v>7</v>
      </c>
      <c r="I279" s="91" t="s">
        <v>242</v>
      </c>
      <c r="J279" s="91">
        <v>143</v>
      </c>
      <c r="K279" s="91">
        <v>11000</v>
      </c>
      <c r="L279" s="91" t="s">
        <v>244</v>
      </c>
      <c r="M279" s="91" t="s">
        <v>297</v>
      </c>
      <c r="N279" s="91">
        <v>6</v>
      </c>
      <c r="O279" s="91" t="s">
        <v>320</v>
      </c>
      <c r="P279" s="399"/>
      <c r="Q279" s="394"/>
    </row>
    <row r="280" spans="1:17" ht="15" thickBot="1" x14ac:dyDescent="0.3">
      <c r="A280" s="92"/>
      <c r="B280" s="93"/>
      <c r="C280" s="93"/>
      <c r="D280" s="93" t="s">
        <v>240</v>
      </c>
      <c r="E280" s="93">
        <v>12</v>
      </c>
      <c r="F280" s="93">
        <v>19</v>
      </c>
      <c r="G280" s="93"/>
      <c r="H280" s="93">
        <v>7</v>
      </c>
      <c r="I280" s="93" t="s">
        <v>242</v>
      </c>
      <c r="J280" s="93">
        <v>143</v>
      </c>
      <c r="K280" s="93">
        <v>11000</v>
      </c>
      <c r="L280" s="93" t="s">
        <v>244</v>
      </c>
      <c r="M280" s="93" t="s">
        <v>297</v>
      </c>
      <c r="N280" s="93">
        <v>19</v>
      </c>
      <c r="O280" s="93" t="s">
        <v>323</v>
      </c>
      <c r="P280" s="401"/>
      <c r="Q280" s="395"/>
    </row>
    <row r="281" spans="1:17" x14ac:dyDescent="0.25">
      <c r="A281" s="90"/>
      <c r="B281" s="91"/>
      <c r="C281" s="91"/>
      <c r="D281" s="91" t="s">
        <v>240</v>
      </c>
      <c r="E281" s="91">
        <v>12</v>
      </c>
      <c r="F281" s="91">
        <v>7</v>
      </c>
      <c r="G281" s="91"/>
      <c r="H281" s="91">
        <v>7</v>
      </c>
      <c r="I281" s="91" t="s">
        <v>242</v>
      </c>
      <c r="J281" s="91">
        <v>143</v>
      </c>
      <c r="K281" s="91">
        <v>11000</v>
      </c>
      <c r="L281" s="91" t="s">
        <v>244</v>
      </c>
      <c r="M281" s="91" t="s">
        <v>297</v>
      </c>
      <c r="N281" s="91">
        <v>7</v>
      </c>
      <c r="O281" s="91" t="s">
        <v>325</v>
      </c>
      <c r="P281" s="399"/>
      <c r="Q281" s="394"/>
    </row>
    <row r="282" spans="1:17" ht="15" thickBot="1" x14ac:dyDescent="0.3">
      <c r="A282" s="92"/>
      <c r="B282" s="93"/>
      <c r="C282" s="93"/>
      <c r="D282" s="93" t="s">
        <v>240</v>
      </c>
      <c r="E282" s="93">
        <v>12</v>
      </c>
      <c r="F282" s="93">
        <v>20</v>
      </c>
      <c r="G282" s="93"/>
      <c r="H282" s="93">
        <v>7</v>
      </c>
      <c r="I282" s="93" t="s">
        <v>242</v>
      </c>
      <c r="J282" s="93">
        <v>143</v>
      </c>
      <c r="K282" s="93">
        <v>11000</v>
      </c>
      <c r="L282" s="93" t="s">
        <v>244</v>
      </c>
      <c r="M282" s="93" t="s">
        <v>297</v>
      </c>
      <c r="N282" s="93">
        <v>20</v>
      </c>
      <c r="O282" s="93" t="s">
        <v>328</v>
      </c>
      <c r="P282" s="401"/>
      <c r="Q282" s="395"/>
    </row>
    <row r="283" spans="1:17" ht="15.75" customHeight="1" x14ac:dyDescent="0.25">
      <c r="A283" s="90"/>
      <c r="B283" s="91"/>
      <c r="C283" s="91"/>
      <c r="D283" s="91" t="s">
        <v>240</v>
      </c>
      <c r="E283" s="91">
        <v>12</v>
      </c>
      <c r="F283" s="91">
        <v>8</v>
      </c>
      <c r="G283" s="91"/>
      <c r="H283" s="91">
        <v>7</v>
      </c>
      <c r="I283" s="91" t="s">
        <v>242</v>
      </c>
      <c r="J283" s="91">
        <v>143</v>
      </c>
      <c r="K283" s="91">
        <v>11000</v>
      </c>
      <c r="L283" s="91" t="s">
        <v>244</v>
      </c>
      <c r="M283" s="91" t="s">
        <v>297</v>
      </c>
      <c r="N283" s="91">
        <v>8</v>
      </c>
      <c r="O283" s="91" t="s">
        <v>329</v>
      </c>
      <c r="P283" s="399"/>
      <c r="Q283" s="394"/>
    </row>
    <row r="284" spans="1:17" ht="15" thickBot="1" x14ac:dyDescent="0.3">
      <c r="A284" s="92"/>
      <c r="B284" s="93"/>
      <c r="C284" s="93"/>
      <c r="D284" s="93" t="s">
        <v>240</v>
      </c>
      <c r="E284" s="93">
        <v>12</v>
      </c>
      <c r="F284" s="93">
        <v>21</v>
      </c>
      <c r="G284" s="93"/>
      <c r="H284" s="93">
        <v>7</v>
      </c>
      <c r="I284" s="93" t="s">
        <v>242</v>
      </c>
      <c r="J284" s="93">
        <v>143</v>
      </c>
      <c r="K284" s="93">
        <v>11000</v>
      </c>
      <c r="L284" s="93" t="s">
        <v>244</v>
      </c>
      <c r="M284" s="93" t="s">
        <v>297</v>
      </c>
      <c r="N284" s="93">
        <v>21</v>
      </c>
      <c r="O284" s="93" t="s">
        <v>332</v>
      </c>
      <c r="P284" s="401"/>
      <c r="Q284" s="395"/>
    </row>
    <row r="285" spans="1:17" x14ac:dyDescent="0.25">
      <c r="A285" s="90" t="s">
        <v>281</v>
      </c>
      <c r="B285" s="91"/>
      <c r="C285" s="91"/>
      <c r="D285" s="91" t="s">
        <v>240</v>
      </c>
      <c r="E285" s="91">
        <v>12</v>
      </c>
      <c r="F285" s="91">
        <v>9</v>
      </c>
      <c r="G285" s="91"/>
      <c r="H285" s="91">
        <v>7</v>
      </c>
      <c r="I285" s="91" t="s">
        <v>242</v>
      </c>
      <c r="J285" s="91">
        <v>143</v>
      </c>
      <c r="K285" s="91">
        <v>11000</v>
      </c>
      <c r="L285" s="91" t="s">
        <v>244</v>
      </c>
      <c r="M285" s="91" t="s">
        <v>297</v>
      </c>
      <c r="N285" s="91">
        <v>9</v>
      </c>
      <c r="O285" s="91" t="s">
        <v>334</v>
      </c>
      <c r="P285" s="399"/>
      <c r="Q285" s="394"/>
    </row>
    <row r="286" spans="1:17" x14ac:dyDescent="0.25">
      <c r="A286" s="99" t="s">
        <v>281</v>
      </c>
      <c r="B286" s="96"/>
      <c r="C286" s="96"/>
      <c r="D286" s="96" t="s">
        <v>240</v>
      </c>
      <c r="E286" s="96">
        <v>12</v>
      </c>
      <c r="F286" s="96">
        <v>22</v>
      </c>
      <c r="G286" s="96"/>
      <c r="H286" s="96">
        <v>7</v>
      </c>
      <c r="I286" s="96" t="s">
        <v>242</v>
      </c>
      <c r="J286" s="96">
        <v>143</v>
      </c>
      <c r="K286" s="96">
        <v>11000</v>
      </c>
      <c r="L286" s="96" t="s">
        <v>244</v>
      </c>
      <c r="M286" s="96" t="s">
        <v>297</v>
      </c>
      <c r="N286" s="96">
        <v>22</v>
      </c>
      <c r="O286" s="96" t="s">
        <v>337</v>
      </c>
      <c r="P286" s="400"/>
      <c r="Q286" s="448"/>
    </row>
    <row r="287" spans="1:17" x14ac:dyDescent="0.25">
      <c r="A287" s="99" t="s">
        <v>281</v>
      </c>
      <c r="B287" s="96"/>
      <c r="C287" s="96"/>
      <c r="D287" s="96" t="s">
        <v>240</v>
      </c>
      <c r="E287" s="96">
        <v>12</v>
      </c>
      <c r="F287" s="96">
        <v>10</v>
      </c>
      <c r="G287" s="96"/>
      <c r="H287" s="96">
        <v>7</v>
      </c>
      <c r="I287" s="96" t="s">
        <v>242</v>
      </c>
      <c r="J287" s="96">
        <v>143</v>
      </c>
      <c r="K287" s="96">
        <v>11000</v>
      </c>
      <c r="L287" s="96" t="s">
        <v>244</v>
      </c>
      <c r="M287" s="96" t="s">
        <v>297</v>
      </c>
      <c r="N287" s="96">
        <v>10</v>
      </c>
      <c r="O287" s="96" t="s">
        <v>338</v>
      </c>
      <c r="P287" s="400"/>
      <c r="Q287" s="448"/>
    </row>
    <row r="288" spans="1:17" ht="15" thickBot="1" x14ac:dyDescent="0.3">
      <c r="A288" s="92" t="s">
        <v>281</v>
      </c>
      <c r="B288" s="93"/>
      <c r="C288" s="93"/>
      <c r="D288" s="93" t="s">
        <v>240</v>
      </c>
      <c r="E288" s="93">
        <v>12</v>
      </c>
      <c r="F288" s="93">
        <v>23</v>
      </c>
      <c r="G288" s="93"/>
      <c r="H288" s="93">
        <v>7</v>
      </c>
      <c r="I288" s="93" t="s">
        <v>242</v>
      </c>
      <c r="J288" s="93">
        <v>143</v>
      </c>
      <c r="K288" s="93">
        <v>11000</v>
      </c>
      <c r="L288" s="93" t="s">
        <v>244</v>
      </c>
      <c r="M288" s="93" t="s">
        <v>297</v>
      </c>
      <c r="N288" s="93">
        <v>23</v>
      </c>
      <c r="O288" s="93" t="s">
        <v>339</v>
      </c>
      <c r="P288" s="401"/>
      <c r="Q288" s="449"/>
    </row>
    <row r="289" spans="1:17" x14ac:dyDescent="0.25">
      <c r="A289" s="90" t="s">
        <v>281</v>
      </c>
      <c r="B289" s="91"/>
      <c r="C289" s="91"/>
      <c r="D289" s="91" t="s">
        <v>240</v>
      </c>
      <c r="E289" s="91">
        <v>12</v>
      </c>
      <c r="F289" s="91">
        <v>11</v>
      </c>
      <c r="G289" s="91"/>
      <c r="H289" s="91">
        <v>7</v>
      </c>
      <c r="I289" s="91" t="s">
        <v>242</v>
      </c>
      <c r="J289" s="91">
        <v>143</v>
      </c>
      <c r="K289" s="91">
        <v>11000</v>
      </c>
      <c r="L289" s="91" t="s">
        <v>244</v>
      </c>
      <c r="M289" s="91" t="s">
        <v>297</v>
      </c>
      <c r="N289" s="91">
        <v>11</v>
      </c>
      <c r="O289" s="91" t="s">
        <v>341</v>
      </c>
      <c r="P289" s="399"/>
      <c r="Q289" s="394"/>
    </row>
    <row r="290" spans="1:17" x14ac:dyDescent="0.25">
      <c r="A290" s="99" t="s">
        <v>281</v>
      </c>
      <c r="B290" s="96"/>
      <c r="C290" s="96"/>
      <c r="D290" s="96" t="s">
        <v>240</v>
      </c>
      <c r="E290" s="96">
        <v>12</v>
      </c>
      <c r="F290" s="96">
        <v>24</v>
      </c>
      <c r="G290" s="96"/>
      <c r="H290" s="96">
        <v>7</v>
      </c>
      <c r="I290" s="96" t="s">
        <v>242</v>
      </c>
      <c r="J290" s="96">
        <v>143</v>
      </c>
      <c r="K290" s="96">
        <v>11000</v>
      </c>
      <c r="L290" s="96" t="s">
        <v>244</v>
      </c>
      <c r="M290" s="96" t="s">
        <v>297</v>
      </c>
      <c r="N290" s="96">
        <v>24</v>
      </c>
      <c r="O290" s="96" t="s">
        <v>344</v>
      </c>
      <c r="P290" s="400"/>
      <c r="Q290" s="448"/>
    </row>
    <row r="291" spans="1:17" x14ac:dyDescent="0.25">
      <c r="A291" s="99" t="s">
        <v>281</v>
      </c>
      <c r="B291" s="96"/>
      <c r="C291" s="96"/>
      <c r="D291" s="96" t="s">
        <v>240</v>
      </c>
      <c r="E291" s="96">
        <v>12</v>
      </c>
      <c r="F291" s="96">
        <v>12</v>
      </c>
      <c r="G291" s="96"/>
      <c r="H291" s="96">
        <v>7</v>
      </c>
      <c r="I291" s="96" t="s">
        <v>242</v>
      </c>
      <c r="J291" s="96">
        <v>143</v>
      </c>
      <c r="K291" s="96">
        <v>11000</v>
      </c>
      <c r="L291" s="96" t="s">
        <v>244</v>
      </c>
      <c r="M291" s="96" t="s">
        <v>297</v>
      </c>
      <c r="N291" s="96">
        <v>12</v>
      </c>
      <c r="O291" s="96" t="s">
        <v>345</v>
      </c>
      <c r="P291" s="400"/>
      <c r="Q291" s="448"/>
    </row>
    <row r="292" spans="1:17" ht="15" thickBot="1" x14ac:dyDescent="0.3">
      <c r="A292" s="92" t="s">
        <v>281</v>
      </c>
      <c r="B292" s="93"/>
      <c r="C292" s="93"/>
      <c r="D292" s="93" t="s">
        <v>240</v>
      </c>
      <c r="E292" s="93">
        <v>12</v>
      </c>
      <c r="F292" s="93">
        <v>25</v>
      </c>
      <c r="G292" s="93"/>
      <c r="H292" s="93">
        <v>7</v>
      </c>
      <c r="I292" s="93" t="s">
        <v>242</v>
      </c>
      <c r="J292" s="93">
        <v>143</v>
      </c>
      <c r="K292" s="93">
        <v>11000</v>
      </c>
      <c r="L292" s="93" t="s">
        <v>244</v>
      </c>
      <c r="M292" s="93" t="s">
        <v>297</v>
      </c>
      <c r="N292" s="93">
        <v>25</v>
      </c>
      <c r="O292" s="93" t="s">
        <v>346</v>
      </c>
      <c r="P292" s="401"/>
      <c r="Q292" s="449"/>
    </row>
    <row r="293" spans="1:17" x14ac:dyDescent="0.25">
      <c r="A293" s="78" t="s">
        <v>239</v>
      </c>
      <c r="B293" s="79">
        <v>4</v>
      </c>
      <c r="C293" s="79">
        <v>1</v>
      </c>
      <c r="D293" s="79" t="s">
        <v>240</v>
      </c>
      <c r="E293" s="79">
        <v>13</v>
      </c>
      <c r="F293" s="79">
        <v>1</v>
      </c>
      <c r="G293" s="79" t="s">
        <v>569</v>
      </c>
      <c r="H293" s="79">
        <v>8</v>
      </c>
      <c r="I293" s="79" t="s">
        <v>242</v>
      </c>
      <c r="J293" s="79">
        <v>144</v>
      </c>
      <c r="K293" s="79">
        <v>12000</v>
      </c>
      <c r="L293" s="79" t="s">
        <v>244</v>
      </c>
      <c r="M293" s="79" t="s">
        <v>245</v>
      </c>
      <c r="N293" s="79">
        <v>1</v>
      </c>
      <c r="O293" s="79" t="s">
        <v>246</v>
      </c>
      <c r="P293" s="409" t="s">
        <v>570</v>
      </c>
      <c r="Q293" s="411" t="s">
        <v>571</v>
      </c>
    </row>
    <row r="294" spans="1:17" ht="15" thickBot="1" x14ac:dyDescent="0.3">
      <c r="A294" s="81" t="s">
        <v>239</v>
      </c>
      <c r="B294" s="82">
        <v>4</v>
      </c>
      <c r="C294" s="82">
        <v>1</v>
      </c>
      <c r="D294" s="82" t="s">
        <v>240</v>
      </c>
      <c r="E294" s="82">
        <v>13</v>
      </c>
      <c r="F294" s="82">
        <v>14</v>
      </c>
      <c r="G294" s="82" t="s">
        <v>569</v>
      </c>
      <c r="H294" s="82">
        <v>8</v>
      </c>
      <c r="I294" s="82" t="s">
        <v>242</v>
      </c>
      <c r="J294" s="82">
        <v>144</v>
      </c>
      <c r="K294" s="82">
        <v>12000</v>
      </c>
      <c r="L294" s="82" t="s">
        <v>244</v>
      </c>
      <c r="M294" s="82" t="s">
        <v>245</v>
      </c>
      <c r="N294" s="82">
        <v>14</v>
      </c>
      <c r="O294" s="82" t="s">
        <v>249</v>
      </c>
      <c r="P294" s="410"/>
      <c r="Q294" s="412"/>
    </row>
    <row r="295" spans="1:17" ht="15.75" customHeight="1" x14ac:dyDescent="0.25">
      <c r="A295" s="78" t="s">
        <v>239</v>
      </c>
      <c r="B295" s="79">
        <v>4</v>
      </c>
      <c r="C295" s="79">
        <v>1</v>
      </c>
      <c r="D295" s="79" t="s">
        <v>240</v>
      </c>
      <c r="E295" s="79">
        <v>13</v>
      </c>
      <c r="F295" s="79">
        <v>2</v>
      </c>
      <c r="G295" s="79" t="s">
        <v>569</v>
      </c>
      <c r="H295" s="79">
        <v>8</v>
      </c>
      <c r="I295" s="79" t="s">
        <v>242</v>
      </c>
      <c r="J295" s="79">
        <v>144</v>
      </c>
      <c r="K295" s="79">
        <v>12000</v>
      </c>
      <c r="L295" s="79" t="s">
        <v>244</v>
      </c>
      <c r="M295" s="79" t="s">
        <v>245</v>
      </c>
      <c r="N295" s="79">
        <v>2</v>
      </c>
      <c r="O295" s="79" t="s">
        <v>250</v>
      </c>
      <c r="P295" s="409" t="s">
        <v>572</v>
      </c>
      <c r="Q295" s="411" t="s">
        <v>573</v>
      </c>
    </row>
    <row r="296" spans="1:17" ht="15" thickBot="1" x14ac:dyDescent="0.3">
      <c r="A296" s="81" t="s">
        <v>239</v>
      </c>
      <c r="B296" s="82">
        <v>4</v>
      </c>
      <c r="C296" s="82">
        <v>1</v>
      </c>
      <c r="D296" s="82" t="s">
        <v>240</v>
      </c>
      <c r="E296" s="82">
        <v>13</v>
      </c>
      <c r="F296" s="82">
        <v>15</v>
      </c>
      <c r="G296" s="82" t="s">
        <v>569</v>
      </c>
      <c r="H296" s="82">
        <v>8</v>
      </c>
      <c r="I296" s="82" t="s">
        <v>242</v>
      </c>
      <c r="J296" s="82">
        <v>144</v>
      </c>
      <c r="K296" s="82">
        <v>12000</v>
      </c>
      <c r="L296" s="82" t="s">
        <v>244</v>
      </c>
      <c r="M296" s="82" t="s">
        <v>245</v>
      </c>
      <c r="N296" s="82">
        <v>15</v>
      </c>
      <c r="O296" s="82" t="s">
        <v>253</v>
      </c>
      <c r="P296" s="410"/>
      <c r="Q296" s="412"/>
    </row>
    <row r="297" spans="1:17" x14ac:dyDescent="0.25">
      <c r="A297" s="78" t="s">
        <v>239</v>
      </c>
      <c r="B297" s="79">
        <v>4</v>
      </c>
      <c r="C297" s="79">
        <v>2</v>
      </c>
      <c r="D297" s="79" t="s">
        <v>240</v>
      </c>
      <c r="E297" s="79">
        <v>13</v>
      </c>
      <c r="F297" s="79">
        <v>3</v>
      </c>
      <c r="G297" s="79" t="s">
        <v>574</v>
      </c>
      <c r="H297" s="79">
        <v>8</v>
      </c>
      <c r="I297" s="79" t="s">
        <v>242</v>
      </c>
      <c r="J297" s="79">
        <v>144</v>
      </c>
      <c r="K297" s="79">
        <v>12000</v>
      </c>
      <c r="L297" s="79" t="s">
        <v>244</v>
      </c>
      <c r="M297" s="79" t="s">
        <v>245</v>
      </c>
      <c r="N297" s="79">
        <v>3</v>
      </c>
      <c r="O297" s="79" t="s">
        <v>255</v>
      </c>
      <c r="P297" s="409" t="s">
        <v>575</v>
      </c>
      <c r="Q297" s="411" t="s">
        <v>576</v>
      </c>
    </row>
    <row r="298" spans="1:17" ht="15" thickBot="1" x14ac:dyDescent="0.3">
      <c r="A298" s="81" t="s">
        <v>239</v>
      </c>
      <c r="B298" s="82">
        <v>4</v>
      </c>
      <c r="C298" s="82">
        <v>2</v>
      </c>
      <c r="D298" s="82" t="s">
        <v>240</v>
      </c>
      <c r="E298" s="82">
        <v>13</v>
      </c>
      <c r="F298" s="82">
        <v>16</v>
      </c>
      <c r="G298" s="82" t="s">
        <v>574</v>
      </c>
      <c r="H298" s="82">
        <v>8</v>
      </c>
      <c r="I298" s="82" t="s">
        <v>242</v>
      </c>
      <c r="J298" s="82">
        <v>144</v>
      </c>
      <c r="K298" s="82">
        <v>12000</v>
      </c>
      <c r="L298" s="82" t="s">
        <v>244</v>
      </c>
      <c r="M298" s="82" t="s">
        <v>245</v>
      </c>
      <c r="N298" s="82">
        <v>16</v>
      </c>
      <c r="O298" s="82" t="s">
        <v>258</v>
      </c>
      <c r="P298" s="410"/>
      <c r="Q298" s="412"/>
    </row>
    <row r="299" spans="1:17" ht="15.75" customHeight="1" x14ac:dyDescent="0.25">
      <c r="A299" s="78" t="s">
        <v>239</v>
      </c>
      <c r="B299" s="79">
        <v>4</v>
      </c>
      <c r="C299" s="79">
        <v>2</v>
      </c>
      <c r="D299" s="79" t="s">
        <v>240</v>
      </c>
      <c r="E299" s="79">
        <v>13</v>
      </c>
      <c r="F299" s="79">
        <v>4</v>
      </c>
      <c r="G299" s="79" t="s">
        <v>574</v>
      </c>
      <c r="H299" s="79">
        <v>8</v>
      </c>
      <c r="I299" s="79" t="s">
        <v>242</v>
      </c>
      <c r="J299" s="79">
        <v>144</v>
      </c>
      <c r="K299" s="79">
        <v>12000</v>
      </c>
      <c r="L299" s="79" t="s">
        <v>244</v>
      </c>
      <c r="M299" s="79" t="s">
        <v>245</v>
      </c>
      <c r="N299" s="79">
        <v>4</v>
      </c>
      <c r="O299" s="79" t="s">
        <v>259</v>
      </c>
      <c r="P299" s="409" t="s">
        <v>577</v>
      </c>
      <c r="Q299" s="411" t="s">
        <v>578</v>
      </c>
    </row>
    <row r="300" spans="1:17" ht="15" thickBot="1" x14ac:dyDescent="0.3">
      <c r="A300" s="81" t="s">
        <v>239</v>
      </c>
      <c r="B300" s="82">
        <v>4</v>
      </c>
      <c r="C300" s="82">
        <v>2</v>
      </c>
      <c r="D300" s="82" t="s">
        <v>240</v>
      </c>
      <c r="E300" s="82">
        <v>13</v>
      </c>
      <c r="F300" s="82">
        <v>17</v>
      </c>
      <c r="G300" s="82" t="s">
        <v>574</v>
      </c>
      <c r="H300" s="82">
        <v>8</v>
      </c>
      <c r="I300" s="82" t="s">
        <v>242</v>
      </c>
      <c r="J300" s="82">
        <v>144</v>
      </c>
      <c r="K300" s="82">
        <v>12000</v>
      </c>
      <c r="L300" s="82" t="s">
        <v>244</v>
      </c>
      <c r="M300" s="82" t="s">
        <v>245</v>
      </c>
      <c r="N300" s="82">
        <v>17</v>
      </c>
      <c r="O300" s="82" t="s">
        <v>262</v>
      </c>
      <c r="P300" s="410"/>
      <c r="Q300" s="412"/>
    </row>
    <row r="301" spans="1:17" x14ac:dyDescent="0.25">
      <c r="A301" s="78" t="s">
        <v>239</v>
      </c>
      <c r="B301" s="79">
        <v>4</v>
      </c>
      <c r="C301" s="79">
        <v>3</v>
      </c>
      <c r="D301" s="79" t="s">
        <v>240</v>
      </c>
      <c r="E301" s="79">
        <v>13</v>
      </c>
      <c r="F301" s="79">
        <v>5</v>
      </c>
      <c r="G301" s="79" t="s">
        <v>579</v>
      </c>
      <c r="H301" s="79">
        <v>8</v>
      </c>
      <c r="I301" s="79" t="s">
        <v>242</v>
      </c>
      <c r="J301" s="79">
        <v>144</v>
      </c>
      <c r="K301" s="79">
        <v>12000</v>
      </c>
      <c r="L301" s="79" t="s">
        <v>244</v>
      </c>
      <c r="M301" s="79" t="s">
        <v>245</v>
      </c>
      <c r="N301" s="79">
        <v>5</v>
      </c>
      <c r="O301" s="79" t="s">
        <v>264</v>
      </c>
      <c r="P301" s="409" t="s">
        <v>580</v>
      </c>
      <c r="Q301" s="411" t="s">
        <v>581</v>
      </c>
    </row>
    <row r="302" spans="1:17" ht="15" thickBot="1" x14ac:dyDescent="0.3">
      <c r="A302" s="81" t="s">
        <v>239</v>
      </c>
      <c r="B302" s="82">
        <v>4</v>
      </c>
      <c r="C302" s="82">
        <v>3</v>
      </c>
      <c r="D302" s="82" t="s">
        <v>240</v>
      </c>
      <c r="E302" s="82">
        <v>13</v>
      </c>
      <c r="F302" s="82">
        <v>18</v>
      </c>
      <c r="G302" s="82" t="s">
        <v>579</v>
      </c>
      <c r="H302" s="82">
        <v>8</v>
      </c>
      <c r="I302" s="82" t="s">
        <v>242</v>
      </c>
      <c r="J302" s="82">
        <v>144</v>
      </c>
      <c r="K302" s="82">
        <v>12000</v>
      </c>
      <c r="L302" s="82" t="s">
        <v>244</v>
      </c>
      <c r="M302" s="82" t="s">
        <v>245</v>
      </c>
      <c r="N302" s="82">
        <v>18</v>
      </c>
      <c r="O302" s="82" t="s">
        <v>267</v>
      </c>
      <c r="P302" s="410"/>
      <c r="Q302" s="412"/>
    </row>
    <row r="303" spans="1:17" ht="15.75" customHeight="1" x14ac:dyDescent="0.25">
      <c r="A303" s="78" t="s">
        <v>239</v>
      </c>
      <c r="B303" s="79">
        <v>4</v>
      </c>
      <c r="C303" s="79">
        <v>3</v>
      </c>
      <c r="D303" s="79" t="s">
        <v>240</v>
      </c>
      <c r="E303" s="79">
        <v>13</v>
      </c>
      <c r="F303" s="79">
        <v>6</v>
      </c>
      <c r="G303" s="79" t="s">
        <v>579</v>
      </c>
      <c r="H303" s="79">
        <v>8</v>
      </c>
      <c r="I303" s="79" t="s">
        <v>242</v>
      </c>
      <c r="J303" s="79">
        <v>144</v>
      </c>
      <c r="K303" s="79">
        <v>12000</v>
      </c>
      <c r="L303" s="79" t="s">
        <v>244</v>
      </c>
      <c r="M303" s="79" t="s">
        <v>245</v>
      </c>
      <c r="N303" s="79">
        <v>6</v>
      </c>
      <c r="O303" s="79" t="s">
        <v>268</v>
      </c>
      <c r="P303" s="409" t="s">
        <v>582</v>
      </c>
      <c r="Q303" s="411" t="s">
        <v>583</v>
      </c>
    </row>
    <row r="304" spans="1:17" ht="15" thickBot="1" x14ac:dyDescent="0.3">
      <c r="A304" s="81" t="s">
        <v>239</v>
      </c>
      <c r="B304" s="82">
        <v>4</v>
      </c>
      <c r="C304" s="82">
        <v>3</v>
      </c>
      <c r="D304" s="82" t="s">
        <v>240</v>
      </c>
      <c r="E304" s="82">
        <v>13</v>
      </c>
      <c r="F304" s="82">
        <v>19</v>
      </c>
      <c r="G304" s="82" t="s">
        <v>579</v>
      </c>
      <c r="H304" s="82">
        <v>8</v>
      </c>
      <c r="I304" s="82" t="s">
        <v>242</v>
      </c>
      <c r="J304" s="82">
        <v>144</v>
      </c>
      <c r="K304" s="82">
        <v>12000</v>
      </c>
      <c r="L304" s="82" t="s">
        <v>244</v>
      </c>
      <c r="M304" s="82" t="s">
        <v>245</v>
      </c>
      <c r="N304" s="82">
        <v>19</v>
      </c>
      <c r="O304" s="82" t="s">
        <v>271</v>
      </c>
      <c r="P304" s="410"/>
      <c r="Q304" s="412"/>
    </row>
    <row r="305" spans="1:17" x14ac:dyDescent="0.25">
      <c r="A305" s="78" t="s">
        <v>239</v>
      </c>
      <c r="B305" s="79">
        <v>4</v>
      </c>
      <c r="C305" s="79">
        <v>4</v>
      </c>
      <c r="D305" s="79" t="s">
        <v>240</v>
      </c>
      <c r="E305" s="79">
        <v>13</v>
      </c>
      <c r="F305" s="79">
        <v>7</v>
      </c>
      <c r="G305" s="79" t="s">
        <v>584</v>
      </c>
      <c r="H305" s="79">
        <v>8</v>
      </c>
      <c r="I305" s="79" t="s">
        <v>242</v>
      </c>
      <c r="J305" s="79">
        <v>144</v>
      </c>
      <c r="K305" s="79">
        <v>12000</v>
      </c>
      <c r="L305" s="79" t="s">
        <v>244</v>
      </c>
      <c r="M305" s="79" t="s">
        <v>245</v>
      </c>
      <c r="N305" s="79">
        <v>7</v>
      </c>
      <c r="O305" s="79" t="s">
        <v>273</v>
      </c>
      <c r="P305" s="409" t="s">
        <v>585</v>
      </c>
      <c r="Q305" s="411" t="s">
        <v>586</v>
      </c>
    </row>
    <row r="306" spans="1:17" ht="15" thickBot="1" x14ac:dyDescent="0.3">
      <c r="A306" s="81" t="s">
        <v>239</v>
      </c>
      <c r="B306" s="82">
        <v>4</v>
      </c>
      <c r="C306" s="82">
        <v>4</v>
      </c>
      <c r="D306" s="82" t="s">
        <v>240</v>
      </c>
      <c r="E306" s="82">
        <v>13</v>
      </c>
      <c r="F306" s="82">
        <v>20</v>
      </c>
      <c r="G306" s="82" t="s">
        <v>584</v>
      </c>
      <c r="H306" s="82">
        <v>8</v>
      </c>
      <c r="I306" s="82" t="s">
        <v>242</v>
      </c>
      <c r="J306" s="82">
        <v>144</v>
      </c>
      <c r="K306" s="82">
        <v>12000</v>
      </c>
      <c r="L306" s="82" t="s">
        <v>244</v>
      </c>
      <c r="M306" s="82" t="s">
        <v>245</v>
      </c>
      <c r="N306" s="82">
        <v>20</v>
      </c>
      <c r="O306" s="82" t="s">
        <v>276</v>
      </c>
      <c r="P306" s="410"/>
      <c r="Q306" s="412"/>
    </row>
    <row r="307" spans="1:17" ht="15.75" customHeight="1" x14ac:dyDescent="0.25">
      <c r="A307" s="78" t="s">
        <v>239</v>
      </c>
      <c r="B307" s="79">
        <v>4</v>
      </c>
      <c r="C307" s="79">
        <v>4</v>
      </c>
      <c r="D307" s="79" t="s">
        <v>240</v>
      </c>
      <c r="E307" s="79">
        <v>13</v>
      </c>
      <c r="F307" s="79">
        <v>8</v>
      </c>
      <c r="G307" s="79" t="s">
        <v>584</v>
      </c>
      <c r="H307" s="79">
        <v>8</v>
      </c>
      <c r="I307" s="79" t="s">
        <v>242</v>
      </c>
      <c r="J307" s="79">
        <v>144</v>
      </c>
      <c r="K307" s="79">
        <v>12000</v>
      </c>
      <c r="L307" s="79" t="s">
        <v>244</v>
      </c>
      <c r="M307" s="79" t="s">
        <v>245</v>
      </c>
      <c r="N307" s="79">
        <v>8</v>
      </c>
      <c r="O307" s="79" t="s">
        <v>277</v>
      </c>
      <c r="P307" s="409" t="s">
        <v>587</v>
      </c>
      <c r="Q307" s="411" t="s">
        <v>588</v>
      </c>
    </row>
    <row r="308" spans="1:17" ht="15" thickBot="1" x14ac:dyDescent="0.3">
      <c r="A308" s="81" t="s">
        <v>239</v>
      </c>
      <c r="B308" s="82">
        <v>4</v>
      </c>
      <c r="C308" s="82">
        <v>4</v>
      </c>
      <c r="D308" s="82" t="s">
        <v>240</v>
      </c>
      <c r="E308" s="82">
        <v>13</v>
      </c>
      <c r="F308" s="82">
        <v>21</v>
      </c>
      <c r="G308" s="82" t="s">
        <v>584</v>
      </c>
      <c r="H308" s="82">
        <v>8</v>
      </c>
      <c r="I308" s="82" t="s">
        <v>242</v>
      </c>
      <c r="J308" s="82">
        <v>144</v>
      </c>
      <c r="K308" s="82">
        <v>12000</v>
      </c>
      <c r="L308" s="82" t="s">
        <v>244</v>
      </c>
      <c r="M308" s="82" t="s">
        <v>245</v>
      </c>
      <c r="N308" s="82">
        <v>21</v>
      </c>
      <c r="O308" s="82" t="s">
        <v>280</v>
      </c>
      <c r="P308" s="410"/>
      <c r="Q308" s="412"/>
    </row>
    <row r="309" spans="1:17" x14ac:dyDescent="0.25">
      <c r="A309" s="78" t="s">
        <v>281</v>
      </c>
      <c r="B309" s="79"/>
      <c r="C309" s="79"/>
      <c r="D309" s="79" t="s">
        <v>240</v>
      </c>
      <c r="E309" s="79">
        <v>13</v>
      </c>
      <c r="F309" s="79">
        <v>9</v>
      </c>
      <c r="G309" s="79"/>
      <c r="H309" s="79">
        <v>8</v>
      </c>
      <c r="I309" s="79" t="s">
        <v>242</v>
      </c>
      <c r="J309" s="79">
        <v>144</v>
      </c>
      <c r="K309" s="79">
        <v>12000</v>
      </c>
      <c r="L309" s="79" t="s">
        <v>244</v>
      </c>
      <c r="M309" s="79" t="s">
        <v>245</v>
      </c>
      <c r="N309" s="79">
        <v>9</v>
      </c>
      <c r="O309" s="79" t="s">
        <v>283</v>
      </c>
      <c r="P309" s="409"/>
      <c r="Q309" s="411"/>
    </row>
    <row r="310" spans="1:17" x14ac:dyDescent="0.25">
      <c r="A310" s="100" t="s">
        <v>281</v>
      </c>
      <c r="B310" s="85"/>
      <c r="C310" s="85"/>
      <c r="D310" s="85" t="s">
        <v>240</v>
      </c>
      <c r="E310" s="85">
        <v>13</v>
      </c>
      <c r="F310" s="85">
        <v>22</v>
      </c>
      <c r="G310" s="85"/>
      <c r="H310" s="85">
        <v>8</v>
      </c>
      <c r="I310" s="85" t="s">
        <v>242</v>
      </c>
      <c r="J310" s="85">
        <v>144</v>
      </c>
      <c r="K310" s="85">
        <v>12000</v>
      </c>
      <c r="L310" s="85" t="s">
        <v>244</v>
      </c>
      <c r="M310" s="85" t="s">
        <v>245</v>
      </c>
      <c r="N310" s="85">
        <v>22</v>
      </c>
      <c r="O310" s="85" t="s">
        <v>286</v>
      </c>
      <c r="P310" s="446"/>
      <c r="Q310" s="447"/>
    </row>
    <row r="311" spans="1:17" x14ac:dyDescent="0.25">
      <c r="A311" s="100" t="s">
        <v>281</v>
      </c>
      <c r="B311" s="85"/>
      <c r="C311" s="85"/>
      <c r="D311" s="85" t="s">
        <v>240</v>
      </c>
      <c r="E311" s="85">
        <v>13</v>
      </c>
      <c r="F311" s="85">
        <v>10</v>
      </c>
      <c r="G311" s="85"/>
      <c r="H311" s="85">
        <v>8</v>
      </c>
      <c r="I311" s="85" t="s">
        <v>242</v>
      </c>
      <c r="J311" s="85">
        <v>144</v>
      </c>
      <c r="K311" s="85">
        <v>12000</v>
      </c>
      <c r="L311" s="85" t="s">
        <v>244</v>
      </c>
      <c r="M311" s="85" t="s">
        <v>245</v>
      </c>
      <c r="N311" s="85">
        <v>10</v>
      </c>
      <c r="O311" s="85" t="s">
        <v>287</v>
      </c>
      <c r="P311" s="446"/>
      <c r="Q311" s="447"/>
    </row>
    <row r="312" spans="1:17" ht="15" thickBot="1" x14ac:dyDescent="0.3">
      <c r="A312" s="81" t="s">
        <v>281</v>
      </c>
      <c r="B312" s="82"/>
      <c r="C312" s="82"/>
      <c r="D312" s="82" t="s">
        <v>240</v>
      </c>
      <c r="E312" s="82">
        <v>13</v>
      </c>
      <c r="F312" s="82">
        <v>23</v>
      </c>
      <c r="G312" s="82"/>
      <c r="H312" s="82">
        <v>8</v>
      </c>
      <c r="I312" s="82" t="s">
        <v>242</v>
      </c>
      <c r="J312" s="82">
        <v>144</v>
      </c>
      <c r="K312" s="82">
        <v>12000</v>
      </c>
      <c r="L312" s="82" t="s">
        <v>244</v>
      </c>
      <c r="M312" s="82" t="s">
        <v>245</v>
      </c>
      <c r="N312" s="82">
        <v>23</v>
      </c>
      <c r="O312" s="82" t="s">
        <v>288</v>
      </c>
      <c r="P312" s="410"/>
      <c r="Q312" s="412"/>
    </row>
    <row r="313" spans="1:17" x14ac:dyDescent="0.25">
      <c r="A313" s="78" t="s">
        <v>281</v>
      </c>
      <c r="B313" s="79"/>
      <c r="C313" s="79"/>
      <c r="D313" s="79" t="s">
        <v>240</v>
      </c>
      <c r="E313" s="79">
        <v>13</v>
      </c>
      <c r="F313" s="79">
        <v>11</v>
      </c>
      <c r="G313" s="79"/>
      <c r="H313" s="79">
        <v>8</v>
      </c>
      <c r="I313" s="79" t="s">
        <v>242</v>
      </c>
      <c r="J313" s="79">
        <v>144</v>
      </c>
      <c r="K313" s="79">
        <v>12000</v>
      </c>
      <c r="L313" s="79" t="s">
        <v>244</v>
      </c>
      <c r="M313" s="79" t="s">
        <v>245</v>
      </c>
      <c r="N313" s="79">
        <v>11</v>
      </c>
      <c r="O313" s="79" t="s">
        <v>290</v>
      </c>
      <c r="P313" s="409"/>
      <c r="Q313" s="411"/>
    </row>
    <row r="314" spans="1:17" x14ac:dyDescent="0.25">
      <c r="A314" s="100" t="s">
        <v>281</v>
      </c>
      <c r="B314" s="85"/>
      <c r="C314" s="85"/>
      <c r="D314" s="85" t="s">
        <v>240</v>
      </c>
      <c r="E314" s="85">
        <v>13</v>
      </c>
      <c r="F314" s="85">
        <v>24</v>
      </c>
      <c r="G314" s="85"/>
      <c r="H314" s="85">
        <v>8</v>
      </c>
      <c r="I314" s="85" t="s">
        <v>242</v>
      </c>
      <c r="J314" s="85">
        <v>144</v>
      </c>
      <c r="K314" s="85">
        <v>12000</v>
      </c>
      <c r="L314" s="85" t="s">
        <v>244</v>
      </c>
      <c r="M314" s="85" t="s">
        <v>245</v>
      </c>
      <c r="N314" s="85">
        <v>24</v>
      </c>
      <c r="O314" s="85" t="s">
        <v>293</v>
      </c>
      <c r="P314" s="446"/>
      <c r="Q314" s="447"/>
    </row>
    <row r="315" spans="1:17" x14ac:dyDescent="0.25">
      <c r="A315" s="100" t="s">
        <v>281</v>
      </c>
      <c r="B315" s="85"/>
      <c r="C315" s="85"/>
      <c r="D315" s="85" t="s">
        <v>240</v>
      </c>
      <c r="E315" s="85">
        <v>13</v>
      </c>
      <c r="F315" s="85">
        <v>12</v>
      </c>
      <c r="G315" s="85"/>
      <c r="H315" s="85">
        <v>8</v>
      </c>
      <c r="I315" s="85" t="s">
        <v>242</v>
      </c>
      <c r="J315" s="85">
        <v>144</v>
      </c>
      <c r="K315" s="85">
        <v>12000</v>
      </c>
      <c r="L315" s="85" t="s">
        <v>244</v>
      </c>
      <c r="M315" s="85" t="s">
        <v>245</v>
      </c>
      <c r="N315" s="85">
        <v>12</v>
      </c>
      <c r="O315" s="85" t="s">
        <v>294</v>
      </c>
      <c r="P315" s="446"/>
      <c r="Q315" s="447"/>
    </row>
    <row r="316" spans="1:17" ht="15" thickBot="1" x14ac:dyDescent="0.3">
      <c r="A316" s="81" t="s">
        <v>281</v>
      </c>
      <c r="B316" s="82"/>
      <c r="C316" s="82"/>
      <c r="D316" s="82" t="s">
        <v>240</v>
      </c>
      <c r="E316" s="82">
        <v>13</v>
      </c>
      <c r="F316" s="82">
        <v>25</v>
      </c>
      <c r="G316" s="82"/>
      <c r="H316" s="82">
        <v>8</v>
      </c>
      <c r="I316" s="82" t="s">
        <v>242</v>
      </c>
      <c r="J316" s="82">
        <v>144</v>
      </c>
      <c r="K316" s="82">
        <v>12000</v>
      </c>
      <c r="L316" s="82" t="s">
        <v>244</v>
      </c>
      <c r="M316" s="82" t="s">
        <v>245</v>
      </c>
      <c r="N316" s="82">
        <v>25</v>
      </c>
      <c r="O316" s="82" t="s">
        <v>295</v>
      </c>
      <c r="P316" s="410"/>
      <c r="Q316" s="412"/>
    </row>
    <row r="317" spans="1:17" x14ac:dyDescent="0.25">
      <c r="A317" s="90" t="s">
        <v>239</v>
      </c>
      <c r="B317" s="91">
        <v>4</v>
      </c>
      <c r="C317" s="91">
        <v>5</v>
      </c>
      <c r="D317" s="91" t="s">
        <v>240</v>
      </c>
      <c r="E317" s="91">
        <v>14</v>
      </c>
      <c r="F317" s="91">
        <v>1</v>
      </c>
      <c r="G317" s="91" t="s">
        <v>589</v>
      </c>
      <c r="H317" s="91">
        <v>8</v>
      </c>
      <c r="I317" s="91" t="s">
        <v>242</v>
      </c>
      <c r="J317" s="91">
        <v>144</v>
      </c>
      <c r="K317" s="91">
        <v>12000</v>
      </c>
      <c r="L317" s="91" t="s">
        <v>244</v>
      </c>
      <c r="M317" s="91" t="s">
        <v>297</v>
      </c>
      <c r="N317" s="91">
        <v>1</v>
      </c>
      <c r="O317" s="91" t="s">
        <v>298</v>
      </c>
      <c r="P317" s="392" t="s">
        <v>590</v>
      </c>
      <c r="Q317" s="406" t="s">
        <v>591</v>
      </c>
    </row>
    <row r="318" spans="1:17" ht="15" thickBot="1" x14ac:dyDescent="0.3">
      <c r="A318" s="92" t="s">
        <v>239</v>
      </c>
      <c r="B318" s="93">
        <v>4</v>
      </c>
      <c r="C318" s="93">
        <v>5</v>
      </c>
      <c r="D318" s="93" t="s">
        <v>240</v>
      </c>
      <c r="E318" s="93">
        <v>14</v>
      </c>
      <c r="F318" s="93">
        <v>14</v>
      </c>
      <c r="G318" s="93" t="s">
        <v>589</v>
      </c>
      <c r="H318" s="93">
        <v>8</v>
      </c>
      <c r="I318" s="93" t="s">
        <v>242</v>
      </c>
      <c r="J318" s="93">
        <v>144</v>
      </c>
      <c r="K318" s="93">
        <v>12000</v>
      </c>
      <c r="L318" s="93" t="s">
        <v>244</v>
      </c>
      <c r="M318" s="93" t="s">
        <v>297</v>
      </c>
      <c r="N318" s="93">
        <v>14</v>
      </c>
      <c r="O318" s="93" t="s">
        <v>301</v>
      </c>
      <c r="P318" s="393"/>
      <c r="Q318" s="408"/>
    </row>
    <row r="319" spans="1:17" x14ac:dyDescent="0.25">
      <c r="A319" s="90" t="s">
        <v>239</v>
      </c>
      <c r="B319" s="91">
        <v>4</v>
      </c>
      <c r="C319" s="91">
        <v>5</v>
      </c>
      <c r="D319" s="91" t="s">
        <v>240</v>
      </c>
      <c r="E319" s="91">
        <v>14</v>
      </c>
      <c r="F319" s="91">
        <v>2</v>
      </c>
      <c r="G319" s="91" t="s">
        <v>589</v>
      </c>
      <c r="H319" s="91">
        <v>8</v>
      </c>
      <c r="I319" s="91" t="s">
        <v>242</v>
      </c>
      <c r="J319" s="91">
        <v>144</v>
      </c>
      <c r="K319" s="91">
        <v>12000</v>
      </c>
      <c r="L319" s="91" t="s">
        <v>244</v>
      </c>
      <c r="M319" s="91" t="s">
        <v>297</v>
      </c>
      <c r="N319" s="91">
        <v>2</v>
      </c>
      <c r="O319" s="91" t="s">
        <v>302</v>
      </c>
      <c r="P319" s="392" t="s">
        <v>592</v>
      </c>
      <c r="Q319" s="406" t="s">
        <v>593</v>
      </c>
    </row>
    <row r="320" spans="1:17" ht="15" thickBot="1" x14ac:dyDescent="0.3">
      <c r="A320" s="92" t="s">
        <v>239</v>
      </c>
      <c r="B320" s="93">
        <v>4</v>
      </c>
      <c r="C320" s="93">
        <v>5</v>
      </c>
      <c r="D320" s="93" t="s">
        <v>240</v>
      </c>
      <c r="E320" s="93">
        <v>14</v>
      </c>
      <c r="F320" s="93">
        <v>15</v>
      </c>
      <c r="G320" s="93" t="s">
        <v>589</v>
      </c>
      <c r="H320" s="93">
        <v>8</v>
      </c>
      <c r="I320" s="93" t="s">
        <v>242</v>
      </c>
      <c r="J320" s="93">
        <v>144</v>
      </c>
      <c r="K320" s="93">
        <v>12000</v>
      </c>
      <c r="L320" s="93" t="s">
        <v>244</v>
      </c>
      <c r="M320" s="93" t="s">
        <v>297</v>
      </c>
      <c r="N320" s="93">
        <v>15</v>
      </c>
      <c r="O320" s="93" t="s">
        <v>305</v>
      </c>
      <c r="P320" s="393"/>
      <c r="Q320" s="408"/>
    </row>
    <row r="321" spans="1:17" x14ac:dyDescent="0.25">
      <c r="A321" s="90" t="s">
        <v>239</v>
      </c>
      <c r="B321" s="91">
        <v>4</v>
      </c>
      <c r="C321" s="91">
        <v>6</v>
      </c>
      <c r="D321" s="91" t="s">
        <v>240</v>
      </c>
      <c r="E321" s="91">
        <v>14</v>
      </c>
      <c r="F321" s="91">
        <v>3</v>
      </c>
      <c r="G321" s="91" t="s">
        <v>594</v>
      </c>
      <c r="H321" s="91">
        <v>8</v>
      </c>
      <c r="I321" s="91" t="s">
        <v>242</v>
      </c>
      <c r="J321" s="91">
        <v>144</v>
      </c>
      <c r="K321" s="91">
        <v>12000</v>
      </c>
      <c r="L321" s="91" t="s">
        <v>244</v>
      </c>
      <c r="M321" s="91" t="s">
        <v>297</v>
      </c>
      <c r="N321" s="91">
        <v>3</v>
      </c>
      <c r="O321" s="91" t="s">
        <v>307</v>
      </c>
      <c r="P321" s="392" t="s">
        <v>595</v>
      </c>
      <c r="Q321" s="406" t="s">
        <v>596</v>
      </c>
    </row>
    <row r="322" spans="1:17" ht="15" thickBot="1" x14ac:dyDescent="0.3">
      <c r="A322" s="92" t="s">
        <v>239</v>
      </c>
      <c r="B322" s="93">
        <v>4</v>
      </c>
      <c r="C322" s="93">
        <v>6</v>
      </c>
      <c r="D322" s="93" t="s">
        <v>240</v>
      </c>
      <c r="E322" s="93">
        <v>14</v>
      </c>
      <c r="F322" s="93">
        <v>16</v>
      </c>
      <c r="G322" s="93" t="s">
        <v>594</v>
      </c>
      <c r="H322" s="93">
        <v>8</v>
      </c>
      <c r="I322" s="93" t="s">
        <v>242</v>
      </c>
      <c r="J322" s="93">
        <v>144</v>
      </c>
      <c r="K322" s="93">
        <v>12000</v>
      </c>
      <c r="L322" s="93" t="s">
        <v>244</v>
      </c>
      <c r="M322" s="93" t="s">
        <v>297</v>
      </c>
      <c r="N322" s="93">
        <v>16</v>
      </c>
      <c r="O322" s="93" t="s">
        <v>310</v>
      </c>
      <c r="P322" s="393"/>
      <c r="Q322" s="408"/>
    </row>
    <row r="323" spans="1:17" x14ac:dyDescent="0.25">
      <c r="A323" s="90" t="s">
        <v>239</v>
      </c>
      <c r="B323" s="91">
        <v>4</v>
      </c>
      <c r="C323" s="91">
        <v>6</v>
      </c>
      <c r="D323" s="91" t="s">
        <v>240</v>
      </c>
      <c r="E323" s="91">
        <v>14</v>
      </c>
      <c r="F323" s="91">
        <v>4</v>
      </c>
      <c r="G323" s="91" t="s">
        <v>594</v>
      </c>
      <c r="H323" s="91">
        <v>8</v>
      </c>
      <c r="I323" s="91" t="s">
        <v>242</v>
      </c>
      <c r="J323" s="91">
        <v>144</v>
      </c>
      <c r="K323" s="91">
        <v>12000</v>
      </c>
      <c r="L323" s="91" t="s">
        <v>244</v>
      </c>
      <c r="M323" s="91" t="s">
        <v>297</v>
      </c>
      <c r="N323" s="91">
        <v>4</v>
      </c>
      <c r="O323" s="91" t="s">
        <v>311</v>
      </c>
      <c r="P323" s="392" t="s">
        <v>597</v>
      </c>
      <c r="Q323" s="406" t="s">
        <v>598</v>
      </c>
    </row>
    <row r="324" spans="1:17" ht="15" thickBot="1" x14ac:dyDescent="0.3">
      <c r="A324" s="92" t="s">
        <v>239</v>
      </c>
      <c r="B324" s="93">
        <v>4</v>
      </c>
      <c r="C324" s="93">
        <v>6</v>
      </c>
      <c r="D324" s="93" t="s">
        <v>240</v>
      </c>
      <c r="E324" s="93">
        <v>14</v>
      </c>
      <c r="F324" s="93">
        <v>17</v>
      </c>
      <c r="G324" s="93" t="s">
        <v>594</v>
      </c>
      <c r="H324" s="93">
        <v>8</v>
      </c>
      <c r="I324" s="93" t="s">
        <v>242</v>
      </c>
      <c r="J324" s="93">
        <v>144</v>
      </c>
      <c r="K324" s="93">
        <v>12000</v>
      </c>
      <c r="L324" s="93" t="s">
        <v>244</v>
      </c>
      <c r="M324" s="93" t="s">
        <v>297</v>
      </c>
      <c r="N324" s="93">
        <v>17</v>
      </c>
      <c r="O324" s="93" t="s">
        <v>314</v>
      </c>
      <c r="P324" s="393"/>
      <c r="Q324" s="408"/>
    </row>
    <row r="325" spans="1:17" x14ac:dyDescent="0.25">
      <c r="A325" s="90" t="s">
        <v>239</v>
      </c>
      <c r="B325" s="91">
        <v>4</v>
      </c>
      <c r="C325" s="91">
        <v>7</v>
      </c>
      <c r="D325" s="91" t="s">
        <v>240</v>
      </c>
      <c r="E325" s="91">
        <v>14</v>
      </c>
      <c r="F325" s="91">
        <v>5</v>
      </c>
      <c r="G325" s="91" t="s">
        <v>599</v>
      </c>
      <c r="H325" s="91">
        <v>8</v>
      </c>
      <c r="I325" s="91" t="s">
        <v>242</v>
      </c>
      <c r="J325" s="91">
        <v>144</v>
      </c>
      <c r="K325" s="91">
        <v>12000</v>
      </c>
      <c r="L325" s="91" t="s">
        <v>244</v>
      </c>
      <c r="M325" s="91" t="s">
        <v>297</v>
      </c>
      <c r="N325" s="91">
        <v>5</v>
      </c>
      <c r="O325" s="91" t="s">
        <v>316</v>
      </c>
      <c r="P325" s="392" t="s">
        <v>600</v>
      </c>
      <c r="Q325" s="406" t="s">
        <v>601</v>
      </c>
    </row>
    <row r="326" spans="1:17" ht="15" thickBot="1" x14ac:dyDescent="0.3">
      <c r="A326" s="92" t="s">
        <v>239</v>
      </c>
      <c r="B326" s="93">
        <v>4</v>
      </c>
      <c r="C326" s="93">
        <v>7</v>
      </c>
      <c r="D326" s="93" t="s">
        <v>240</v>
      </c>
      <c r="E326" s="93">
        <v>14</v>
      </c>
      <c r="F326" s="93">
        <v>18</v>
      </c>
      <c r="G326" s="93" t="s">
        <v>599</v>
      </c>
      <c r="H326" s="93">
        <v>8</v>
      </c>
      <c r="I326" s="93" t="s">
        <v>242</v>
      </c>
      <c r="J326" s="93">
        <v>144</v>
      </c>
      <c r="K326" s="93">
        <v>12000</v>
      </c>
      <c r="L326" s="93" t="s">
        <v>244</v>
      </c>
      <c r="M326" s="93" t="s">
        <v>297</v>
      </c>
      <c r="N326" s="93">
        <v>18</v>
      </c>
      <c r="O326" s="93" t="s">
        <v>319</v>
      </c>
      <c r="P326" s="393"/>
      <c r="Q326" s="408"/>
    </row>
    <row r="327" spans="1:17" x14ac:dyDescent="0.25">
      <c r="A327" s="90" t="s">
        <v>239</v>
      </c>
      <c r="B327" s="91">
        <v>4</v>
      </c>
      <c r="C327" s="91">
        <v>7</v>
      </c>
      <c r="D327" s="91" t="s">
        <v>240</v>
      </c>
      <c r="E327" s="91">
        <v>14</v>
      </c>
      <c r="F327" s="91">
        <v>6</v>
      </c>
      <c r="G327" s="91" t="s">
        <v>599</v>
      </c>
      <c r="H327" s="91">
        <v>8</v>
      </c>
      <c r="I327" s="91" t="s">
        <v>242</v>
      </c>
      <c r="J327" s="91">
        <v>144</v>
      </c>
      <c r="K327" s="91">
        <v>12000</v>
      </c>
      <c r="L327" s="91" t="s">
        <v>244</v>
      </c>
      <c r="M327" s="91" t="s">
        <v>297</v>
      </c>
      <c r="N327" s="91">
        <v>6</v>
      </c>
      <c r="O327" s="91" t="s">
        <v>320</v>
      </c>
      <c r="P327" s="392" t="s">
        <v>602</v>
      </c>
      <c r="Q327" s="406" t="s">
        <v>603</v>
      </c>
    </row>
    <row r="328" spans="1:17" ht="15" thickBot="1" x14ac:dyDescent="0.3">
      <c r="A328" s="92" t="s">
        <v>239</v>
      </c>
      <c r="B328" s="93">
        <v>4</v>
      </c>
      <c r="C328" s="93">
        <v>7</v>
      </c>
      <c r="D328" s="93" t="s">
        <v>240</v>
      </c>
      <c r="E328" s="93">
        <v>14</v>
      </c>
      <c r="F328" s="93">
        <v>19</v>
      </c>
      <c r="G328" s="93" t="s">
        <v>599</v>
      </c>
      <c r="H328" s="93">
        <v>8</v>
      </c>
      <c r="I328" s="93" t="s">
        <v>242</v>
      </c>
      <c r="J328" s="93">
        <v>144</v>
      </c>
      <c r="K328" s="93">
        <v>12000</v>
      </c>
      <c r="L328" s="93" t="s">
        <v>244</v>
      </c>
      <c r="M328" s="93" t="s">
        <v>297</v>
      </c>
      <c r="N328" s="93">
        <v>19</v>
      </c>
      <c r="O328" s="93" t="s">
        <v>323</v>
      </c>
      <c r="P328" s="393"/>
      <c r="Q328" s="408"/>
    </row>
    <row r="329" spans="1:17" x14ac:dyDescent="0.25">
      <c r="A329" s="90" t="s">
        <v>239</v>
      </c>
      <c r="B329" s="91">
        <v>4</v>
      </c>
      <c r="C329" s="91">
        <v>8</v>
      </c>
      <c r="D329" s="91" t="s">
        <v>240</v>
      </c>
      <c r="E329" s="91">
        <v>14</v>
      </c>
      <c r="F329" s="91">
        <v>7</v>
      </c>
      <c r="G329" s="91" t="s">
        <v>604</v>
      </c>
      <c r="H329" s="91">
        <v>8</v>
      </c>
      <c r="I329" s="91" t="s">
        <v>242</v>
      </c>
      <c r="J329" s="91">
        <v>144</v>
      </c>
      <c r="K329" s="91">
        <v>12000</v>
      </c>
      <c r="L329" s="91" t="s">
        <v>244</v>
      </c>
      <c r="M329" s="91" t="s">
        <v>297</v>
      </c>
      <c r="N329" s="91">
        <v>7</v>
      </c>
      <c r="O329" s="91" t="s">
        <v>325</v>
      </c>
      <c r="P329" s="392" t="s">
        <v>605</v>
      </c>
      <c r="Q329" s="406" t="s">
        <v>606</v>
      </c>
    </row>
    <row r="330" spans="1:17" ht="15" thickBot="1" x14ac:dyDescent="0.3">
      <c r="A330" s="92" t="s">
        <v>239</v>
      </c>
      <c r="B330" s="93">
        <v>4</v>
      </c>
      <c r="C330" s="93">
        <v>8</v>
      </c>
      <c r="D330" s="93" t="s">
        <v>240</v>
      </c>
      <c r="E330" s="93">
        <v>14</v>
      </c>
      <c r="F330" s="93">
        <v>20</v>
      </c>
      <c r="G330" s="93" t="s">
        <v>604</v>
      </c>
      <c r="H330" s="93">
        <v>8</v>
      </c>
      <c r="I330" s="93" t="s">
        <v>242</v>
      </c>
      <c r="J330" s="93">
        <v>144</v>
      </c>
      <c r="K330" s="93">
        <v>12000</v>
      </c>
      <c r="L330" s="93" t="s">
        <v>244</v>
      </c>
      <c r="M330" s="93" t="s">
        <v>297</v>
      </c>
      <c r="N330" s="93">
        <v>20</v>
      </c>
      <c r="O330" s="93" t="s">
        <v>328</v>
      </c>
      <c r="P330" s="393"/>
      <c r="Q330" s="408"/>
    </row>
    <row r="331" spans="1:17" x14ac:dyDescent="0.25">
      <c r="A331" s="90" t="s">
        <v>239</v>
      </c>
      <c r="B331" s="91">
        <v>4</v>
      </c>
      <c r="C331" s="91">
        <v>8</v>
      </c>
      <c r="D331" s="91" t="s">
        <v>240</v>
      </c>
      <c r="E331" s="91">
        <v>14</v>
      </c>
      <c r="F331" s="91">
        <v>8</v>
      </c>
      <c r="G331" s="91" t="s">
        <v>604</v>
      </c>
      <c r="H331" s="91">
        <v>8</v>
      </c>
      <c r="I331" s="91" t="s">
        <v>242</v>
      </c>
      <c r="J331" s="91">
        <v>144</v>
      </c>
      <c r="K331" s="91">
        <v>12000</v>
      </c>
      <c r="L331" s="91" t="s">
        <v>244</v>
      </c>
      <c r="M331" s="91" t="s">
        <v>297</v>
      </c>
      <c r="N331" s="91">
        <v>8</v>
      </c>
      <c r="O331" s="91" t="s">
        <v>329</v>
      </c>
      <c r="P331" s="392" t="s">
        <v>607</v>
      </c>
      <c r="Q331" s="406" t="s">
        <v>608</v>
      </c>
    </row>
    <row r="332" spans="1:17" ht="15" thickBot="1" x14ac:dyDescent="0.3">
      <c r="A332" s="92" t="s">
        <v>239</v>
      </c>
      <c r="B332" s="93">
        <v>4</v>
      </c>
      <c r="C332" s="93">
        <v>8</v>
      </c>
      <c r="D332" s="93" t="s">
        <v>240</v>
      </c>
      <c r="E332" s="93">
        <v>14</v>
      </c>
      <c r="F332" s="93">
        <v>21</v>
      </c>
      <c r="G332" s="93" t="s">
        <v>604</v>
      </c>
      <c r="H332" s="93">
        <v>8</v>
      </c>
      <c r="I332" s="93" t="s">
        <v>242</v>
      </c>
      <c r="J332" s="93">
        <v>144</v>
      </c>
      <c r="K332" s="93">
        <v>12000</v>
      </c>
      <c r="L332" s="93" t="s">
        <v>244</v>
      </c>
      <c r="M332" s="93" t="s">
        <v>297</v>
      </c>
      <c r="N332" s="93">
        <v>21</v>
      </c>
      <c r="O332" s="93" t="s">
        <v>332</v>
      </c>
      <c r="P332" s="393"/>
      <c r="Q332" s="408"/>
    </row>
    <row r="333" spans="1:17" x14ac:dyDescent="0.25">
      <c r="A333" s="90" t="s">
        <v>281</v>
      </c>
      <c r="B333" s="91"/>
      <c r="C333" s="91"/>
      <c r="D333" s="91" t="s">
        <v>240</v>
      </c>
      <c r="E333" s="91">
        <v>14</v>
      </c>
      <c r="F333" s="91">
        <v>9</v>
      </c>
      <c r="G333" s="91"/>
      <c r="H333" s="91">
        <v>8</v>
      </c>
      <c r="I333" s="91" t="s">
        <v>242</v>
      </c>
      <c r="J333" s="91">
        <v>144</v>
      </c>
      <c r="K333" s="91">
        <v>12000</v>
      </c>
      <c r="L333" s="91" t="s">
        <v>244</v>
      </c>
      <c r="M333" s="91" t="s">
        <v>297</v>
      </c>
      <c r="N333" s="91">
        <v>9</v>
      </c>
      <c r="O333" s="91" t="s">
        <v>283</v>
      </c>
      <c r="P333" s="399"/>
      <c r="Q333" s="394"/>
    </row>
    <row r="334" spans="1:17" x14ac:dyDescent="0.25">
      <c r="A334" s="99" t="s">
        <v>281</v>
      </c>
      <c r="B334" s="96"/>
      <c r="C334" s="96"/>
      <c r="D334" s="96" t="s">
        <v>240</v>
      </c>
      <c r="E334" s="96">
        <v>14</v>
      </c>
      <c r="F334" s="96">
        <v>22</v>
      </c>
      <c r="G334" s="96"/>
      <c r="H334" s="96">
        <v>8</v>
      </c>
      <c r="I334" s="96" t="s">
        <v>242</v>
      </c>
      <c r="J334" s="96">
        <v>144</v>
      </c>
      <c r="K334" s="96">
        <v>12000</v>
      </c>
      <c r="L334" s="96" t="s">
        <v>244</v>
      </c>
      <c r="M334" s="96" t="s">
        <v>297</v>
      </c>
      <c r="N334" s="96">
        <v>22</v>
      </c>
      <c r="O334" s="96" t="s">
        <v>286</v>
      </c>
      <c r="P334" s="400"/>
      <c r="Q334" s="402"/>
    </row>
    <row r="335" spans="1:17" x14ac:dyDescent="0.25">
      <c r="A335" s="99" t="s">
        <v>281</v>
      </c>
      <c r="B335" s="96"/>
      <c r="C335" s="96"/>
      <c r="D335" s="96" t="s">
        <v>240</v>
      </c>
      <c r="E335" s="96">
        <v>14</v>
      </c>
      <c r="F335" s="96">
        <v>10</v>
      </c>
      <c r="G335" s="96"/>
      <c r="H335" s="96">
        <v>8</v>
      </c>
      <c r="I335" s="96" t="s">
        <v>242</v>
      </c>
      <c r="J335" s="96">
        <v>144</v>
      </c>
      <c r="K335" s="96">
        <v>12000</v>
      </c>
      <c r="L335" s="96" t="s">
        <v>244</v>
      </c>
      <c r="M335" s="96" t="s">
        <v>297</v>
      </c>
      <c r="N335" s="96">
        <v>10</v>
      </c>
      <c r="O335" s="96" t="s">
        <v>287</v>
      </c>
      <c r="P335" s="400"/>
      <c r="Q335" s="402"/>
    </row>
    <row r="336" spans="1:17" ht="15" thickBot="1" x14ac:dyDescent="0.3">
      <c r="A336" s="92" t="s">
        <v>281</v>
      </c>
      <c r="B336" s="93"/>
      <c r="C336" s="93"/>
      <c r="D336" s="93" t="s">
        <v>240</v>
      </c>
      <c r="E336" s="93">
        <v>14</v>
      </c>
      <c r="F336" s="93">
        <v>23</v>
      </c>
      <c r="G336" s="93"/>
      <c r="H336" s="93">
        <v>8</v>
      </c>
      <c r="I336" s="93" t="s">
        <v>242</v>
      </c>
      <c r="J336" s="93">
        <v>144</v>
      </c>
      <c r="K336" s="93">
        <v>12000</v>
      </c>
      <c r="L336" s="93" t="s">
        <v>244</v>
      </c>
      <c r="M336" s="93" t="s">
        <v>297</v>
      </c>
      <c r="N336" s="93">
        <v>23</v>
      </c>
      <c r="O336" s="93" t="s">
        <v>288</v>
      </c>
      <c r="P336" s="401"/>
      <c r="Q336" s="395"/>
    </row>
    <row r="337" spans="1:17" x14ac:dyDescent="0.25">
      <c r="A337" s="90" t="s">
        <v>281</v>
      </c>
      <c r="B337" s="91"/>
      <c r="C337" s="91"/>
      <c r="D337" s="91" t="s">
        <v>240</v>
      </c>
      <c r="E337" s="91">
        <v>14</v>
      </c>
      <c r="F337" s="91">
        <v>11</v>
      </c>
      <c r="G337" s="91"/>
      <c r="H337" s="91">
        <v>8</v>
      </c>
      <c r="I337" s="91" t="s">
        <v>242</v>
      </c>
      <c r="J337" s="91">
        <v>144</v>
      </c>
      <c r="K337" s="91">
        <v>12000</v>
      </c>
      <c r="L337" s="91" t="s">
        <v>244</v>
      </c>
      <c r="M337" s="91" t="s">
        <v>297</v>
      </c>
      <c r="N337" s="91">
        <v>11</v>
      </c>
      <c r="O337" s="91" t="s">
        <v>290</v>
      </c>
      <c r="P337" s="399"/>
      <c r="Q337" s="394"/>
    </row>
    <row r="338" spans="1:17" x14ac:dyDescent="0.25">
      <c r="A338" s="99" t="s">
        <v>281</v>
      </c>
      <c r="B338" s="96"/>
      <c r="C338" s="96"/>
      <c r="D338" s="96" t="s">
        <v>240</v>
      </c>
      <c r="E338" s="96">
        <v>14</v>
      </c>
      <c r="F338" s="96">
        <v>24</v>
      </c>
      <c r="G338" s="96"/>
      <c r="H338" s="96">
        <v>8</v>
      </c>
      <c r="I338" s="96" t="s">
        <v>242</v>
      </c>
      <c r="J338" s="96">
        <v>144</v>
      </c>
      <c r="K338" s="96">
        <v>12000</v>
      </c>
      <c r="L338" s="96" t="s">
        <v>244</v>
      </c>
      <c r="M338" s="96" t="s">
        <v>297</v>
      </c>
      <c r="N338" s="96">
        <v>24</v>
      </c>
      <c r="O338" s="96" t="s">
        <v>293</v>
      </c>
      <c r="P338" s="400"/>
      <c r="Q338" s="402"/>
    </row>
    <row r="339" spans="1:17" x14ac:dyDescent="0.25">
      <c r="A339" s="99" t="s">
        <v>281</v>
      </c>
      <c r="B339" s="96"/>
      <c r="C339" s="96"/>
      <c r="D339" s="96" t="s">
        <v>240</v>
      </c>
      <c r="E339" s="96">
        <v>14</v>
      </c>
      <c r="F339" s="96">
        <v>12</v>
      </c>
      <c r="G339" s="96"/>
      <c r="H339" s="96">
        <v>8</v>
      </c>
      <c r="I339" s="96" t="s">
        <v>242</v>
      </c>
      <c r="J339" s="96">
        <v>144</v>
      </c>
      <c r="K339" s="96">
        <v>12000</v>
      </c>
      <c r="L339" s="96" t="s">
        <v>244</v>
      </c>
      <c r="M339" s="96" t="s">
        <v>297</v>
      </c>
      <c r="N339" s="96">
        <v>12</v>
      </c>
      <c r="O339" s="96" t="s">
        <v>294</v>
      </c>
      <c r="P339" s="400"/>
      <c r="Q339" s="402"/>
    </row>
    <row r="340" spans="1:17" ht="15" thickBot="1" x14ac:dyDescent="0.3">
      <c r="A340" s="92" t="s">
        <v>281</v>
      </c>
      <c r="B340" s="93"/>
      <c r="C340" s="93"/>
      <c r="D340" s="93" t="s">
        <v>240</v>
      </c>
      <c r="E340" s="93">
        <v>14</v>
      </c>
      <c r="F340" s="93">
        <v>25</v>
      </c>
      <c r="G340" s="93"/>
      <c r="H340" s="93">
        <v>8</v>
      </c>
      <c r="I340" s="93" t="s">
        <v>242</v>
      </c>
      <c r="J340" s="93">
        <v>144</v>
      </c>
      <c r="K340" s="93">
        <v>12000</v>
      </c>
      <c r="L340" s="93" t="s">
        <v>244</v>
      </c>
      <c r="M340" s="93" t="s">
        <v>297</v>
      </c>
      <c r="N340" s="93">
        <v>25</v>
      </c>
      <c r="O340" s="93" t="s">
        <v>295</v>
      </c>
      <c r="P340" s="401"/>
      <c r="Q340" s="395"/>
    </row>
    <row r="341" spans="1:17" x14ac:dyDescent="0.25">
      <c r="A341" s="78" t="s">
        <v>239</v>
      </c>
      <c r="B341" s="79">
        <v>4</v>
      </c>
      <c r="C341" s="79">
        <v>9</v>
      </c>
      <c r="D341" s="79" t="s">
        <v>240</v>
      </c>
      <c r="E341" s="79">
        <v>15</v>
      </c>
      <c r="F341" s="79">
        <v>1</v>
      </c>
      <c r="G341" s="79" t="s">
        <v>609</v>
      </c>
      <c r="H341" s="79">
        <v>9</v>
      </c>
      <c r="I341" s="79" t="s">
        <v>242</v>
      </c>
      <c r="J341" s="79">
        <v>145</v>
      </c>
      <c r="K341" s="79">
        <v>13000</v>
      </c>
      <c r="L341" s="79" t="s">
        <v>244</v>
      </c>
      <c r="M341" s="79" t="s">
        <v>245</v>
      </c>
      <c r="N341" s="79">
        <v>1</v>
      </c>
      <c r="O341" s="79" t="s">
        <v>246</v>
      </c>
      <c r="P341" s="396" t="s">
        <v>610</v>
      </c>
      <c r="Q341" s="403" t="s">
        <v>611</v>
      </c>
    </row>
    <row r="342" spans="1:17" ht="15" thickBot="1" x14ac:dyDescent="0.3">
      <c r="A342" s="81" t="s">
        <v>239</v>
      </c>
      <c r="B342" s="82">
        <v>4</v>
      </c>
      <c r="C342" s="82">
        <v>9</v>
      </c>
      <c r="D342" s="82" t="s">
        <v>240</v>
      </c>
      <c r="E342" s="82">
        <v>15</v>
      </c>
      <c r="F342" s="82">
        <v>14</v>
      </c>
      <c r="G342" s="82" t="s">
        <v>609</v>
      </c>
      <c r="H342" s="82">
        <v>9</v>
      </c>
      <c r="I342" s="82" t="s">
        <v>242</v>
      </c>
      <c r="J342" s="82">
        <v>145</v>
      </c>
      <c r="K342" s="82">
        <v>13000</v>
      </c>
      <c r="L342" s="82" t="s">
        <v>244</v>
      </c>
      <c r="M342" s="82" t="s">
        <v>245</v>
      </c>
      <c r="N342" s="82">
        <v>14</v>
      </c>
      <c r="O342" s="82" t="s">
        <v>249</v>
      </c>
      <c r="P342" s="397"/>
      <c r="Q342" s="404"/>
    </row>
    <row r="343" spans="1:17" x14ac:dyDescent="0.25">
      <c r="A343" s="78" t="s">
        <v>239</v>
      </c>
      <c r="B343" s="79">
        <v>4</v>
      </c>
      <c r="C343" s="79">
        <v>9</v>
      </c>
      <c r="D343" s="79" t="s">
        <v>240</v>
      </c>
      <c r="E343" s="79">
        <v>15</v>
      </c>
      <c r="F343" s="79">
        <v>2</v>
      </c>
      <c r="G343" s="79" t="s">
        <v>609</v>
      </c>
      <c r="H343" s="79">
        <v>9</v>
      </c>
      <c r="I343" s="79" t="s">
        <v>242</v>
      </c>
      <c r="J343" s="79">
        <v>145</v>
      </c>
      <c r="K343" s="79">
        <v>13000</v>
      </c>
      <c r="L343" s="79" t="s">
        <v>244</v>
      </c>
      <c r="M343" s="79" t="s">
        <v>245</v>
      </c>
      <c r="N343" s="79">
        <v>2</v>
      </c>
      <c r="O343" s="79" t="s">
        <v>250</v>
      </c>
      <c r="P343" s="396" t="s">
        <v>612</v>
      </c>
      <c r="Q343" s="403" t="s">
        <v>613</v>
      </c>
    </row>
    <row r="344" spans="1:17" ht="15" thickBot="1" x14ac:dyDescent="0.3">
      <c r="A344" s="81" t="s">
        <v>239</v>
      </c>
      <c r="B344" s="82">
        <v>4</v>
      </c>
      <c r="C344" s="82">
        <v>9</v>
      </c>
      <c r="D344" s="82" t="s">
        <v>240</v>
      </c>
      <c r="E344" s="82">
        <v>15</v>
      </c>
      <c r="F344" s="82">
        <v>15</v>
      </c>
      <c r="G344" s="82" t="s">
        <v>609</v>
      </c>
      <c r="H344" s="82">
        <v>9</v>
      </c>
      <c r="I344" s="82" t="s">
        <v>242</v>
      </c>
      <c r="J344" s="82">
        <v>145</v>
      </c>
      <c r="K344" s="82">
        <v>13000</v>
      </c>
      <c r="L344" s="82" t="s">
        <v>244</v>
      </c>
      <c r="M344" s="82" t="s">
        <v>245</v>
      </c>
      <c r="N344" s="82">
        <v>15</v>
      </c>
      <c r="O344" s="82" t="s">
        <v>253</v>
      </c>
      <c r="P344" s="397"/>
      <c r="Q344" s="404"/>
    </row>
    <row r="345" spans="1:17" x14ac:dyDescent="0.25">
      <c r="A345" s="78" t="s">
        <v>239</v>
      </c>
      <c r="B345" s="79">
        <v>4</v>
      </c>
      <c r="C345" s="79">
        <v>10</v>
      </c>
      <c r="D345" s="79" t="s">
        <v>240</v>
      </c>
      <c r="E345" s="79">
        <v>15</v>
      </c>
      <c r="F345" s="79">
        <v>3</v>
      </c>
      <c r="G345" s="79" t="s">
        <v>614</v>
      </c>
      <c r="H345" s="79">
        <v>9</v>
      </c>
      <c r="I345" s="79" t="s">
        <v>242</v>
      </c>
      <c r="J345" s="79">
        <v>145</v>
      </c>
      <c r="K345" s="79">
        <v>13000</v>
      </c>
      <c r="L345" s="79" t="s">
        <v>244</v>
      </c>
      <c r="M345" s="79" t="s">
        <v>245</v>
      </c>
      <c r="N345" s="79">
        <v>3</v>
      </c>
      <c r="O345" s="79" t="s">
        <v>255</v>
      </c>
      <c r="P345" s="396" t="s">
        <v>615</v>
      </c>
      <c r="Q345" s="403" t="s">
        <v>616</v>
      </c>
    </row>
    <row r="346" spans="1:17" ht="15" thickBot="1" x14ac:dyDescent="0.3">
      <c r="A346" s="81" t="s">
        <v>239</v>
      </c>
      <c r="B346" s="82">
        <v>4</v>
      </c>
      <c r="C346" s="82">
        <v>10</v>
      </c>
      <c r="D346" s="82" t="s">
        <v>240</v>
      </c>
      <c r="E346" s="82">
        <v>15</v>
      </c>
      <c r="F346" s="82">
        <v>16</v>
      </c>
      <c r="G346" s="82" t="s">
        <v>614</v>
      </c>
      <c r="H346" s="82">
        <v>9</v>
      </c>
      <c r="I346" s="82" t="s">
        <v>242</v>
      </c>
      <c r="J346" s="82">
        <v>145</v>
      </c>
      <c r="K346" s="82">
        <v>13000</v>
      </c>
      <c r="L346" s="82" t="s">
        <v>244</v>
      </c>
      <c r="M346" s="82" t="s">
        <v>245</v>
      </c>
      <c r="N346" s="82">
        <v>16</v>
      </c>
      <c r="O346" s="82" t="s">
        <v>258</v>
      </c>
      <c r="P346" s="397"/>
      <c r="Q346" s="404"/>
    </row>
    <row r="347" spans="1:17" x14ac:dyDescent="0.25">
      <c r="A347" s="78" t="s">
        <v>239</v>
      </c>
      <c r="B347" s="79">
        <v>4</v>
      </c>
      <c r="C347" s="79">
        <v>10</v>
      </c>
      <c r="D347" s="79" t="s">
        <v>240</v>
      </c>
      <c r="E347" s="79">
        <v>15</v>
      </c>
      <c r="F347" s="79">
        <v>4</v>
      </c>
      <c r="G347" s="79" t="s">
        <v>614</v>
      </c>
      <c r="H347" s="79">
        <v>9</v>
      </c>
      <c r="I347" s="79" t="s">
        <v>242</v>
      </c>
      <c r="J347" s="79">
        <v>145</v>
      </c>
      <c r="K347" s="79">
        <v>13000</v>
      </c>
      <c r="L347" s="79" t="s">
        <v>244</v>
      </c>
      <c r="M347" s="79" t="s">
        <v>245</v>
      </c>
      <c r="N347" s="79">
        <v>4</v>
      </c>
      <c r="O347" s="79" t="s">
        <v>259</v>
      </c>
      <c r="P347" s="396" t="s">
        <v>617</v>
      </c>
      <c r="Q347" s="403" t="s">
        <v>618</v>
      </c>
    </row>
    <row r="348" spans="1:17" ht="15" thickBot="1" x14ac:dyDescent="0.3">
      <c r="A348" s="81" t="s">
        <v>239</v>
      </c>
      <c r="B348" s="82">
        <v>4</v>
      </c>
      <c r="C348" s="82">
        <v>10</v>
      </c>
      <c r="D348" s="82" t="s">
        <v>240</v>
      </c>
      <c r="E348" s="82">
        <v>15</v>
      </c>
      <c r="F348" s="82">
        <v>17</v>
      </c>
      <c r="G348" s="82" t="s">
        <v>614</v>
      </c>
      <c r="H348" s="82">
        <v>9</v>
      </c>
      <c r="I348" s="82" t="s">
        <v>242</v>
      </c>
      <c r="J348" s="82">
        <v>145</v>
      </c>
      <c r="K348" s="82">
        <v>13000</v>
      </c>
      <c r="L348" s="82" t="s">
        <v>244</v>
      </c>
      <c r="M348" s="82" t="s">
        <v>245</v>
      </c>
      <c r="N348" s="82">
        <v>17</v>
      </c>
      <c r="O348" s="82" t="s">
        <v>262</v>
      </c>
      <c r="P348" s="397"/>
      <c r="Q348" s="404"/>
    </row>
    <row r="349" spans="1:17" x14ac:dyDescent="0.25">
      <c r="A349" s="78" t="s">
        <v>239</v>
      </c>
      <c r="B349" s="79">
        <v>4</v>
      </c>
      <c r="C349" s="79">
        <v>11</v>
      </c>
      <c r="D349" s="79" t="s">
        <v>240</v>
      </c>
      <c r="E349" s="79">
        <v>15</v>
      </c>
      <c r="F349" s="79">
        <v>5</v>
      </c>
      <c r="G349" s="79" t="s">
        <v>619</v>
      </c>
      <c r="H349" s="79">
        <v>9</v>
      </c>
      <c r="I349" s="79" t="s">
        <v>242</v>
      </c>
      <c r="J349" s="79">
        <v>145</v>
      </c>
      <c r="K349" s="79">
        <v>13000</v>
      </c>
      <c r="L349" s="79" t="s">
        <v>244</v>
      </c>
      <c r="M349" s="79" t="s">
        <v>245</v>
      </c>
      <c r="N349" s="79">
        <v>5</v>
      </c>
      <c r="O349" s="79" t="s">
        <v>264</v>
      </c>
      <c r="P349" s="396" t="s">
        <v>620</v>
      </c>
      <c r="Q349" s="403" t="s">
        <v>621</v>
      </c>
    </row>
    <row r="350" spans="1:17" ht="15" thickBot="1" x14ac:dyDescent="0.3">
      <c r="A350" s="81" t="s">
        <v>239</v>
      </c>
      <c r="B350" s="82">
        <v>4</v>
      </c>
      <c r="C350" s="82">
        <v>11</v>
      </c>
      <c r="D350" s="82" t="s">
        <v>240</v>
      </c>
      <c r="E350" s="82">
        <v>15</v>
      </c>
      <c r="F350" s="82">
        <v>18</v>
      </c>
      <c r="G350" s="82" t="s">
        <v>619</v>
      </c>
      <c r="H350" s="82">
        <v>9</v>
      </c>
      <c r="I350" s="82" t="s">
        <v>242</v>
      </c>
      <c r="J350" s="82">
        <v>145</v>
      </c>
      <c r="K350" s="82">
        <v>13000</v>
      </c>
      <c r="L350" s="82" t="s">
        <v>244</v>
      </c>
      <c r="M350" s="82" t="s">
        <v>245</v>
      </c>
      <c r="N350" s="82">
        <v>18</v>
      </c>
      <c r="O350" s="82" t="s">
        <v>267</v>
      </c>
      <c r="P350" s="397"/>
      <c r="Q350" s="404"/>
    </row>
    <row r="351" spans="1:17" x14ac:dyDescent="0.25">
      <c r="A351" s="78" t="s">
        <v>239</v>
      </c>
      <c r="B351" s="79">
        <v>4</v>
      </c>
      <c r="C351" s="79">
        <v>11</v>
      </c>
      <c r="D351" s="79" t="s">
        <v>240</v>
      </c>
      <c r="E351" s="79">
        <v>15</v>
      </c>
      <c r="F351" s="79">
        <v>6</v>
      </c>
      <c r="G351" s="79" t="s">
        <v>619</v>
      </c>
      <c r="H351" s="79">
        <v>9</v>
      </c>
      <c r="I351" s="79" t="s">
        <v>242</v>
      </c>
      <c r="J351" s="79">
        <v>145</v>
      </c>
      <c r="K351" s="79">
        <v>13000</v>
      </c>
      <c r="L351" s="79" t="s">
        <v>244</v>
      </c>
      <c r="M351" s="79" t="s">
        <v>245</v>
      </c>
      <c r="N351" s="79">
        <v>6</v>
      </c>
      <c r="O351" s="79" t="s">
        <v>268</v>
      </c>
      <c r="P351" s="396" t="s">
        <v>622</v>
      </c>
      <c r="Q351" s="403" t="s">
        <v>623</v>
      </c>
    </row>
    <row r="352" spans="1:17" ht="15" thickBot="1" x14ac:dyDescent="0.3">
      <c r="A352" s="81" t="s">
        <v>239</v>
      </c>
      <c r="B352" s="82">
        <v>4</v>
      </c>
      <c r="C352" s="82">
        <v>11</v>
      </c>
      <c r="D352" s="82" t="s">
        <v>240</v>
      </c>
      <c r="E352" s="82">
        <v>15</v>
      </c>
      <c r="F352" s="82">
        <v>19</v>
      </c>
      <c r="G352" s="82" t="s">
        <v>619</v>
      </c>
      <c r="H352" s="82">
        <v>9</v>
      </c>
      <c r="I352" s="82" t="s">
        <v>242</v>
      </c>
      <c r="J352" s="82">
        <v>145</v>
      </c>
      <c r="K352" s="82">
        <v>13000</v>
      </c>
      <c r="L352" s="82" t="s">
        <v>244</v>
      </c>
      <c r="M352" s="82" t="s">
        <v>245</v>
      </c>
      <c r="N352" s="82">
        <v>19</v>
      </c>
      <c r="O352" s="82" t="s">
        <v>271</v>
      </c>
      <c r="P352" s="397"/>
      <c r="Q352" s="404"/>
    </row>
    <row r="353" spans="1:17" x14ac:dyDescent="0.25">
      <c r="A353" s="78" t="s">
        <v>239</v>
      </c>
      <c r="B353" s="79">
        <v>4</v>
      </c>
      <c r="C353" s="79">
        <v>12</v>
      </c>
      <c r="D353" s="79" t="s">
        <v>240</v>
      </c>
      <c r="E353" s="79">
        <v>15</v>
      </c>
      <c r="F353" s="79">
        <v>7</v>
      </c>
      <c r="G353" s="79" t="s">
        <v>624</v>
      </c>
      <c r="H353" s="79">
        <v>9</v>
      </c>
      <c r="I353" s="79" t="s">
        <v>242</v>
      </c>
      <c r="J353" s="79">
        <v>145</v>
      </c>
      <c r="K353" s="79">
        <v>13000</v>
      </c>
      <c r="L353" s="79" t="s">
        <v>244</v>
      </c>
      <c r="M353" s="79" t="s">
        <v>245</v>
      </c>
      <c r="N353" s="79">
        <v>7</v>
      </c>
      <c r="O353" s="79" t="s">
        <v>273</v>
      </c>
      <c r="P353" s="396" t="s">
        <v>625</v>
      </c>
      <c r="Q353" s="403" t="s">
        <v>626</v>
      </c>
    </row>
    <row r="354" spans="1:17" ht="15" thickBot="1" x14ac:dyDescent="0.3">
      <c r="A354" s="81" t="s">
        <v>239</v>
      </c>
      <c r="B354" s="82">
        <v>4</v>
      </c>
      <c r="C354" s="82">
        <v>12</v>
      </c>
      <c r="D354" s="82" t="s">
        <v>240</v>
      </c>
      <c r="E354" s="82">
        <v>15</v>
      </c>
      <c r="F354" s="82">
        <v>20</v>
      </c>
      <c r="G354" s="82" t="s">
        <v>624</v>
      </c>
      <c r="H354" s="82">
        <v>9</v>
      </c>
      <c r="I354" s="82" t="s">
        <v>242</v>
      </c>
      <c r="J354" s="82">
        <v>145</v>
      </c>
      <c r="K354" s="82">
        <v>13000</v>
      </c>
      <c r="L354" s="82" t="s">
        <v>244</v>
      </c>
      <c r="M354" s="82" t="s">
        <v>245</v>
      </c>
      <c r="N354" s="82">
        <v>20</v>
      </c>
      <c r="O354" s="82" t="s">
        <v>276</v>
      </c>
      <c r="P354" s="397"/>
      <c r="Q354" s="404"/>
    </row>
    <row r="355" spans="1:17" x14ac:dyDescent="0.25">
      <c r="A355" s="78" t="s">
        <v>239</v>
      </c>
      <c r="B355" s="79">
        <v>4</v>
      </c>
      <c r="C355" s="79">
        <v>12</v>
      </c>
      <c r="D355" s="79" t="s">
        <v>240</v>
      </c>
      <c r="E355" s="79">
        <v>15</v>
      </c>
      <c r="F355" s="79">
        <v>8</v>
      </c>
      <c r="G355" s="79" t="s">
        <v>624</v>
      </c>
      <c r="H355" s="79">
        <v>9</v>
      </c>
      <c r="I355" s="79" t="s">
        <v>242</v>
      </c>
      <c r="J355" s="79">
        <v>145</v>
      </c>
      <c r="K355" s="79">
        <v>13000</v>
      </c>
      <c r="L355" s="79" t="s">
        <v>244</v>
      </c>
      <c r="M355" s="79" t="s">
        <v>245</v>
      </c>
      <c r="N355" s="79">
        <v>8</v>
      </c>
      <c r="O355" s="79" t="s">
        <v>277</v>
      </c>
      <c r="P355" s="396" t="s">
        <v>627</v>
      </c>
      <c r="Q355" s="403" t="s">
        <v>628</v>
      </c>
    </row>
    <row r="356" spans="1:17" ht="15" thickBot="1" x14ac:dyDescent="0.3">
      <c r="A356" s="81" t="s">
        <v>239</v>
      </c>
      <c r="B356" s="82">
        <v>4</v>
      </c>
      <c r="C356" s="82">
        <v>12</v>
      </c>
      <c r="D356" s="82" t="s">
        <v>240</v>
      </c>
      <c r="E356" s="82">
        <v>15</v>
      </c>
      <c r="F356" s="82">
        <v>21</v>
      </c>
      <c r="G356" s="82" t="s">
        <v>624</v>
      </c>
      <c r="H356" s="82">
        <v>9</v>
      </c>
      <c r="I356" s="82" t="s">
        <v>242</v>
      </c>
      <c r="J356" s="82">
        <v>145</v>
      </c>
      <c r="K356" s="82">
        <v>13000</v>
      </c>
      <c r="L356" s="82" t="s">
        <v>244</v>
      </c>
      <c r="M356" s="82" t="s">
        <v>245</v>
      </c>
      <c r="N356" s="82">
        <v>21</v>
      </c>
      <c r="O356" s="82" t="s">
        <v>280</v>
      </c>
      <c r="P356" s="397"/>
      <c r="Q356" s="404"/>
    </row>
    <row r="357" spans="1:17" x14ac:dyDescent="0.25">
      <c r="A357" s="78" t="s">
        <v>281</v>
      </c>
      <c r="B357" s="79"/>
      <c r="C357" s="79"/>
      <c r="D357" s="79" t="s">
        <v>240</v>
      </c>
      <c r="E357" s="79">
        <v>15</v>
      </c>
      <c r="F357" s="79">
        <v>9</v>
      </c>
      <c r="G357" s="79"/>
      <c r="H357" s="79">
        <v>9</v>
      </c>
      <c r="I357" s="79" t="s">
        <v>242</v>
      </c>
      <c r="J357" s="79">
        <v>145</v>
      </c>
      <c r="K357" s="79">
        <v>13000</v>
      </c>
      <c r="L357" s="79" t="s">
        <v>244</v>
      </c>
      <c r="M357" s="79" t="s">
        <v>245</v>
      </c>
      <c r="N357" s="79">
        <v>9</v>
      </c>
      <c r="O357" s="79" t="s">
        <v>283</v>
      </c>
      <c r="P357" s="396"/>
      <c r="Q357" s="403"/>
    </row>
    <row r="358" spans="1:17" x14ac:dyDescent="0.25">
      <c r="A358" s="100" t="s">
        <v>281</v>
      </c>
      <c r="B358" s="85"/>
      <c r="C358" s="85"/>
      <c r="D358" s="85" t="s">
        <v>240</v>
      </c>
      <c r="E358" s="85">
        <v>15</v>
      </c>
      <c r="F358" s="85">
        <v>22</v>
      </c>
      <c r="G358" s="85"/>
      <c r="H358" s="85">
        <v>9</v>
      </c>
      <c r="I358" s="85" t="s">
        <v>242</v>
      </c>
      <c r="J358" s="85">
        <v>145</v>
      </c>
      <c r="K358" s="85">
        <v>13000</v>
      </c>
      <c r="L358" s="85" t="s">
        <v>244</v>
      </c>
      <c r="M358" s="85" t="s">
        <v>245</v>
      </c>
      <c r="N358" s="85">
        <v>22</v>
      </c>
      <c r="O358" s="85" t="s">
        <v>286</v>
      </c>
      <c r="P358" s="440"/>
      <c r="Q358" s="441"/>
    </row>
    <row r="359" spans="1:17" x14ac:dyDescent="0.25">
      <c r="A359" s="100" t="s">
        <v>281</v>
      </c>
      <c r="B359" s="85"/>
      <c r="C359" s="85"/>
      <c r="D359" s="85" t="s">
        <v>240</v>
      </c>
      <c r="E359" s="85">
        <v>15</v>
      </c>
      <c r="F359" s="85">
        <v>10</v>
      </c>
      <c r="G359" s="85"/>
      <c r="H359" s="85">
        <v>9</v>
      </c>
      <c r="I359" s="85" t="s">
        <v>242</v>
      </c>
      <c r="J359" s="85">
        <v>145</v>
      </c>
      <c r="K359" s="85">
        <v>13000</v>
      </c>
      <c r="L359" s="85" t="s">
        <v>244</v>
      </c>
      <c r="M359" s="85" t="s">
        <v>245</v>
      </c>
      <c r="N359" s="85">
        <v>10</v>
      </c>
      <c r="O359" s="85" t="s">
        <v>287</v>
      </c>
      <c r="P359" s="440"/>
      <c r="Q359" s="441"/>
    </row>
    <row r="360" spans="1:17" ht="15" thickBot="1" x14ac:dyDescent="0.3">
      <c r="A360" s="81" t="s">
        <v>281</v>
      </c>
      <c r="B360" s="82"/>
      <c r="C360" s="82"/>
      <c r="D360" s="82" t="s">
        <v>240</v>
      </c>
      <c r="E360" s="82">
        <v>15</v>
      </c>
      <c r="F360" s="82">
        <v>23</v>
      </c>
      <c r="G360" s="82"/>
      <c r="H360" s="82">
        <v>9</v>
      </c>
      <c r="I360" s="82" t="s">
        <v>242</v>
      </c>
      <c r="J360" s="82">
        <v>145</v>
      </c>
      <c r="K360" s="82">
        <v>13000</v>
      </c>
      <c r="L360" s="82" t="s">
        <v>244</v>
      </c>
      <c r="M360" s="82" t="s">
        <v>245</v>
      </c>
      <c r="N360" s="82">
        <v>23</v>
      </c>
      <c r="O360" s="82" t="s">
        <v>288</v>
      </c>
      <c r="P360" s="397"/>
      <c r="Q360" s="404"/>
    </row>
    <row r="361" spans="1:17" x14ac:dyDescent="0.25">
      <c r="A361" s="78" t="s">
        <v>281</v>
      </c>
      <c r="B361" s="79"/>
      <c r="C361" s="79"/>
      <c r="D361" s="79" t="s">
        <v>240</v>
      </c>
      <c r="E361" s="79">
        <v>15</v>
      </c>
      <c r="F361" s="79">
        <v>11</v>
      </c>
      <c r="G361" s="79"/>
      <c r="H361" s="79">
        <v>9</v>
      </c>
      <c r="I361" s="79" t="s">
        <v>242</v>
      </c>
      <c r="J361" s="79">
        <v>145</v>
      </c>
      <c r="K361" s="79">
        <v>13000</v>
      </c>
      <c r="L361" s="79" t="s">
        <v>244</v>
      </c>
      <c r="M361" s="79" t="s">
        <v>245</v>
      </c>
      <c r="N361" s="79">
        <v>11</v>
      </c>
      <c r="O361" s="79" t="s">
        <v>290</v>
      </c>
      <c r="P361" s="396"/>
      <c r="Q361" s="403"/>
    </row>
    <row r="362" spans="1:17" x14ac:dyDescent="0.25">
      <c r="A362" s="100" t="s">
        <v>281</v>
      </c>
      <c r="B362" s="85"/>
      <c r="C362" s="85"/>
      <c r="D362" s="85" t="s">
        <v>240</v>
      </c>
      <c r="E362" s="85">
        <v>15</v>
      </c>
      <c r="F362" s="85">
        <v>24</v>
      </c>
      <c r="G362" s="85"/>
      <c r="H362" s="85">
        <v>9</v>
      </c>
      <c r="I362" s="85" t="s">
        <v>242</v>
      </c>
      <c r="J362" s="85">
        <v>145</v>
      </c>
      <c r="K362" s="85">
        <v>13000</v>
      </c>
      <c r="L362" s="85" t="s">
        <v>244</v>
      </c>
      <c r="M362" s="85" t="s">
        <v>245</v>
      </c>
      <c r="N362" s="85">
        <v>24</v>
      </c>
      <c r="O362" s="85" t="s">
        <v>293</v>
      </c>
      <c r="P362" s="440"/>
      <c r="Q362" s="441"/>
    </row>
    <row r="363" spans="1:17" x14ac:dyDescent="0.25">
      <c r="A363" s="100" t="s">
        <v>281</v>
      </c>
      <c r="B363" s="85"/>
      <c r="C363" s="85"/>
      <c r="D363" s="85" t="s">
        <v>240</v>
      </c>
      <c r="E363" s="85">
        <v>15</v>
      </c>
      <c r="F363" s="85">
        <v>12</v>
      </c>
      <c r="G363" s="85"/>
      <c r="H363" s="85">
        <v>9</v>
      </c>
      <c r="I363" s="85" t="s">
        <v>242</v>
      </c>
      <c r="J363" s="85">
        <v>145</v>
      </c>
      <c r="K363" s="85">
        <v>13000</v>
      </c>
      <c r="L363" s="85" t="s">
        <v>244</v>
      </c>
      <c r="M363" s="85" t="s">
        <v>245</v>
      </c>
      <c r="N363" s="85">
        <v>12</v>
      </c>
      <c r="O363" s="85" t="s">
        <v>294</v>
      </c>
      <c r="P363" s="440"/>
      <c r="Q363" s="441"/>
    </row>
    <row r="364" spans="1:17" ht="15" thickBot="1" x14ac:dyDescent="0.3">
      <c r="A364" s="81" t="s">
        <v>281</v>
      </c>
      <c r="B364" s="82"/>
      <c r="C364" s="82"/>
      <c r="D364" s="82" t="s">
        <v>240</v>
      </c>
      <c r="E364" s="82">
        <v>15</v>
      </c>
      <c r="F364" s="82">
        <v>25</v>
      </c>
      <c r="G364" s="82"/>
      <c r="H364" s="82">
        <v>9</v>
      </c>
      <c r="I364" s="82" t="s">
        <v>242</v>
      </c>
      <c r="J364" s="82">
        <v>145</v>
      </c>
      <c r="K364" s="82">
        <v>13000</v>
      </c>
      <c r="L364" s="82" t="s">
        <v>244</v>
      </c>
      <c r="M364" s="82" t="s">
        <v>245</v>
      </c>
      <c r="N364" s="82">
        <v>25</v>
      </c>
      <c r="O364" s="82" t="s">
        <v>295</v>
      </c>
      <c r="P364" s="397"/>
      <c r="Q364" s="404"/>
    </row>
    <row r="365" spans="1:17" x14ac:dyDescent="0.25">
      <c r="A365" s="90" t="s">
        <v>239</v>
      </c>
      <c r="B365" s="91">
        <v>4</v>
      </c>
      <c r="C365" s="91">
        <v>13</v>
      </c>
      <c r="D365" s="91" t="s">
        <v>240</v>
      </c>
      <c r="E365" s="91">
        <v>16</v>
      </c>
      <c r="F365" s="91">
        <v>1</v>
      </c>
      <c r="G365" s="91" t="s">
        <v>629</v>
      </c>
      <c r="H365" s="91">
        <v>9</v>
      </c>
      <c r="I365" s="91" t="s">
        <v>242</v>
      </c>
      <c r="J365" s="91">
        <v>145</v>
      </c>
      <c r="K365" s="91">
        <v>13000</v>
      </c>
      <c r="L365" s="91" t="s">
        <v>244</v>
      </c>
      <c r="M365" s="91" t="s">
        <v>297</v>
      </c>
      <c r="N365" s="91">
        <v>1</v>
      </c>
      <c r="O365" s="91" t="s">
        <v>298</v>
      </c>
      <c r="P365" s="399" t="s">
        <v>630</v>
      </c>
      <c r="Q365" s="394" t="s">
        <v>631</v>
      </c>
    </row>
    <row r="366" spans="1:17" ht="15" thickBot="1" x14ac:dyDescent="0.3">
      <c r="A366" s="92" t="s">
        <v>239</v>
      </c>
      <c r="B366" s="93">
        <v>4</v>
      </c>
      <c r="C366" s="93">
        <v>13</v>
      </c>
      <c r="D366" s="93" t="s">
        <v>240</v>
      </c>
      <c r="E366" s="93">
        <v>16</v>
      </c>
      <c r="F366" s="93">
        <v>14</v>
      </c>
      <c r="G366" s="93" t="s">
        <v>629</v>
      </c>
      <c r="H366" s="93">
        <v>9</v>
      </c>
      <c r="I366" s="93" t="s">
        <v>242</v>
      </c>
      <c r="J366" s="93">
        <v>145</v>
      </c>
      <c r="K366" s="93">
        <v>13000</v>
      </c>
      <c r="L366" s="93" t="s">
        <v>244</v>
      </c>
      <c r="M366" s="93" t="s">
        <v>297</v>
      </c>
      <c r="N366" s="93">
        <v>14</v>
      </c>
      <c r="O366" s="93" t="s">
        <v>301</v>
      </c>
      <c r="P366" s="401"/>
      <c r="Q366" s="395"/>
    </row>
    <row r="367" spans="1:17" x14ac:dyDescent="0.25">
      <c r="A367" s="90" t="s">
        <v>239</v>
      </c>
      <c r="B367" s="91">
        <v>4</v>
      </c>
      <c r="C367" s="91">
        <v>13</v>
      </c>
      <c r="D367" s="91" t="s">
        <v>240</v>
      </c>
      <c r="E367" s="91">
        <v>16</v>
      </c>
      <c r="F367" s="91">
        <v>2</v>
      </c>
      <c r="G367" s="91" t="s">
        <v>629</v>
      </c>
      <c r="H367" s="91">
        <v>9</v>
      </c>
      <c r="I367" s="91" t="s">
        <v>242</v>
      </c>
      <c r="J367" s="91">
        <v>145</v>
      </c>
      <c r="K367" s="91">
        <v>13000</v>
      </c>
      <c r="L367" s="91" t="s">
        <v>244</v>
      </c>
      <c r="M367" s="91" t="s">
        <v>297</v>
      </c>
      <c r="N367" s="91">
        <v>2</v>
      </c>
      <c r="O367" s="91" t="s">
        <v>302</v>
      </c>
      <c r="P367" s="399" t="s">
        <v>632</v>
      </c>
      <c r="Q367" s="394" t="s">
        <v>633</v>
      </c>
    </row>
    <row r="368" spans="1:17" ht="15" thickBot="1" x14ac:dyDescent="0.3">
      <c r="A368" s="92" t="s">
        <v>239</v>
      </c>
      <c r="B368" s="93">
        <v>4</v>
      </c>
      <c r="C368" s="93">
        <v>13</v>
      </c>
      <c r="D368" s="93" t="s">
        <v>240</v>
      </c>
      <c r="E368" s="93">
        <v>16</v>
      </c>
      <c r="F368" s="93">
        <v>15</v>
      </c>
      <c r="G368" s="93" t="s">
        <v>629</v>
      </c>
      <c r="H368" s="93">
        <v>9</v>
      </c>
      <c r="I368" s="93" t="s">
        <v>242</v>
      </c>
      <c r="J368" s="93">
        <v>145</v>
      </c>
      <c r="K368" s="93">
        <v>13000</v>
      </c>
      <c r="L368" s="93" t="s">
        <v>244</v>
      </c>
      <c r="M368" s="93" t="s">
        <v>297</v>
      </c>
      <c r="N368" s="93">
        <v>15</v>
      </c>
      <c r="O368" s="93" t="s">
        <v>305</v>
      </c>
      <c r="P368" s="401"/>
      <c r="Q368" s="395"/>
    </row>
    <row r="369" spans="1:17" x14ac:dyDescent="0.25">
      <c r="A369" s="90" t="s">
        <v>239</v>
      </c>
      <c r="B369" s="91">
        <v>4</v>
      </c>
      <c r="C369" s="91">
        <v>14</v>
      </c>
      <c r="D369" s="91" t="s">
        <v>240</v>
      </c>
      <c r="E369" s="91">
        <v>16</v>
      </c>
      <c r="F369" s="91">
        <v>3</v>
      </c>
      <c r="G369" s="91" t="s">
        <v>634</v>
      </c>
      <c r="H369" s="91">
        <v>9</v>
      </c>
      <c r="I369" s="91" t="s">
        <v>242</v>
      </c>
      <c r="J369" s="91">
        <v>145</v>
      </c>
      <c r="K369" s="91">
        <v>13000</v>
      </c>
      <c r="L369" s="91" t="s">
        <v>244</v>
      </c>
      <c r="M369" s="91" t="s">
        <v>297</v>
      </c>
      <c r="N369" s="91">
        <v>3</v>
      </c>
      <c r="O369" s="91" t="s">
        <v>307</v>
      </c>
      <c r="P369" s="399" t="s">
        <v>635</v>
      </c>
      <c r="Q369" s="394" t="s">
        <v>636</v>
      </c>
    </row>
    <row r="370" spans="1:17" ht="15" thickBot="1" x14ac:dyDescent="0.3">
      <c r="A370" s="92" t="s">
        <v>239</v>
      </c>
      <c r="B370" s="93">
        <v>4</v>
      </c>
      <c r="C370" s="93">
        <v>14</v>
      </c>
      <c r="D370" s="93" t="s">
        <v>240</v>
      </c>
      <c r="E370" s="93">
        <v>16</v>
      </c>
      <c r="F370" s="93">
        <v>16</v>
      </c>
      <c r="G370" s="93" t="s">
        <v>634</v>
      </c>
      <c r="H370" s="93">
        <v>9</v>
      </c>
      <c r="I370" s="93" t="s">
        <v>242</v>
      </c>
      <c r="J370" s="93">
        <v>145</v>
      </c>
      <c r="K370" s="93">
        <v>13000</v>
      </c>
      <c r="L370" s="93" t="s">
        <v>244</v>
      </c>
      <c r="M370" s="93" t="s">
        <v>297</v>
      </c>
      <c r="N370" s="93">
        <v>16</v>
      </c>
      <c r="O370" s="93" t="s">
        <v>310</v>
      </c>
      <c r="P370" s="401"/>
      <c r="Q370" s="395"/>
    </row>
    <row r="371" spans="1:17" x14ac:dyDescent="0.25">
      <c r="A371" s="90" t="s">
        <v>239</v>
      </c>
      <c r="B371" s="91">
        <v>4</v>
      </c>
      <c r="C371" s="91">
        <v>14</v>
      </c>
      <c r="D371" s="91" t="s">
        <v>240</v>
      </c>
      <c r="E371" s="91">
        <v>16</v>
      </c>
      <c r="F371" s="91">
        <v>4</v>
      </c>
      <c r="G371" s="91" t="s">
        <v>634</v>
      </c>
      <c r="H371" s="91">
        <v>9</v>
      </c>
      <c r="I371" s="91" t="s">
        <v>242</v>
      </c>
      <c r="J371" s="91">
        <v>145</v>
      </c>
      <c r="K371" s="91">
        <v>13000</v>
      </c>
      <c r="L371" s="91" t="s">
        <v>244</v>
      </c>
      <c r="M371" s="91" t="s">
        <v>297</v>
      </c>
      <c r="N371" s="91">
        <v>4</v>
      </c>
      <c r="O371" s="91" t="s">
        <v>311</v>
      </c>
      <c r="P371" s="399" t="s">
        <v>637</v>
      </c>
      <c r="Q371" s="394" t="s">
        <v>638</v>
      </c>
    </row>
    <row r="372" spans="1:17" ht="15" thickBot="1" x14ac:dyDescent="0.3">
      <c r="A372" s="92" t="s">
        <v>239</v>
      </c>
      <c r="B372" s="93">
        <v>4</v>
      </c>
      <c r="C372" s="93">
        <v>14</v>
      </c>
      <c r="D372" s="93" t="s">
        <v>240</v>
      </c>
      <c r="E372" s="93">
        <v>16</v>
      </c>
      <c r="F372" s="93">
        <v>17</v>
      </c>
      <c r="G372" s="93" t="s">
        <v>634</v>
      </c>
      <c r="H372" s="93">
        <v>9</v>
      </c>
      <c r="I372" s="93" t="s">
        <v>242</v>
      </c>
      <c r="J372" s="93">
        <v>145</v>
      </c>
      <c r="K372" s="93">
        <v>13000</v>
      </c>
      <c r="L372" s="93" t="s">
        <v>244</v>
      </c>
      <c r="M372" s="93" t="s">
        <v>297</v>
      </c>
      <c r="N372" s="93">
        <v>17</v>
      </c>
      <c r="O372" s="93" t="s">
        <v>314</v>
      </c>
      <c r="P372" s="401"/>
      <c r="Q372" s="395"/>
    </row>
    <row r="373" spans="1:17" x14ac:dyDescent="0.25">
      <c r="A373" s="90" t="s">
        <v>239</v>
      </c>
      <c r="B373" s="91">
        <v>4</v>
      </c>
      <c r="C373" s="91">
        <v>15</v>
      </c>
      <c r="D373" s="91" t="s">
        <v>240</v>
      </c>
      <c r="E373" s="91">
        <v>16</v>
      </c>
      <c r="F373" s="91">
        <v>5</v>
      </c>
      <c r="G373" s="91" t="s">
        <v>639</v>
      </c>
      <c r="H373" s="91">
        <v>9</v>
      </c>
      <c r="I373" s="91" t="s">
        <v>242</v>
      </c>
      <c r="J373" s="91">
        <v>145</v>
      </c>
      <c r="K373" s="91">
        <v>13000</v>
      </c>
      <c r="L373" s="91" t="s">
        <v>244</v>
      </c>
      <c r="M373" s="91" t="s">
        <v>297</v>
      </c>
      <c r="N373" s="91">
        <v>5</v>
      </c>
      <c r="O373" s="91" t="s">
        <v>316</v>
      </c>
      <c r="P373" s="399" t="s">
        <v>640</v>
      </c>
      <c r="Q373" s="394" t="s">
        <v>641</v>
      </c>
    </row>
    <row r="374" spans="1:17" ht="15" thickBot="1" x14ac:dyDescent="0.3">
      <c r="A374" s="92" t="s">
        <v>239</v>
      </c>
      <c r="B374" s="93">
        <v>4</v>
      </c>
      <c r="C374" s="93">
        <v>15</v>
      </c>
      <c r="D374" s="93" t="s">
        <v>240</v>
      </c>
      <c r="E374" s="93">
        <v>16</v>
      </c>
      <c r="F374" s="93">
        <v>18</v>
      </c>
      <c r="G374" s="93" t="s">
        <v>639</v>
      </c>
      <c r="H374" s="93">
        <v>9</v>
      </c>
      <c r="I374" s="93" t="s">
        <v>242</v>
      </c>
      <c r="J374" s="93">
        <v>145</v>
      </c>
      <c r="K374" s="93">
        <v>13000</v>
      </c>
      <c r="L374" s="93" t="s">
        <v>244</v>
      </c>
      <c r="M374" s="93" t="s">
        <v>297</v>
      </c>
      <c r="N374" s="93">
        <v>18</v>
      </c>
      <c r="O374" s="93" t="s">
        <v>319</v>
      </c>
      <c r="P374" s="401"/>
      <c r="Q374" s="395"/>
    </row>
    <row r="375" spans="1:17" x14ac:dyDescent="0.25">
      <c r="A375" s="90" t="s">
        <v>239</v>
      </c>
      <c r="B375" s="91">
        <v>4</v>
      </c>
      <c r="C375" s="91">
        <v>15</v>
      </c>
      <c r="D375" s="91" t="s">
        <v>240</v>
      </c>
      <c r="E375" s="91">
        <v>16</v>
      </c>
      <c r="F375" s="91">
        <v>6</v>
      </c>
      <c r="G375" s="91" t="s">
        <v>639</v>
      </c>
      <c r="H375" s="91">
        <v>9</v>
      </c>
      <c r="I375" s="91" t="s">
        <v>242</v>
      </c>
      <c r="J375" s="91">
        <v>145</v>
      </c>
      <c r="K375" s="91">
        <v>13000</v>
      </c>
      <c r="L375" s="91" t="s">
        <v>244</v>
      </c>
      <c r="M375" s="91" t="s">
        <v>297</v>
      </c>
      <c r="N375" s="91">
        <v>6</v>
      </c>
      <c r="O375" s="91" t="s">
        <v>320</v>
      </c>
      <c r="P375" s="399" t="s">
        <v>642</v>
      </c>
      <c r="Q375" s="394" t="s">
        <v>643</v>
      </c>
    </row>
    <row r="376" spans="1:17" ht="15" thickBot="1" x14ac:dyDescent="0.3">
      <c r="A376" s="92" t="s">
        <v>239</v>
      </c>
      <c r="B376" s="93">
        <v>4</v>
      </c>
      <c r="C376" s="93">
        <v>15</v>
      </c>
      <c r="D376" s="93" t="s">
        <v>240</v>
      </c>
      <c r="E376" s="93">
        <v>16</v>
      </c>
      <c r="F376" s="93">
        <v>19</v>
      </c>
      <c r="G376" s="93" t="s">
        <v>639</v>
      </c>
      <c r="H376" s="93">
        <v>9</v>
      </c>
      <c r="I376" s="93" t="s">
        <v>242</v>
      </c>
      <c r="J376" s="93">
        <v>145</v>
      </c>
      <c r="K376" s="93">
        <v>13000</v>
      </c>
      <c r="L376" s="93" t="s">
        <v>244</v>
      </c>
      <c r="M376" s="93" t="s">
        <v>297</v>
      </c>
      <c r="N376" s="93">
        <v>19</v>
      </c>
      <c r="O376" s="93" t="s">
        <v>323</v>
      </c>
      <c r="P376" s="401"/>
      <c r="Q376" s="395"/>
    </row>
    <row r="377" spans="1:17" x14ac:dyDescent="0.25">
      <c r="A377" s="90" t="s">
        <v>239</v>
      </c>
      <c r="B377" s="91">
        <v>4</v>
      </c>
      <c r="C377" s="91">
        <v>16</v>
      </c>
      <c r="D377" s="91" t="s">
        <v>240</v>
      </c>
      <c r="E377" s="91">
        <v>16</v>
      </c>
      <c r="F377" s="91">
        <v>7</v>
      </c>
      <c r="G377" s="91" t="s">
        <v>644</v>
      </c>
      <c r="H377" s="91">
        <v>9</v>
      </c>
      <c r="I377" s="91" t="s">
        <v>242</v>
      </c>
      <c r="J377" s="91">
        <v>145</v>
      </c>
      <c r="K377" s="91">
        <v>13000</v>
      </c>
      <c r="L377" s="91" t="s">
        <v>244</v>
      </c>
      <c r="M377" s="91" t="s">
        <v>297</v>
      </c>
      <c r="N377" s="91">
        <v>7</v>
      </c>
      <c r="O377" s="91" t="s">
        <v>325</v>
      </c>
      <c r="P377" s="399" t="s">
        <v>645</v>
      </c>
      <c r="Q377" s="394" t="s">
        <v>646</v>
      </c>
    </row>
    <row r="378" spans="1:17" ht="15" thickBot="1" x14ac:dyDescent="0.3">
      <c r="A378" s="92" t="s">
        <v>239</v>
      </c>
      <c r="B378" s="93">
        <v>4</v>
      </c>
      <c r="C378" s="93">
        <v>16</v>
      </c>
      <c r="D378" s="93" t="s">
        <v>240</v>
      </c>
      <c r="E378" s="93">
        <v>16</v>
      </c>
      <c r="F378" s="93">
        <v>20</v>
      </c>
      <c r="G378" s="93" t="s">
        <v>644</v>
      </c>
      <c r="H378" s="93">
        <v>9</v>
      </c>
      <c r="I378" s="93" t="s">
        <v>242</v>
      </c>
      <c r="J378" s="93">
        <v>145</v>
      </c>
      <c r="K378" s="93">
        <v>13000</v>
      </c>
      <c r="L378" s="93" t="s">
        <v>244</v>
      </c>
      <c r="M378" s="93" t="s">
        <v>297</v>
      </c>
      <c r="N378" s="93">
        <v>20</v>
      </c>
      <c r="O378" s="93" t="s">
        <v>328</v>
      </c>
      <c r="P378" s="401"/>
      <c r="Q378" s="395"/>
    </row>
    <row r="379" spans="1:17" x14ac:dyDescent="0.25">
      <c r="A379" s="90" t="s">
        <v>239</v>
      </c>
      <c r="B379" s="91">
        <v>4</v>
      </c>
      <c r="C379" s="91">
        <v>16</v>
      </c>
      <c r="D379" s="91" t="s">
        <v>240</v>
      </c>
      <c r="E379" s="91">
        <v>16</v>
      </c>
      <c r="F379" s="91">
        <v>8</v>
      </c>
      <c r="G379" s="91" t="s">
        <v>644</v>
      </c>
      <c r="H379" s="91">
        <v>9</v>
      </c>
      <c r="I379" s="91" t="s">
        <v>242</v>
      </c>
      <c r="J379" s="91">
        <v>145</v>
      </c>
      <c r="K379" s="91">
        <v>13000</v>
      </c>
      <c r="L379" s="91" t="s">
        <v>244</v>
      </c>
      <c r="M379" s="91" t="s">
        <v>297</v>
      </c>
      <c r="N379" s="91">
        <v>8</v>
      </c>
      <c r="O379" s="91" t="s">
        <v>329</v>
      </c>
      <c r="P379" s="399" t="s">
        <v>647</v>
      </c>
      <c r="Q379" s="394" t="s">
        <v>648</v>
      </c>
    </row>
    <row r="380" spans="1:17" ht="15" thickBot="1" x14ac:dyDescent="0.3">
      <c r="A380" s="92" t="s">
        <v>239</v>
      </c>
      <c r="B380" s="93">
        <v>4</v>
      </c>
      <c r="C380" s="93">
        <v>16</v>
      </c>
      <c r="D380" s="93" t="s">
        <v>240</v>
      </c>
      <c r="E380" s="93">
        <v>16</v>
      </c>
      <c r="F380" s="93">
        <v>21</v>
      </c>
      <c r="G380" s="93" t="s">
        <v>644</v>
      </c>
      <c r="H380" s="93">
        <v>9</v>
      </c>
      <c r="I380" s="93" t="s">
        <v>242</v>
      </c>
      <c r="J380" s="93">
        <v>145</v>
      </c>
      <c r="K380" s="93">
        <v>13000</v>
      </c>
      <c r="L380" s="93" t="s">
        <v>244</v>
      </c>
      <c r="M380" s="93" t="s">
        <v>297</v>
      </c>
      <c r="N380" s="93">
        <v>21</v>
      </c>
      <c r="O380" s="93" t="s">
        <v>332</v>
      </c>
      <c r="P380" s="401"/>
      <c r="Q380" s="395"/>
    </row>
    <row r="381" spans="1:17" x14ac:dyDescent="0.25">
      <c r="A381" s="90" t="s">
        <v>281</v>
      </c>
      <c r="B381" s="91"/>
      <c r="C381" s="91"/>
      <c r="D381" s="91" t="s">
        <v>240</v>
      </c>
      <c r="E381" s="91">
        <v>16</v>
      </c>
      <c r="F381" s="91">
        <v>9</v>
      </c>
      <c r="G381" s="91"/>
      <c r="H381" s="91">
        <v>9</v>
      </c>
      <c r="I381" s="91" t="s">
        <v>242</v>
      </c>
      <c r="J381" s="91">
        <v>145</v>
      </c>
      <c r="K381" s="91">
        <v>13000</v>
      </c>
      <c r="L381" s="91" t="s">
        <v>244</v>
      </c>
      <c r="M381" s="91" t="s">
        <v>297</v>
      </c>
      <c r="N381" s="91">
        <v>9</v>
      </c>
      <c r="O381" s="91" t="s">
        <v>283</v>
      </c>
      <c r="P381" s="399"/>
      <c r="Q381" s="394"/>
    </row>
    <row r="382" spans="1:17" x14ac:dyDescent="0.25">
      <c r="A382" s="99" t="s">
        <v>281</v>
      </c>
      <c r="B382" s="96"/>
      <c r="C382" s="96"/>
      <c r="D382" s="96" t="s">
        <v>240</v>
      </c>
      <c r="E382" s="96">
        <v>16</v>
      </c>
      <c r="F382" s="96">
        <v>22</v>
      </c>
      <c r="G382" s="96"/>
      <c r="H382" s="96">
        <v>9</v>
      </c>
      <c r="I382" s="96" t="s">
        <v>242</v>
      </c>
      <c r="J382" s="96">
        <v>145</v>
      </c>
      <c r="K382" s="96">
        <v>13000</v>
      </c>
      <c r="L382" s="96" t="s">
        <v>244</v>
      </c>
      <c r="M382" s="96" t="s">
        <v>297</v>
      </c>
      <c r="N382" s="96">
        <v>22</v>
      </c>
      <c r="O382" s="96" t="s">
        <v>286</v>
      </c>
      <c r="P382" s="400"/>
      <c r="Q382" s="402"/>
    </row>
    <row r="383" spans="1:17" x14ac:dyDescent="0.25">
      <c r="A383" s="99" t="s">
        <v>281</v>
      </c>
      <c r="B383" s="96"/>
      <c r="C383" s="96"/>
      <c r="D383" s="96" t="s">
        <v>240</v>
      </c>
      <c r="E383" s="96">
        <v>16</v>
      </c>
      <c r="F383" s="96">
        <v>10</v>
      </c>
      <c r="G383" s="96"/>
      <c r="H383" s="96">
        <v>9</v>
      </c>
      <c r="I383" s="96" t="s">
        <v>242</v>
      </c>
      <c r="J383" s="96">
        <v>145</v>
      </c>
      <c r="K383" s="96">
        <v>13000</v>
      </c>
      <c r="L383" s="96" t="s">
        <v>244</v>
      </c>
      <c r="M383" s="96" t="s">
        <v>297</v>
      </c>
      <c r="N383" s="96">
        <v>10</v>
      </c>
      <c r="O383" s="96" t="s">
        <v>287</v>
      </c>
      <c r="P383" s="400"/>
      <c r="Q383" s="402"/>
    </row>
    <row r="384" spans="1:17" ht="15" thickBot="1" x14ac:dyDescent="0.3">
      <c r="A384" s="92" t="s">
        <v>281</v>
      </c>
      <c r="B384" s="93"/>
      <c r="C384" s="93"/>
      <c r="D384" s="93" t="s">
        <v>240</v>
      </c>
      <c r="E384" s="93">
        <v>16</v>
      </c>
      <c r="F384" s="93">
        <v>23</v>
      </c>
      <c r="G384" s="93"/>
      <c r="H384" s="93">
        <v>9</v>
      </c>
      <c r="I384" s="93" t="s">
        <v>242</v>
      </c>
      <c r="J384" s="93">
        <v>145</v>
      </c>
      <c r="K384" s="93">
        <v>13000</v>
      </c>
      <c r="L384" s="93" t="s">
        <v>244</v>
      </c>
      <c r="M384" s="93" t="s">
        <v>297</v>
      </c>
      <c r="N384" s="93">
        <v>23</v>
      </c>
      <c r="O384" s="93" t="s">
        <v>288</v>
      </c>
      <c r="P384" s="401"/>
      <c r="Q384" s="395"/>
    </row>
    <row r="385" spans="1:17" x14ac:dyDescent="0.25">
      <c r="A385" s="90" t="s">
        <v>281</v>
      </c>
      <c r="B385" s="91"/>
      <c r="C385" s="91"/>
      <c r="D385" s="91" t="s">
        <v>240</v>
      </c>
      <c r="E385" s="91">
        <v>16</v>
      </c>
      <c r="F385" s="91">
        <v>11</v>
      </c>
      <c r="G385" s="91"/>
      <c r="H385" s="91">
        <v>9</v>
      </c>
      <c r="I385" s="91" t="s">
        <v>242</v>
      </c>
      <c r="J385" s="91">
        <v>145</v>
      </c>
      <c r="K385" s="91">
        <v>13000</v>
      </c>
      <c r="L385" s="91" t="s">
        <v>244</v>
      </c>
      <c r="M385" s="91" t="s">
        <v>297</v>
      </c>
      <c r="N385" s="91">
        <v>11</v>
      </c>
      <c r="O385" s="91" t="s">
        <v>290</v>
      </c>
      <c r="P385" s="399"/>
      <c r="Q385" s="394"/>
    </row>
    <row r="386" spans="1:17" x14ac:dyDescent="0.25">
      <c r="A386" s="99" t="s">
        <v>281</v>
      </c>
      <c r="B386" s="96"/>
      <c r="C386" s="96"/>
      <c r="D386" s="96" t="s">
        <v>240</v>
      </c>
      <c r="E386" s="96">
        <v>16</v>
      </c>
      <c r="F386" s="96">
        <v>24</v>
      </c>
      <c r="G386" s="96"/>
      <c r="H386" s="96">
        <v>9</v>
      </c>
      <c r="I386" s="96" t="s">
        <v>242</v>
      </c>
      <c r="J386" s="96">
        <v>145</v>
      </c>
      <c r="K386" s="96">
        <v>13000</v>
      </c>
      <c r="L386" s="96" t="s">
        <v>244</v>
      </c>
      <c r="M386" s="96" t="s">
        <v>297</v>
      </c>
      <c r="N386" s="96">
        <v>24</v>
      </c>
      <c r="O386" s="96" t="s">
        <v>293</v>
      </c>
      <c r="P386" s="400"/>
      <c r="Q386" s="402"/>
    </row>
    <row r="387" spans="1:17" x14ac:dyDescent="0.25">
      <c r="A387" s="99" t="s">
        <v>281</v>
      </c>
      <c r="B387" s="96"/>
      <c r="C387" s="96"/>
      <c r="D387" s="96" t="s">
        <v>240</v>
      </c>
      <c r="E387" s="96">
        <v>16</v>
      </c>
      <c r="F387" s="96">
        <v>12</v>
      </c>
      <c r="G387" s="96"/>
      <c r="H387" s="96">
        <v>9</v>
      </c>
      <c r="I387" s="96" t="s">
        <v>242</v>
      </c>
      <c r="J387" s="96">
        <v>145</v>
      </c>
      <c r="K387" s="96">
        <v>13000</v>
      </c>
      <c r="L387" s="96" t="s">
        <v>244</v>
      </c>
      <c r="M387" s="96" t="s">
        <v>297</v>
      </c>
      <c r="N387" s="96">
        <v>12</v>
      </c>
      <c r="O387" s="96" t="s">
        <v>294</v>
      </c>
      <c r="P387" s="400"/>
      <c r="Q387" s="402"/>
    </row>
    <row r="388" spans="1:17" ht="15" thickBot="1" x14ac:dyDescent="0.3">
      <c r="A388" s="92" t="s">
        <v>281</v>
      </c>
      <c r="B388" s="93"/>
      <c r="C388" s="93"/>
      <c r="D388" s="93" t="s">
        <v>240</v>
      </c>
      <c r="E388" s="93">
        <v>16</v>
      </c>
      <c r="F388" s="93">
        <v>25</v>
      </c>
      <c r="G388" s="93"/>
      <c r="H388" s="93">
        <v>9</v>
      </c>
      <c r="I388" s="93" t="s">
        <v>242</v>
      </c>
      <c r="J388" s="93">
        <v>145</v>
      </c>
      <c r="K388" s="93">
        <v>13000</v>
      </c>
      <c r="L388" s="93" t="s">
        <v>244</v>
      </c>
      <c r="M388" s="93" t="s">
        <v>297</v>
      </c>
      <c r="N388" s="93">
        <v>25</v>
      </c>
      <c r="O388" s="93" t="s">
        <v>295</v>
      </c>
      <c r="P388" s="401"/>
      <c r="Q388" s="395"/>
    </row>
    <row r="389" spans="1:17" x14ac:dyDescent="0.25">
      <c r="A389" s="78" t="s">
        <v>239</v>
      </c>
      <c r="B389" s="79">
        <v>4</v>
      </c>
      <c r="C389" s="79">
        <v>17</v>
      </c>
      <c r="D389" s="79" t="s">
        <v>240</v>
      </c>
      <c r="E389" s="79">
        <v>17</v>
      </c>
      <c r="F389" s="79">
        <v>1</v>
      </c>
      <c r="G389" s="79" t="s">
        <v>649</v>
      </c>
      <c r="H389" s="79">
        <v>10</v>
      </c>
      <c r="I389" s="79" t="s">
        <v>242</v>
      </c>
      <c r="J389" s="79">
        <v>146</v>
      </c>
      <c r="K389" s="79">
        <v>14000</v>
      </c>
      <c r="L389" s="79" t="s">
        <v>244</v>
      </c>
      <c r="M389" s="79" t="s">
        <v>245</v>
      </c>
      <c r="N389" s="79">
        <v>1</v>
      </c>
      <c r="O389" s="79" t="s">
        <v>246</v>
      </c>
      <c r="P389" s="396" t="s">
        <v>650</v>
      </c>
      <c r="Q389" s="403" t="s">
        <v>651</v>
      </c>
    </row>
    <row r="390" spans="1:17" ht="15" thickBot="1" x14ac:dyDescent="0.3">
      <c r="A390" s="81" t="s">
        <v>239</v>
      </c>
      <c r="B390" s="82">
        <v>4</v>
      </c>
      <c r="C390" s="82">
        <v>17</v>
      </c>
      <c r="D390" s="82" t="s">
        <v>240</v>
      </c>
      <c r="E390" s="82">
        <v>17</v>
      </c>
      <c r="F390" s="82">
        <v>14</v>
      </c>
      <c r="G390" s="82" t="s">
        <v>649</v>
      </c>
      <c r="H390" s="82">
        <v>10</v>
      </c>
      <c r="I390" s="82" t="s">
        <v>242</v>
      </c>
      <c r="J390" s="82">
        <v>146</v>
      </c>
      <c r="K390" s="82">
        <v>14000</v>
      </c>
      <c r="L390" s="82" t="s">
        <v>244</v>
      </c>
      <c r="M390" s="82" t="s">
        <v>245</v>
      </c>
      <c r="N390" s="82">
        <v>14</v>
      </c>
      <c r="O390" s="82" t="s">
        <v>249</v>
      </c>
      <c r="P390" s="397"/>
      <c r="Q390" s="404"/>
    </row>
    <row r="391" spans="1:17" x14ac:dyDescent="0.25">
      <c r="A391" s="78" t="s">
        <v>239</v>
      </c>
      <c r="B391" s="79">
        <v>4</v>
      </c>
      <c r="C391" s="79">
        <v>17</v>
      </c>
      <c r="D391" s="79" t="s">
        <v>240</v>
      </c>
      <c r="E391" s="79">
        <v>17</v>
      </c>
      <c r="F391" s="79">
        <v>2</v>
      </c>
      <c r="G391" s="79" t="s">
        <v>649</v>
      </c>
      <c r="H391" s="79">
        <v>10</v>
      </c>
      <c r="I391" s="79" t="s">
        <v>242</v>
      </c>
      <c r="J391" s="79">
        <v>146</v>
      </c>
      <c r="K391" s="79">
        <v>14000</v>
      </c>
      <c r="L391" s="79" t="s">
        <v>244</v>
      </c>
      <c r="M391" s="79" t="s">
        <v>245</v>
      </c>
      <c r="N391" s="79">
        <v>2</v>
      </c>
      <c r="O391" s="79" t="s">
        <v>250</v>
      </c>
      <c r="P391" s="396" t="s">
        <v>652</v>
      </c>
      <c r="Q391" s="403" t="s">
        <v>653</v>
      </c>
    </row>
    <row r="392" spans="1:17" ht="15" thickBot="1" x14ac:dyDescent="0.3">
      <c r="A392" s="81" t="s">
        <v>239</v>
      </c>
      <c r="B392" s="82">
        <v>4</v>
      </c>
      <c r="C392" s="82">
        <v>17</v>
      </c>
      <c r="D392" s="82" t="s">
        <v>240</v>
      </c>
      <c r="E392" s="82">
        <v>17</v>
      </c>
      <c r="F392" s="82">
        <v>15</v>
      </c>
      <c r="G392" s="82" t="s">
        <v>649</v>
      </c>
      <c r="H392" s="82">
        <v>10</v>
      </c>
      <c r="I392" s="82" t="s">
        <v>242</v>
      </c>
      <c r="J392" s="82">
        <v>146</v>
      </c>
      <c r="K392" s="82">
        <v>14000</v>
      </c>
      <c r="L392" s="82" t="s">
        <v>244</v>
      </c>
      <c r="M392" s="82" t="s">
        <v>245</v>
      </c>
      <c r="N392" s="82">
        <v>15</v>
      </c>
      <c r="O392" s="82" t="s">
        <v>253</v>
      </c>
      <c r="P392" s="397"/>
      <c r="Q392" s="404"/>
    </row>
    <row r="393" spans="1:17" x14ac:dyDescent="0.25">
      <c r="A393" s="78" t="s">
        <v>239</v>
      </c>
      <c r="B393" s="79">
        <v>4</v>
      </c>
      <c r="C393" s="79">
        <v>18</v>
      </c>
      <c r="D393" s="79" t="s">
        <v>240</v>
      </c>
      <c r="E393" s="79">
        <v>17</v>
      </c>
      <c r="F393" s="79">
        <v>3</v>
      </c>
      <c r="G393" s="79" t="s">
        <v>654</v>
      </c>
      <c r="H393" s="79">
        <v>10</v>
      </c>
      <c r="I393" s="79" t="s">
        <v>242</v>
      </c>
      <c r="J393" s="79">
        <v>146</v>
      </c>
      <c r="K393" s="79">
        <v>14000</v>
      </c>
      <c r="L393" s="79" t="s">
        <v>244</v>
      </c>
      <c r="M393" s="79" t="s">
        <v>245</v>
      </c>
      <c r="N393" s="79">
        <v>3</v>
      </c>
      <c r="O393" s="79" t="s">
        <v>255</v>
      </c>
      <c r="P393" s="396" t="s">
        <v>655</v>
      </c>
      <c r="Q393" s="403" t="s">
        <v>656</v>
      </c>
    </row>
    <row r="394" spans="1:17" ht="15" thickBot="1" x14ac:dyDescent="0.3">
      <c r="A394" s="81" t="s">
        <v>239</v>
      </c>
      <c r="B394" s="82">
        <v>4</v>
      </c>
      <c r="C394" s="82">
        <v>18</v>
      </c>
      <c r="D394" s="82" t="s">
        <v>240</v>
      </c>
      <c r="E394" s="82">
        <v>17</v>
      </c>
      <c r="F394" s="82">
        <v>16</v>
      </c>
      <c r="G394" s="82" t="s">
        <v>654</v>
      </c>
      <c r="H394" s="82">
        <v>10</v>
      </c>
      <c r="I394" s="82" t="s">
        <v>242</v>
      </c>
      <c r="J394" s="82">
        <v>146</v>
      </c>
      <c r="K394" s="82">
        <v>14000</v>
      </c>
      <c r="L394" s="82" t="s">
        <v>244</v>
      </c>
      <c r="M394" s="82" t="s">
        <v>245</v>
      </c>
      <c r="N394" s="82">
        <v>16</v>
      </c>
      <c r="O394" s="82" t="s">
        <v>258</v>
      </c>
      <c r="P394" s="397"/>
      <c r="Q394" s="404"/>
    </row>
    <row r="395" spans="1:17" x14ac:dyDescent="0.25">
      <c r="A395" s="78" t="s">
        <v>239</v>
      </c>
      <c r="B395" s="79">
        <v>4</v>
      </c>
      <c r="C395" s="79">
        <v>18</v>
      </c>
      <c r="D395" s="79" t="s">
        <v>240</v>
      </c>
      <c r="E395" s="79">
        <v>17</v>
      </c>
      <c r="F395" s="79">
        <v>4</v>
      </c>
      <c r="G395" s="79" t="s">
        <v>654</v>
      </c>
      <c r="H395" s="79">
        <v>10</v>
      </c>
      <c r="I395" s="79" t="s">
        <v>242</v>
      </c>
      <c r="J395" s="79">
        <v>146</v>
      </c>
      <c r="K395" s="79">
        <v>14000</v>
      </c>
      <c r="L395" s="79" t="s">
        <v>244</v>
      </c>
      <c r="M395" s="79" t="s">
        <v>245</v>
      </c>
      <c r="N395" s="79">
        <v>4</v>
      </c>
      <c r="O395" s="79" t="s">
        <v>259</v>
      </c>
      <c r="P395" s="396" t="s">
        <v>657</v>
      </c>
      <c r="Q395" s="403" t="s">
        <v>658</v>
      </c>
    </row>
    <row r="396" spans="1:17" ht="15" thickBot="1" x14ac:dyDescent="0.3">
      <c r="A396" s="81" t="s">
        <v>239</v>
      </c>
      <c r="B396" s="82">
        <v>4</v>
      </c>
      <c r="C396" s="82">
        <v>18</v>
      </c>
      <c r="D396" s="82" t="s">
        <v>240</v>
      </c>
      <c r="E396" s="82">
        <v>17</v>
      </c>
      <c r="F396" s="82">
        <v>17</v>
      </c>
      <c r="G396" s="82" t="s">
        <v>654</v>
      </c>
      <c r="H396" s="82">
        <v>10</v>
      </c>
      <c r="I396" s="82" t="s">
        <v>242</v>
      </c>
      <c r="J396" s="82">
        <v>146</v>
      </c>
      <c r="K396" s="82">
        <v>14000</v>
      </c>
      <c r="L396" s="82" t="s">
        <v>244</v>
      </c>
      <c r="M396" s="82" t="s">
        <v>245</v>
      </c>
      <c r="N396" s="82">
        <v>17</v>
      </c>
      <c r="O396" s="82" t="s">
        <v>262</v>
      </c>
      <c r="P396" s="397"/>
      <c r="Q396" s="404"/>
    </row>
    <row r="397" spans="1:17" x14ac:dyDescent="0.25">
      <c r="A397" s="78" t="s">
        <v>239</v>
      </c>
      <c r="B397" s="79">
        <v>4</v>
      </c>
      <c r="C397" s="79">
        <v>19</v>
      </c>
      <c r="D397" s="79" t="s">
        <v>240</v>
      </c>
      <c r="E397" s="79">
        <v>17</v>
      </c>
      <c r="F397" s="79">
        <v>5</v>
      </c>
      <c r="G397" s="79" t="s">
        <v>659</v>
      </c>
      <c r="H397" s="79">
        <v>10</v>
      </c>
      <c r="I397" s="79" t="s">
        <v>242</v>
      </c>
      <c r="J397" s="79">
        <v>146</v>
      </c>
      <c r="K397" s="79">
        <v>14000</v>
      </c>
      <c r="L397" s="79" t="s">
        <v>244</v>
      </c>
      <c r="M397" s="79" t="s">
        <v>245</v>
      </c>
      <c r="N397" s="79">
        <v>5</v>
      </c>
      <c r="O397" s="79" t="s">
        <v>264</v>
      </c>
      <c r="P397" s="396" t="s">
        <v>660</v>
      </c>
      <c r="Q397" s="403" t="s">
        <v>661</v>
      </c>
    </row>
    <row r="398" spans="1:17" ht="15" thickBot="1" x14ac:dyDescent="0.3">
      <c r="A398" s="81" t="s">
        <v>239</v>
      </c>
      <c r="B398" s="82">
        <v>4</v>
      </c>
      <c r="C398" s="82">
        <v>19</v>
      </c>
      <c r="D398" s="82" t="s">
        <v>240</v>
      </c>
      <c r="E398" s="82">
        <v>17</v>
      </c>
      <c r="F398" s="82">
        <v>18</v>
      </c>
      <c r="G398" s="82" t="s">
        <v>659</v>
      </c>
      <c r="H398" s="82">
        <v>10</v>
      </c>
      <c r="I398" s="82" t="s">
        <v>242</v>
      </c>
      <c r="J398" s="82">
        <v>146</v>
      </c>
      <c r="K398" s="82">
        <v>14000</v>
      </c>
      <c r="L398" s="82" t="s">
        <v>244</v>
      </c>
      <c r="M398" s="82" t="s">
        <v>245</v>
      </c>
      <c r="N398" s="82">
        <v>18</v>
      </c>
      <c r="O398" s="82" t="s">
        <v>267</v>
      </c>
      <c r="P398" s="397"/>
      <c r="Q398" s="404"/>
    </row>
    <row r="399" spans="1:17" x14ac:dyDescent="0.25">
      <c r="A399" s="78" t="s">
        <v>239</v>
      </c>
      <c r="B399" s="79">
        <v>4</v>
      </c>
      <c r="C399" s="79">
        <v>19</v>
      </c>
      <c r="D399" s="79" t="s">
        <v>240</v>
      </c>
      <c r="E399" s="79">
        <v>17</v>
      </c>
      <c r="F399" s="79">
        <v>6</v>
      </c>
      <c r="G399" s="79" t="s">
        <v>659</v>
      </c>
      <c r="H399" s="79">
        <v>10</v>
      </c>
      <c r="I399" s="79" t="s">
        <v>242</v>
      </c>
      <c r="J399" s="79">
        <v>146</v>
      </c>
      <c r="K399" s="79">
        <v>14000</v>
      </c>
      <c r="L399" s="79" t="s">
        <v>244</v>
      </c>
      <c r="M399" s="79" t="s">
        <v>245</v>
      </c>
      <c r="N399" s="79">
        <v>6</v>
      </c>
      <c r="O399" s="79" t="s">
        <v>268</v>
      </c>
      <c r="P399" s="396" t="s">
        <v>662</v>
      </c>
      <c r="Q399" s="403" t="s">
        <v>663</v>
      </c>
    </row>
    <row r="400" spans="1:17" ht="15" thickBot="1" x14ac:dyDescent="0.3">
      <c r="A400" s="81" t="s">
        <v>239</v>
      </c>
      <c r="B400" s="82">
        <v>4</v>
      </c>
      <c r="C400" s="82">
        <v>19</v>
      </c>
      <c r="D400" s="82" t="s">
        <v>240</v>
      </c>
      <c r="E400" s="82">
        <v>17</v>
      </c>
      <c r="F400" s="82">
        <v>19</v>
      </c>
      <c r="G400" s="82" t="s">
        <v>659</v>
      </c>
      <c r="H400" s="82">
        <v>10</v>
      </c>
      <c r="I400" s="82" t="s">
        <v>242</v>
      </c>
      <c r="J400" s="82">
        <v>146</v>
      </c>
      <c r="K400" s="82">
        <v>14000</v>
      </c>
      <c r="L400" s="82" t="s">
        <v>244</v>
      </c>
      <c r="M400" s="82" t="s">
        <v>245</v>
      </c>
      <c r="N400" s="82">
        <v>19</v>
      </c>
      <c r="O400" s="82" t="s">
        <v>271</v>
      </c>
      <c r="P400" s="397"/>
      <c r="Q400" s="404"/>
    </row>
    <row r="401" spans="1:17" x14ac:dyDescent="0.25">
      <c r="A401" s="78" t="s">
        <v>239</v>
      </c>
      <c r="B401" s="79">
        <v>4</v>
      </c>
      <c r="C401" s="79">
        <v>20</v>
      </c>
      <c r="D401" s="79" t="s">
        <v>240</v>
      </c>
      <c r="E401" s="79">
        <v>17</v>
      </c>
      <c r="F401" s="79">
        <v>7</v>
      </c>
      <c r="G401" s="79" t="s">
        <v>664</v>
      </c>
      <c r="H401" s="79">
        <v>10</v>
      </c>
      <c r="I401" s="79" t="s">
        <v>242</v>
      </c>
      <c r="J401" s="79">
        <v>146</v>
      </c>
      <c r="K401" s="79">
        <v>14000</v>
      </c>
      <c r="L401" s="79" t="s">
        <v>244</v>
      </c>
      <c r="M401" s="79" t="s">
        <v>245</v>
      </c>
      <c r="N401" s="79">
        <v>7</v>
      </c>
      <c r="O401" s="79" t="s">
        <v>273</v>
      </c>
      <c r="P401" s="396" t="s">
        <v>665</v>
      </c>
      <c r="Q401" s="403" t="s">
        <v>666</v>
      </c>
    </row>
    <row r="402" spans="1:17" ht="15" thickBot="1" x14ac:dyDescent="0.3">
      <c r="A402" s="81" t="s">
        <v>239</v>
      </c>
      <c r="B402" s="82">
        <v>4</v>
      </c>
      <c r="C402" s="82">
        <v>20</v>
      </c>
      <c r="D402" s="82" t="s">
        <v>240</v>
      </c>
      <c r="E402" s="82">
        <v>17</v>
      </c>
      <c r="F402" s="82">
        <v>20</v>
      </c>
      <c r="G402" s="82" t="s">
        <v>664</v>
      </c>
      <c r="H402" s="82">
        <v>10</v>
      </c>
      <c r="I402" s="82" t="s">
        <v>242</v>
      </c>
      <c r="J402" s="82">
        <v>146</v>
      </c>
      <c r="K402" s="82">
        <v>14000</v>
      </c>
      <c r="L402" s="82" t="s">
        <v>244</v>
      </c>
      <c r="M402" s="82" t="s">
        <v>245</v>
      </c>
      <c r="N402" s="82">
        <v>20</v>
      </c>
      <c r="O402" s="82" t="s">
        <v>276</v>
      </c>
      <c r="P402" s="397"/>
      <c r="Q402" s="404"/>
    </row>
    <row r="403" spans="1:17" x14ac:dyDescent="0.25">
      <c r="A403" s="78" t="s">
        <v>239</v>
      </c>
      <c r="B403" s="79">
        <v>4</v>
      </c>
      <c r="C403" s="79">
        <v>20</v>
      </c>
      <c r="D403" s="79" t="s">
        <v>240</v>
      </c>
      <c r="E403" s="79">
        <v>17</v>
      </c>
      <c r="F403" s="79">
        <v>8</v>
      </c>
      <c r="G403" s="79" t="s">
        <v>664</v>
      </c>
      <c r="H403" s="79">
        <v>10</v>
      </c>
      <c r="I403" s="79" t="s">
        <v>242</v>
      </c>
      <c r="J403" s="79">
        <v>146</v>
      </c>
      <c r="K403" s="79">
        <v>14000</v>
      </c>
      <c r="L403" s="79" t="s">
        <v>244</v>
      </c>
      <c r="M403" s="79" t="s">
        <v>245</v>
      </c>
      <c r="N403" s="79">
        <v>8</v>
      </c>
      <c r="O403" s="79" t="s">
        <v>277</v>
      </c>
      <c r="P403" s="396" t="s">
        <v>667</v>
      </c>
      <c r="Q403" s="403" t="s">
        <v>668</v>
      </c>
    </row>
    <row r="404" spans="1:17" ht="15" thickBot="1" x14ac:dyDescent="0.3">
      <c r="A404" s="81" t="s">
        <v>239</v>
      </c>
      <c r="B404" s="82">
        <v>4</v>
      </c>
      <c r="C404" s="82">
        <v>20</v>
      </c>
      <c r="D404" s="82" t="s">
        <v>240</v>
      </c>
      <c r="E404" s="82">
        <v>17</v>
      </c>
      <c r="F404" s="82">
        <v>21</v>
      </c>
      <c r="G404" s="82" t="s">
        <v>664</v>
      </c>
      <c r="H404" s="82">
        <v>10</v>
      </c>
      <c r="I404" s="82" t="s">
        <v>242</v>
      </c>
      <c r="J404" s="82">
        <v>146</v>
      </c>
      <c r="K404" s="82">
        <v>14000</v>
      </c>
      <c r="L404" s="82" t="s">
        <v>244</v>
      </c>
      <c r="M404" s="82" t="s">
        <v>245</v>
      </c>
      <c r="N404" s="82">
        <v>21</v>
      </c>
      <c r="O404" s="82" t="s">
        <v>280</v>
      </c>
      <c r="P404" s="397"/>
      <c r="Q404" s="404"/>
    </row>
    <row r="405" spans="1:17" x14ac:dyDescent="0.25">
      <c r="A405" s="78" t="s">
        <v>281</v>
      </c>
      <c r="B405" s="79"/>
      <c r="C405" s="79"/>
      <c r="D405" s="79" t="s">
        <v>240</v>
      </c>
      <c r="E405" s="79">
        <v>17</v>
      </c>
      <c r="F405" s="79">
        <v>9</v>
      </c>
      <c r="G405" s="79"/>
      <c r="H405" s="79">
        <v>10</v>
      </c>
      <c r="I405" s="79" t="s">
        <v>242</v>
      </c>
      <c r="J405" s="79">
        <v>146</v>
      </c>
      <c r="K405" s="79">
        <v>14000</v>
      </c>
      <c r="L405" s="79" t="s">
        <v>244</v>
      </c>
      <c r="M405" s="79" t="s">
        <v>245</v>
      </c>
      <c r="N405" s="79">
        <v>9</v>
      </c>
      <c r="O405" s="79" t="s">
        <v>283</v>
      </c>
      <c r="P405" s="396"/>
      <c r="Q405" s="403"/>
    </row>
    <row r="406" spans="1:17" x14ac:dyDescent="0.25">
      <c r="A406" s="100" t="s">
        <v>281</v>
      </c>
      <c r="B406" s="85"/>
      <c r="C406" s="85"/>
      <c r="D406" s="85" t="s">
        <v>240</v>
      </c>
      <c r="E406" s="85">
        <v>17</v>
      </c>
      <c r="F406" s="85">
        <v>22</v>
      </c>
      <c r="G406" s="85"/>
      <c r="H406" s="85">
        <v>10</v>
      </c>
      <c r="I406" s="85" t="s">
        <v>242</v>
      </c>
      <c r="J406" s="85">
        <v>146</v>
      </c>
      <c r="K406" s="85">
        <v>14000</v>
      </c>
      <c r="L406" s="85" t="s">
        <v>244</v>
      </c>
      <c r="M406" s="85" t="s">
        <v>245</v>
      </c>
      <c r="N406" s="85">
        <v>22</v>
      </c>
      <c r="O406" s="85" t="s">
        <v>286</v>
      </c>
      <c r="P406" s="440"/>
      <c r="Q406" s="441"/>
    </row>
    <row r="407" spans="1:17" x14ac:dyDescent="0.25">
      <c r="A407" s="100" t="s">
        <v>281</v>
      </c>
      <c r="B407" s="85"/>
      <c r="C407" s="85"/>
      <c r="D407" s="85" t="s">
        <v>240</v>
      </c>
      <c r="E407" s="85">
        <v>17</v>
      </c>
      <c r="F407" s="85">
        <v>10</v>
      </c>
      <c r="G407" s="85"/>
      <c r="H407" s="85">
        <v>10</v>
      </c>
      <c r="I407" s="85" t="s">
        <v>242</v>
      </c>
      <c r="J407" s="85">
        <v>146</v>
      </c>
      <c r="K407" s="85">
        <v>14000</v>
      </c>
      <c r="L407" s="85" t="s">
        <v>244</v>
      </c>
      <c r="M407" s="85" t="s">
        <v>245</v>
      </c>
      <c r="N407" s="85">
        <v>10</v>
      </c>
      <c r="O407" s="85" t="s">
        <v>287</v>
      </c>
      <c r="P407" s="440"/>
      <c r="Q407" s="441"/>
    </row>
    <row r="408" spans="1:17" ht="15" thickBot="1" x14ac:dyDescent="0.3">
      <c r="A408" s="81" t="s">
        <v>281</v>
      </c>
      <c r="B408" s="82"/>
      <c r="C408" s="82"/>
      <c r="D408" s="82" t="s">
        <v>240</v>
      </c>
      <c r="E408" s="82">
        <v>17</v>
      </c>
      <c r="F408" s="82">
        <v>23</v>
      </c>
      <c r="G408" s="82"/>
      <c r="H408" s="82">
        <v>10</v>
      </c>
      <c r="I408" s="82" t="s">
        <v>242</v>
      </c>
      <c r="J408" s="82">
        <v>146</v>
      </c>
      <c r="K408" s="82">
        <v>14000</v>
      </c>
      <c r="L408" s="82" t="s">
        <v>244</v>
      </c>
      <c r="M408" s="82" t="s">
        <v>245</v>
      </c>
      <c r="N408" s="82">
        <v>23</v>
      </c>
      <c r="O408" s="82" t="s">
        <v>288</v>
      </c>
      <c r="P408" s="397"/>
      <c r="Q408" s="404"/>
    </row>
    <row r="409" spans="1:17" x14ac:dyDescent="0.25">
      <c r="A409" s="78" t="s">
        <v>281</v>
      </c>
      <c r="B409" s="79"/>
      <c r="C409" s="79"/>
      <c r="D409" s="79" t="s">
        <v>240</v>
      </c>
      <c r="E409" s="79">
        <v>17</v>
      </c>
      <c r="F409" s="79">
        <v>11</v>
      </c>
      <c r="G409" s="79"/>
      <c r="H409" s="79">
        <v>10</v>
      </c>
      <c r="I409" s="79" t="s">
        <v>242</v>
      </c>
      <c r="J409" s="79">
        <v>146</v>
      </c>
      <c r="K409" s="79">
        <v>14000</v>
      </c>
      <c r="L409" s="79" t="s">
        <v>244</v>
      </c>
      <c r="M409" s="79" t="s">
        <v>245</v>
      </c>
      <c r="N409" s="79">
        <v>11</v>
      </c>
      <c r="O409" s="79" t="s">
        <v>290</v>
      </c>
      <c r="P409" s="396"/>
      <c r="Q409" s="403"/>
    </row>
    <row r="410" spans="1:17" x14ac:dyDescent="0.25">
      <c r="A410" s="100" t="s">
        <v>281</v>
      </c>
      <c r="B410" s="85"/>
      <c r="C410" s="85"/>
      <c r="D410" s="85" t="s">
        <v>240</v>
      </c>
      <c r="E410" s="85">
        <v>17</v>
      </c>
      <c r="F410" s="85">
        <v>24</v>
      </c>
      <c r="G410" s="85"/>
      <c r="H410" s="85">
        <v>10</v>
      </c>
      <c r="I410" s="85" t="s">
        <v>242</v>
      </c>
      <c r="J410" s="85">
        <v>146</v>
      </c>
      <c r="K410" s="85">
        <v>14000</v>
      </c>
      <c r="L410" s="85" t="s">
        <v>244</v>
      </c>
      <c r="M410" s="85" t="s">
        <v>245</v>
      </c>
      <c r="N410" s="85">
        <v>24</v>
      </c>
      <c r="O410" s="85" t="s">
        <v>293</v>
      </c>
      <c r="P410" s="440"/>
      <c r="Q410" s="441"/>
    </row>
    <row r="411" spans="1:17" x14ac:dyDescent="0.25">
      <c r="A411" s="100" t="s">
        <v>281</v>
      </c>
      <c r="B411" s="85"/>
      <c r="C411" s="85"/>
      <c r="D411" s="85" t="s">
        <v>240</v>
      </c>
      <c r="E411" s="85">
        <v>17</v>
      </c>
      <c r="F411" s="85">
        <v>12</v>
      </c>
      <c r="G411" s="85"/>
      <c r="H411" s="85">
        <v>10</v>
      </c>
      <c r="I411" s="85" t="s">
        <v>242</v>
      </c>
      <c r="J411" s="85">
        <v>146</v>
      </c>
      <c r="K411" s="85">
        <v>14000</v>
      </c>
      <c r="L411" s="85" t="s">
        <v>244</v>
      </c>
      <c r="M411" s="85" t="s">
        <v>245</v>
      </c>
      <c r="N411" s="85">
        <v>12</v>
      </c>
      <c r="O411" s="85" t="s">
        <v>294</v>
      </c>
      <c r="P411" s="440"/>
      <c r="Q411" s="441"/>
    </row>
    <row r="412" spans="1:17" ht="15" thickBot="1" x14ac:dyDescent="0.3">
      <c r="A412" s="81" t="s">
        <v>281</v>
      </c>
      <c r="B412" s="82"/>
      <c r="C412" s="82"/>
      <c r="D412" s="82" t="s">
        <v>240</v>
      </c>
      <c r="E412" s="82">
        <v>17</v>
      </c>
      <c r="F412" s="82">
        <v>25</v>
      </c>
      <c r="G412" s="82"/>
      <c r="H412" s="82">
        <v>10</v>
      </c>
      <c r="I412" s="82" t="s">
        <v>242</v>
      </c>
      <c r="J412" s="82">
        <v>146</v>
      </c>
      <c r="K412" s="82">
        <v>14000</v>
      </c>
      <c r="L412" s="82" t="s">
        <v>244</v>
      </c>
      <c r="M412" s="82" t="s">
        <v>245</v>
      </c>
      <c r="N412" s="82">
        <v>25</v>
      </c>
      <c r="O412" s="82" t="s">
        <v>295</v>
      </c>
      <c r="P412" s="397"/>
      <c r="Q412" s="404"/>
    </row>
    <row r="413" spans="1:17" x14ac:dyDescent="0.25">
      <c r="A413" s="90" t="s">
        <v>239</v>
      </c>
      <c r="B413" s="91">
        <v>4</v>
      </c>
      <c r="C413" s="91">
        <v>21</v>
      </c>
      <c r="D413" s="91" t="s">
        <v>240</v>
      </c>
      <c r="E413" s="91">
        <v>18</v>
      </c>
      <c r="F413" s="91">
        <v>1</v>
      </c>
      <c r="G413" s="91" t="s">
        <v>669</v>
      </c>
      <c r="H413" s="91">
        <v>10</v>
      </c>
      <c r="I413" s="91" t="s">
        <v>242</v>
      </c>
      <c r="J413" s="91">
        <v>146</v>
      </c>
      <c r="K413" s="91">
        <v>14000</v>
      </c>
      <c r="L413" s="91" t="s">
        <v>244</v>
      </c>
      <c r="M413" s="91" t="s">
        <v>297</v>
      </c>
      <c r="N413" s="91">
        <v>1</v>
      </c>
      <c r="O413" s="91" t="s">
        <v>298</v>
      </c>
      <c r="P413" s="399" t="s">
        <v>670</v>
      </c>
      <c r="Q413" s="394" t="s">
        <v>671</v>
      </c>
    </row>
    <row r="414" spans="1:17" ht="15" thickBot="1" x14ac:dyDescent="0.3">
      <c r="A414" s="92" t="s">
        <v>239</v>
      </c>
      <c r="B414" s="93">
        <v>4</v>
      </c>
      <c r="C414" s="93">
        <v>21</v>
      </c>
      <c r="D414" s="93" t="s">
        <v>240</v>
      </c>
      <c r="E414" s="93">
        <v>18</v>
      </c>
      <c r="F414" s="93">
        <v>14</v>
      </c>
      <c r="G414" s="93" t="s">
        <v>669</v>
      </c>
      <c r="H414" s="93">
        <v>10</v>
      </c>
      <c r="I414" s="93" t="s">
        <v>242</v>
      </c>
      <c r="J414" s="93">
        <v>146</v>
      </c>
      <c r="K414" s="93">
        <v>14000</v>
      </c>
      <c r="L414" s="93" t="s">
        <v>244</v>
      </c>
      <c r="M414" s="93" t="s">
        <v>297</v>
      </c>
      <c r="N414" s="93">
        <v>14</v>
      </c>
      <c r="O414" s="93" t="s">
        <v>301</v>
      </c>
      <c r="P414" s="401"/>
      <c r="Q414" s="395"/>
    </row>
    <row r="415" spans="1:17" x14ac:dyDescent="0.25">
      <c r="A415" s="90" t="s">
        <v>239</v>
      </c>
      <c r="B415" s="91">
        <v>4</v>
      </c>
      <c r="C415" s="91">
        <v>21</v>
      </c>
      <c r="D415" s="91" t="s">
        <v>240</v>
      </c>
      <c r="E415" s="91">
        <v>18</v>
      </c>
      <c r="F415" s="91">
        <v>2</v>
      </c>
      <c r="G415" s="91" t="s">
        <v>669</v>
      </c>
      <c r="H415" s="91">
        <v>10</v>
      </c>
      <c r="I415" s="91" t="s">
        <v>242</v>
      </c>
      <c r="J415" s="91">
        <v>146</v>
      </c>
      <c r="K415" s="91">
        <v>14000</v>
      </c>
      <c r="L415" s="91" t="s">
        <v>244</v>
      </c>
      <c r="M415" s="91" t="s">
        <v>297</v>
      </c>
      <c r="N415" s="91">
        <v>2</v>
      </c>
      <c r="O415" s="91" t="s">
        <v>302</v>
      </c>
      <c r="P415" s="399" t="s">
        <v>672</v>
      </c>
      <c r="Q415" s="394" t="s">
        <v>673</v>
      </c>
    </row>
    <row r="416" spans="1:17" ht="15" thickBot="1" x14ac:dyDescent="0.3">
      <c r="A416" s="92" t="s">
        <v>239</v>
      </c>
      <c r="B416" s="93">
        <v>4</v>
      </c>
      <c r="C416" s="93">
        <v>21</v>
      </c>
      <c r="D416" s="93" t="s">
        <v>240</v>
      </c>
      <c r="E416" s="93">
        <v>18</v>
      </c>
      <c r="F416" s="93">
        <v>15</v>
      </c>
      <c r="G416" s="93" t="s">
        <v>669</v>
      </c>
      <c r="H416" s="93">
        <v>10</v>
      </c>
      <c r="I416" s="93" t="s">
        <v>242</v>
      </c>
      <c r="J416" s="93">
        <v>146</v>
      </c>
      <c r="K416" s="93">
        <v>14000</v>
      </c>
      <c r="L416" s="93" t="s">
        <v>244</v>
      </c>
      <c r="M416" s="93" t="s">
        <v>297</v>
      </c>
      <c r="N416" s="93">
        <v>15</v>
      </c>
      <c r="O416" s="93" t="s">
        <v>305</v>
      </c>
      <c r="P416" s="401"/>
      <c r="Q416" s="395"/>
    </row>
    <row r="417" spans="1:17" x14ac:dyDescent="0.25">
      <c r="A417" s="90" t="s">
        <v>239</v>
      </c>
      <c r="B417" s="91">
        <v>4</v>
      </c>
      <c r="C417" s="91">
        <v>22</v>
      </c>
      <c r="D417" s="91" t="s">
        <v>240</v>
      </c>
      <c r="E417" s="91">
        <v>18</v>
      </c>
      <c r="F417" s="91">
        <v>3</v>
      </c>
      <c r="G417" s="91" t="s">
        <v>674</v>
      </c>
      <c r="H417" s="91">
        <v>10</v>
      </c>
      <c r="I417" s="91" t="s">
        <v>242</v>
      </c>
      <c r="J417" s="91">
        <v>146</v>
      </c>
      <c r="K417" s="91">
        <v>14000</v>
      </c>
      <c r="L417" s="91" t="s">
        <v>244</v>
      </c>
      <c r="M417" s="91" t="s">
        <v>297</v>
      </c>
      <c r="N417" s="91">
        <v>3</v>
      </c>
      <c r="O417" s="91" t="s">
        <v>307</v>
      </c>
      <c r="P417" s="399" t="s">
        <v>675</v>
      </c>
      <c r="Q417" s="394" t="s">
        <v>676</v>
      </c>
    </row>
    <row r="418" spans="1:17" ht="15" thickBot="1" x14ac:dyDescent="0.3">
      <c r="A418" s="92" t="s">
        <v>239</v>
      </c>
      <c r="B418" s="93">
        <v>4</v>
      </c>
      <c r="C418" s="93">
        <v>22</v>
      </c>
      <c r="D418" s="93" t="s">
        <v>240</v>
      </c>
      <c r="E418" s="93">
        <v>18</v>
      </c>
      <c r="F418" s="93">
        <v>16</v>
      </c>
      <c r="G418" s="93" t="s">
        <v>674</v>
      </c>
      <c r="H418" s="93">
        <v>10</v>
      </c>
      <c r="I418" s="93" t="s">
        <v>242</v>
      </c>
      <c r="J418" s="93">
        <v>146</v>
      </c>
      <c r="K418" s="93">
        <v>14000</v>
      </c>
      <c r="L418" s="93" t="s">
        <v>244</v>
      </c>
      <c r="M418" s="93" t="s">
        <v>297</v>
      </c>
      <c r="N418" s="93">
        <v>16</v>
      </c>
      <c r="O418" s="93" t="s">
        <v>310</v>
      </c>
      <c r="P418" s="401"/>
      <c r="Q418" s="395"/>
    </row>
    <row r="419" spans="1:17" x14ac:dyDescent="0.25">
      <c r="A419" s="90" t="s">
        <v>239</v>
      </c>
      <c r="B419" s="91">
        <v>4</v>
      </c>
      <c r="C419" s="91">
        <v>22</v>
      </c>
      <c r="D419" s="91" t="s">
        <v>240</v>
      </c>
      <c r="E419" s="91">
        <v>18</v>
      </c>
      <c r="F419" s="91">
        <v>4</v>
      </c>
      <c r="G419" s="91" t="s">
        <v>674</v>
      </c>
      <c r="H419" s="91">
        <v>10</v>
      </c>
      <c r="I419" s="91" t="s">
        <v>242</v>
      </c>
      <c r="J419" s="91">
        <v>146</v>
      </c>
      <c r="K419" s="91">
        <v>14000</v>
      </c>
      <c r="L419" s="91" t="s">
        <v>244</v>
      </c>
      <c r="M419" s="91" t="s">
        <v>297</v>
      </c>
      <c r="N419" s="91">
        <v>4</v>
      </c>
      <c r="O419" s="91" t="s">
        <v>311</v>
      </c>
      <c r="P419" s="399" t="s">
        <v>677</v>
      </c>
      <c r="Q419" s="394" t="s">
        <v>678</v>
      </c>
    </row>
    <row r="420" spans="1:17" ht="15" thickBot="1" x14ac:dyDescent="0.3">
      <c r="A420" s="92" t="s">
        <v>239</v>
      </c>
      <c r="B420" s="93">
        <v>4</v>
      </c>
      <c r="C420" s="93">
        <v>22</v>
      </c>
      <c r="D420" s="93" t="s">
        <v>240</v>
      </c>
      <c r="E420" s="93">
        <v>18</v>
      </c>
      <c r="F420" s="93">
        <v>17</v>
      </c>
      <c r="G420" s="93" t="s">
        <v>674</v>
      </c>
      <c r="H420" s="93">
        <v>10</v>
      </c>
      <c r="I420" s="93" t="s">
        <v>242</v>
      </c>
      <c r="J420" s="93">
        <v>146</v>
      </c>
      <c r="K420" s="93">
        <v>14000</v>
      </c>
      <c r="L420" s="93" t="s">
        <v>244</v>
      </c>
      <c r="M420" s="93" t="s">
        <v>297</v>
      </c>
      <c r="N420" s="93">
        <v>17</v>
      </c>
      <c r="O420" s="93" t="s">
        <v>314</v>
      </c>
      <c r="P420" s="401"/>
      <c r="Q420" s="395"/>
    </row>
    <row r="421" spans="1:17" x14ac:dyDescent="0.25">
      <c r="A421" s="90" t="s">
        <v>239</v>
      </c>
      <c r="B421" s="91">
        <v>4</v>
      </c>
      <c r="C421" s="91">
        <v>23</v>
      </c>
      <c r="D421" s="91" t="s">
        <v>240</v>
      </c>
      <c r="E421" s="91">
        <v>18</v>
      </c>
      <c r="F421" s="91">
        <v>5</v>
      </c>
      <c r="G421" s="91" t="s">
        <v>679</v>
      </c>
      <c r="H421" s="91">
        <v>10</v>
      </c>
      <c r="I421" s="91" t="s">
        <v>242</v>
      </c>
      <c r="J421" s="91">
        <v>146</v>
      </c>
      <c r="K421" s="91">
        <v>14000</v>
      </c>
      <c r="L421" s="91" t="s">
        <v>244</v>
      </c>
      <c r="M421" s="91" t="s">
        <v>297</v>
      </c>
      <c r="N421" s="91">
        <v>5</v>
      </c>
      <c r="O421" s="91" t="s">
        <v>316</v>
      </c>
      <c r="P421" s="399" t="s">
        <v>680</v>
      </c>
      <c r="Q421" s="394" t="s">
        <v>681</v>
      </c>
    </row>
    <row r="422" spans="1:17" ht="15" thickBot="1" x14ac:dyDescent="0.3">
      <c r="A422" s="92" t="s">
        <v>239</v>
      </c>
      <c r="B422" s="93">
        <v>4</v>
      </c>
      <c r="C422" s="93">
        <v>23</v>
      </c>
      <c r="D422" s="93" t="s">
        <v>240</v>
      </c>
      <c r="E422" s="93">
        <v>18</v>
      </c>
      <c r="F422" s="93">
        <v>18</v>
      </c>
      <c r="G422" s="93" t="s">
        <v>679</v>
      </c>
      <c r="H422" s="93">
        <v>10</v>
      </c>
      <c r="I422" s="93" t="s">
        <v>242</v>
      </c>
      <c r="J422" s="93">
        <v>146</v>
      </c>
      <c r="K422" s="93">
        <v>14000</v>
      </c>
      <c r="L422" s="93" t="s">
        <v>244</v>
      </c>
      <c r="M422" s="93" t="s">
        <v>297</v>
      </c>
      <c r="N422" s="93">
        <v>18</v>
      </c>
      <c r="O422" s="93" t="s">
        <v>319</v>
      </c>
      <c r="P422" s="401"/>
      <c r="Q422" s="395"/>
    </row>
    <row r="423" spans="1:17" x14ac:dyDescent="0.25">
      <c r="A423" s="90" t="s">
        <v>239</v>
      </c>
      <c r="B423" s="91">
        <v>4</v>
      </c>
      <c r="C423" s="91">
        <v>23</v>
      </c>
      <c r="D423" s="91" t="s">
        <v>240</v>
      </c>
      <c r="E423" s="91">
        <v>18</v>
      </c>
      <c r="F423" s="91">
        <v>6</v>
      </c>
      <c r="G423" s="91" t="s">
        <v>679</v>
      </c>
      <c r="H423" s="91">
        <v>10</v>
      </c>
      <c r="I423" s="91" t="s">
        <v>242</v>
      </c>
      <c r="J423" s="91">
        <v>146</v>
      </c>
      <c r="K423" s="91">
        <v>14000</v>
      </c>
      <c r="L423" s="91" t="s">
        <v>244</v>
      </c>
      <c r="M423" s="91" t="s">
        <v>297</v>
      </c>
      <c r="N423" s="91">
        <v>6</v>
      </c>
      <c r="O423" s="91" t="s">
        <v>320</v>
      </c>
      <c r="P423" s="399" t="s">
        <v>682</v>
      </c>
      <c r="Q423" s="394" t="s">
        <v>683</v>
      </c>
    </row>
    <row r="424" spans="1:17" ht="15" thickBot="1" x14ac:dyDescent="0.3">
      <c r="A424" s="92" t="s">
        <v>239</v>
      </c>
      <c r="B424" s="93">
        <v>4</v>
      </c>
      <c r="C424" s="93">
        <v>23</v>
      </c>
      <c r="D424" s="93" t="s">
        <v>240</v>
      </c>
      <c r="E424" s="93">
        <v>18</v>
      </c>
      <c r="F424" s="93">
        <v>19</v>
      </c>
      <c r="G424" s="93" t="s">
        <v>679</v>
      </c>
      <c r="H424" s="93">
        <v>10</v>
      </c>
      <c r="I424" s="93" t="s">
        <v>242</v>
      </c>
      <c r="J424" s="93">
        <v>146</v>
      </c>
      <c r="K424" s="93">
        <v>14000</v>
      </c>
      <c r="L424" s="93" t="s">
        <v>244</v>
      </c>
      <c r="M424" s="93" t="s">
        <v>297</v>
      </c>
      <c r="N424" s="93">
        <v>19</v>
      </c>
      <c r="O424" s="93" t="s">
        <v>323</v>
      </c>
      <c r="P424" s="401"/>
      <c r="Q424" s="395"/>
    </row>
    <row r="425" spans="1:17" x14ac:dyDescent="0.25">
      <c r="A425" s="90" t="s">
        <v>239</v>
      </c>
      <c r="B425" s="91">
        <v>4</v>
      </c>
      <c r="C425" s="91">
        <v>24</v>
      </c>
      <c r="D425" s="91" t="s">
        <v>240</v>
      </c>
      <c r="E425" s="91">
        <v>18</v>
      </c>
      <c r="F425" s="91">
        <v>7</v>
      </c>
      <c r="G425" s="91" t="s">
        <v>684</v>
      </c>
      <c r="H425" s="91">
        <v>10</v>
      </c>
      <c r="I425" s="91" t="s">
        <v>242</v>
      </c>
      <c r="J425" s="91">
        <v>146</v>
      </c>
      <c r="K425" s="91">
        <v>14000</v>
      </c>
      <c r="L425" s="91" t="s">
        <v>244</v>
      </c>
      <c r="M425" s="91" t="s">
        <v>297</v>
      </c>
      <c r="N425" s="91">
        <v>7</v>
      </c>
      <c r="O425" s="91" t="s">
        <v>325</v>
      </c>
      <c r="P425" s="399" t="s">
        <v>685</v>
      </c>
      <c r="Q425" s="394" t="s">
        <v>686</v>
      </c>
    </row>
    <row r="426" spans="1:17" ht="15" thickBot="1" x14ac:dyDescent="0.3">
      <c r="A426" s="92" t="s">
        <v>239</v>
      </c>
      <c r="B426" s="93">
        <v>4</v>
      </c>
      <c r="C426" s="93">
        <v>24</v>
      </c>
      <c r="D426" s="93" t="s">
        <v>240</v>
      </c>
      <c r="E426" s="93">
        <v>18</v>
      </c>
      <c r="F426" s="93">
        <v>20</v>
      </c>
      <c r="G426" s="93" t="s">
        <v>684</v>
      </c>
      <c r="H426" s="93">
        <v>10</v>
      </c>
      <c r="I426" s="93" t="s">
        <v>242</v>
      </c>
      <c r="J426" s="93">
        <v>146</v>
      </c>
      <c r="K426" s="93">
        <v>14000</v>
      </c>
      <c r="L426" s="93" t="s">
        <v>244</v>
      </c>
      <c r="M426" s="93" t="s">
        <v>297</v>
      </c>
      <c r="N426" s="93">
        <v>20</v>
      </c>
      <c r="O426" s="93" t="s">
        <v>328</v>
      </c>
      <c r="P426" s="401"/>
      <c r="Q426" s="395"/>
    </row>
    <row r="427" spans="1:17" x14ac:dyDescent="0.25">
      <c r="A427" s="90" t="s">
        <v>239</v>
      </c>
      <c r="B427" s="91">
        <v>4</v>
      </c>
      <c r="C427" s="91">
        <v>24</v>
      </c>
      <c r="D427" s="91" t="s">
        <v>240</v>
      </c>
      <c r="E427" s="91">
        <v>18</v>
      </c>
      <c r="F427" s="91">
        <v>8</v>
      </c>
      <c r="G427" s="91" t="s">
        <v>684</v>
      </c>
      <c r="H427" s="91">
        <v>10</v>
      </c>
      <c r="I427" s="91" t="s">
        <v>242</v>
      </c>
      <c r="J427" s="91">
        <v>146</v>
      </c>
      <c r="K427" s="91">
        <v>14000</v>
      </c>
      <c r="L427" s="91" t="s">
        <v>244</v>
      </c>
      <c r="M427" s="91" t="s">
        <v>297</v>
      </c>
      <c r="N427" s="91">
        <v>8</v>
      </c>
      <c r="O427" s="91" t="s">
        <v>329</v>
      </c>
      <c r="P427" s="399" t="s">
        <v>687</v>
      </c>
      <c r="Q427" s="394" t="s">
        <v>688</v>
      </c>
    </row>
    <row r="428" spans="1:17" ht="15" thickBot="1" x14ac:dyDescent="0.3">
      <c r="A428" s="92" t="s">
        <v>239</v>
      </c>
      <c r="B428" s="93">
        <v>4</v>
      </c>
      <c r="C428" s="93">
        <v>24</v>
      </c>
      <c r="D428" s="93" t="s">
        <v>240</v>
      </c>
      <c r="E428" s="93">
        <v>18</v>
      </c>
      <c r="F428" s="93">
        <v>21</v>
      </c>
      <c r="G428" s="93" t="s">
        <v>684</v>
      </c>
      <c r="H428" s="93">
        <v>10</v>
      </c>
      <c r="I428" s="93" t="s">
        <v>242</v>
      </c>
      <c r="J428" s="93">
        <v>146</v>
      </c>
      <c r="K428" s="93">
        <v>14000</v>
      </c>
      <c r="L428" s="93" t="s">
        <v>244</v>
      </c>
      <c r="M428" s="93" t="s">
        <v>297</v>
      </c>
      <c r="N428" s="93">
        <v>21</v>
      </c>
      <c r="O428" s="93" t="s">
        <v>332</v>
      </c>
      <c r="P428" s="401"/>
      <c r="Q428" s="395"/>
    </row>
    <row r="429" spans="1:17" x14ac:dyDescent="0.25">
      <c r="A429" s="90" t="s">
        <v>281</v>
      </c>
      <c r="B429" s="91"/>
      <c r="C429" s="91"/>
      <c r="D429" s="91" t="s">
        <v>240</v>
      </c>
      <c r="E429" s="91">
        <v>18</v>
      </c>
      <c r="F429" s="91">
        <v>9</v>
      </c>
      <c r="G429" s="91"/>
      <c r="H429" s="91">
        <v>10</v>
      </c>
      <c r="I429" s="91" t="s">
        <v>242</v>
      </c>
      <c r="J429" s="91">
        <v>146</v>
      </c>
      <c r="K429" s="91">
        <v>14000</v>
      </c>
      <c r="L429" s="91" t="s">
        <v>244</v>
      </c>
      <c r="M429" s="91" t="s">
        <v>297</v>
      </c>
      <c r="N429" s="91">
        <v>9</v>
      </c>
      <c r="O429" s="91" t="s">
        <v>334</v>
      </c>
      <c r="P429" s="399"/>
      <c r="Q429" s="394"/>
    </row>
    <row r="430" spans="1:17" x14ac:dyDescent="0.25">
      <c r="A430" s="99" t="s">
        <v>281</v>
      </c>
      <c r="B430" s="96"/>
      <c r="C430" s="96"/>
      <c r="D430" s="96" t="s">
        <v>240</v>
      </c>
      <c r="E430" s="96">
        <v>18</v>
      </c>
      <c r="F430" s="96">
        <v>22</v>
      </c>
      <c r="G430" s="96"/>
      <c r="H430" s="96">
        <v>10</v>
      </c>
      <c r="I430" s="96" t="s">
        <v>242</v>
      </c>
      <c r="J430" s="96">
        <v>146</v>
      </c>
      <c r="K430" s="96">
        <v>14000</v>
      </c>
      <c r="L430" s="96" t="s">
        <v>244</v>
      </c>
      <c r="M430" s="96" t="s">
        <v>297</v>
      </c>
      <c r="N430" s="96">
        <v>22</v>
      </c>
      <c r="O430" s="96" t="s">
        <v>337</v>
      </c>
      <c r="P430" s="400"/>
      <c r="Q430" s="402"/>
    </row>
    <row r="431" spans="1:17" x14ac:dyDescent="0.25">
      <c r="A431" s="99" t="s">
        <v>281</v>
      </c>
      <c r="B431" s="96"/>
      <c r="C431" s="96"/>
      <c r="D431" s="96" t="s">
        <v>240</v>
      </c>
      <c r="E431" s="96">
        <v>18</v>
      </c>
      <c r="F431" s="96">
        <v>10</v>
      </c>
      <c r="G431" s="96"/>
      <c r="H431" s="96">
        <v>10</v>
      </c>
      <c r="I431" s="96" t="s">
        <v>242</v>
      </c>
      <c r="J431" s="96">
        <v>146</v>
      </c>
      <c r="K431" s="96">
        <v>14000</v>
      </c>
      <c r="L431" s="96" t="s">
        <v>244</v>
      </c>
      <c r="M431" s="96" t="s">
        <v>297</v>
      </c>
      <c r="N431" s="96">
        <v>10</v>
      </c>
      <c r="O431" s="96" t="s">
        <v>338</v>
      </c>
      <c r="P431" s="400"/>
      <c r="Q431" s="402"/>
    </row>
    <row r="432" spans="1:17" ht="15" thickBot="1" x14ac:dyDescent="0.3">
      <c r="A432" s="92" t="s">
        <v>281</v>
      </c>
      <c r="B432" s="93"/>
      <c r="C432" s="93"/>
      <c r="D432" s="93" t="s">
        <v>240</v>
      </c>
      <c r="E432" s="93">
        <v>18</v>
      </c>
      <c r="F432" s="93">
        <v>23</v>
      </c>
      <c r="G432" s="93"/>
      <c r="H432" s="93">
        <v>10</v>
      </c>
      <c r="I432" s="93" t="s">
        <v>242</v>
      </c>
      <c r="J432" s="93">
        <v>146</v>
      </c>
      <c r="K432" s="93">
        <v>14000</v>
      </c>
      <c r="L432" s="93" t="s">
        <v>244</v>
      </c>
      <c r="M432" s="93" t="s">
        <v>297</v>
      </c>
      <c r="N432" s="93">
        <v>23</v>
      </c>
      <c r="O432" s="93" t="s">
        <v>339</v>
      </c>
      <c r="P432" s="401"/>
      <c r="Q432" s="395"/>
    </row>
    <row r="433" spans="1:17" x14ac:dyDescent="0.25">
      <c r="A433" s="90" t="s">
        <v>281</v>
      </c>
      <c r="B433" s="91"/>
      <c r="C433" s="91"/>
      <c r="D433" s="91" t="s">
        <v>240</v>
      </c>
      <c r="E433" s="91">
        <v>18</v>
      </c>
      <c r="F433" s="91">
        <v>11</v>
      </c>
      <c r="G433" s="91"/>
      <c r="H433" s="91">
        <v>10</v>
      </c>
      <c r="I433" s="91" t="s">
        <v>242</v>
      </c>
      <c r="J433" s="91">
        <v>146</v>
      </c>
      <c r="K433" s="91">
        <v>14000</v>
      </c>
      <c r="L433" s="91" t="s">
        <v>244</v>
      </c>
      <c r="M433" s="91" t="s">
        <v>297</v>
      </c>
      <c r="N433" s="91">
        <v>11</v>
      </c>
      <c r="O433" s="91" t="s">
        <v>341</v>
      </c>
      <c r="P433" s="399"/>
      <c r="Q433" s="394"/>
    </row>
    <row r="434" spans="1:17" x14ac:dyDescent="0.25">
      <c r="A434" s="99" t="s">
        <v>281</v>
      </c>
      <c r="B434" s="96"/>
      <c r="C434" s="96"/>
      <c r="D434" s="96" t="s">
        <v>240</v>
      </c>
      <c r="E434" s="96">
        <v>18</v>
      </c>
      <c r="F434" s="96">
        <v>24</v>
      </c>
      <c r="G434" s="96"/>
      <c r="H434" s="96">
        <v>10</v>
      </c>
      <c r="I434" s="96" t="s">
        <v>242</v>
      </c>
      <c r="J434" s="96">
        <v>146</v>
      </c>
      <c r="K434" s="96">
        <v>14000</v>
      </c>
      <c r="L434" s="96" t="s">
        <v>244</v>
      </c>
      <c r="M434" s="96" t="s">
        <v>297</v>
      </c>
      <c r="N434" s="96">
        <v>24</v>
      </c>
      <c r="O434" s="96" t="s">
        <v>344</v>
      </c>
      <c r="P434" s="400"/>
      <c r="Q434" s="402"/>
    </row>
    <row r="435" spans="1:17" x14ac:dyDescent="0.25">
      <c r="A435" s="99" t="s">
        <v>281</v>
      </c>
      <c r="B435" s="96"/>
      <c r="C435" s="96"/>
      <c r="D435" s="96" t="s">
        <v>240</v>
      </c>
      <c r="E435" s="96">
        <v>18</v>
      </c>
      <c r="F435" s="96">
        <v>12</v>
      </c>
      <c r="G435" s="96"/>
      <c r="H435" s="96">
        <v>10</v>
      </c>
      <c r="I435" s="96" t="s">
        <v>242</v>
      </c>
      <c r="J435" s="96">
        <v>146</v>
      </c>
      <c r="K435" s="96">
        <v>14000</v>
      </c>
      <c r="L435" s="96" t="s">
        <v>244</v>
      </c>
      <c r="M435" s="96" t="s">
        <v>297</v>
      </c>
      <c r="N435" s="96">
        <v>12</v>
      </c>
      <c r="O435" s="96" t="s">
        <v>345</v>
      </c>
      <c r="P435" s="400"/>
      <c r="Q435" s="402"/>
    </row>
    <row r="436" spans="1:17" ht="15" thickBot="1" x14ac:dyDescent="0.3">
      <c r="A436" s="92" t="s">
        <v>281</v>
      </c>
      <c r="B436" s="93"/>
      <c r="C436" s="93"/>
      <c r="D436" s="93" t="s">
        <v>240</v>
      </c>
      <c r="E436" s="93">
        <v>18</v>
      </c>
      <c r="F436" s="93">
        <v>25</v>
      </c>
      <c r="G436" s="93"/>
      <c r="H436" s="93">
        <v>10</v>
      </c>
      <c r="I436" s="93" t="s">
        <v>242</v>
      </c>
      <c r="J436" s="93">
        <v>146</v>
      </c>
      <c r="K436" s="93">
        <v>14000</v>
      </c>
      <c r="L436" s="93" t="s">
        <v>244</v>
      </c>
      <c r="M436" s="93" t="s">
        <v>297</v>
      </c>
      <c r="N436" s="93">
        <v>25</v>
      </c>
      <c r="O436" s="93" t="s">
        <v>346</v>
      </c>
      <c r="P436" s="401"/>
      <c r="Q436" s="395"/>
    </row>
    <row r="437" spans="1:17" ht="16.95" customHeight="1" x14ac:dyDescent="0.25">
      <c r="A437" s="78" t="s">
        <v>689</v>
      </c>
      <c r="B437" s="79"/>
      <c r="C437" s="79"/>
      <c r="D437" s="79" t="s">
        <v>240</v>
      </c>
      <c r="E437" s="79">
        <v>19</v>
      </c>
      <c r="F437" s="79">
        <v>1</v>
      </c>
      <c r="G437" s="79"/>
      <c r="H437" s="79">
        <v>11</v>
      </c>
      <c r="I437" s="79" t="s">
        <v>242</v>
      </c>
      <c r="J437" s="79">
        <v>147</v>
      </c>
      <c r="K437" s="79">
        <v>15000</v>
      </c>
      <c r="L437" s="79" t="s">
        <v>244</v>
      </c>
      <c r="M437" s="79" t="s">
        <v>245</v>
      </c>
      <c r="N437" s="79">
        <v>1</v>
      </c>
      <c r="O437" s="79" t="s">
        <v>246</v>
      </c>
      <c r="P437" s="396" t="s">
        <v>690</v>
      </c>
      <c r="Q437" s="403" t="s">
        <v>691</v>
      </c>
    </row>
    <row r="438" spans="1:17" ht="15" thickBot="1" x14ac:dyDescent="0.3">
      <c r="A438" s="81" t="s">
        <v>689</v>
      </c>
      <c r="B438" s="82"/>
      <c r="C438" s="82"/>
      <c r="D438" s="82" t="s">
        <v>240</v>
      </c>
      <c r="E438" s="82">
        <v>19</v>
      </c>
      <c r="F438" s="82">
        <v>14</v>
      </c>
      <c r="G438" s="82"/>
      <c r="H438" s="82">
        <v>11</v>
      </c>
      <c r="I438" s="82" t="s">
        <v>242</v>
      </c>
      <c r="J438" s="82">
        <v>147</v>
      </c>
      <c r="K438" s="82">
        <v>15000</v>
      </c>
      <c r="L438" s="82" t="s">
        <v>244</v>
      </c>
      <c r="M438" s="82" t="s">
        <v>245</v>
      </c>
      <c r="N438" s="82">
        <v>14</v>
      </c>
      <c r="O438" s="82" t="s">
        <v>249</v>
      </c>
      <c r="P438" s="397"/>
      <c r="Q438" s="404"/>
    </row>
    <row r="439" spans="1:17" ht="14.4" customHeight="1" x14ac:dyDescent="0.25">
      <c r="A439" s="78" t="s">
        <v>689</v>
      </c>
      <c r="B439" s="79"/>
      <c r="C439" s="79"/>
      <c r="D439" s="79" t="s">
        <v>240</v>
      </c>
      <c r="E439" s="79">
        <v>19</v>
      </c>
      <c r="F439" s="79">
        <v>2</v>
      </c>
      <c r="G439" s="79"/>
      <c r="H439" s="79">
        <v>11</v>
      </c>
      <c r="I439" s="79" t="s">
        <v>242</v>
      </c>
      <c r="J439" s="79">
        <v>147</v>
      </c>
      <c r="K439" s="79">
        <v>15000</v>
      </c>
      <c r="L439" s="79" t="s">
        <v>244</v>
      </c>
      <c r="M439" s="79" t="s">
        <v>245</v>
      </c>
      <c r="N439" s="79">
        <v>2</v>
      </c>
      <c r="O439" s="79" t="s">
        <v>250</v>
      </c>
      <c r="P439" s="409" t="s">
        <v>692</v>
      </c>
      <c r="Q439" s="411" t="s">
        <v>693</v>
      </c>
    </row>
    <row r="440" spans="1:17" ht="15" thickBot="1" x14ac:dyDescent="0.3">
      <c r="A440" s="81" t="s">
        <v>689</v>
      </c>
      <c r="B440" s="82"/>
      <c r="C440" s="82"/>
      <c r="D440" s="82" t="s">
        <v>240</v>
      </c>
      <c r="E440" s="82">
        <v>19</v>
      </c>
      <c r="F440" s="82">
        <v>15</v>
      </c>
      <c r="G440" s="82"/>
      <c r="H440" s="82">
        <v>11</v>
      </c>
      <c r="I440" s="82" t="s">
        <v>242</v>
      </c>
      <c r="J440" s="82">
        <v>147</v>
      </c>
      <c r="K440" s="82">
        <v>15000</v>
      </c>
      <c r="L440" s="82" t="s">
        <v>244</v>
      </c>
      <c r="M440" s="82" t="s">
        <v>245</v>
      </c>
      <c r="N440" s="82">
        <v>15</v>
      </c>
      <c r="O440" s="82" t="s">
        <v>253</v>
      </c>
      <c r="P440" s="410"/>
      <c r="Q440" s="412"/>
    </row>
    <row r="441" spans="1:17" x14ac:dyDescent="0.25">
      <c r="A441" s="78" t="s">
        <v>689</v>
      </c>
      <c r="B441" s="79"/>
      <c r="C441" s="79"/>
      <c r="D441" s="79" t="s">
        <v>240</v>
      </c>
      <c r="E441" s="79">
        <v>19</v>
      </c>
      <c r="F441" s="79">
        <v>3</v>
      </c>
      <c r="G441" s="79"/>
      <c r="H441" s="79">
        <v>11</v>
      </c>
      <c r="I441" s="79" t="s">
        <v>242</v>
      </c>
      <c r="J441" s="79">
        <v>147</v>
      </c>
      <c r="K441" s="79">
        <v>15000</v>
      </c>
      <c r="L441" s="79" t="s">
        <v>244</v>
      </c>
      <c r="M441" s="79" t="s">
        <v>245</v>
      </c>
      <c r="N441" s="79">
        <v>3</v>
      </c>
      <c r="O441" s="79" t="s">
        <v>255</v>
      </c>
      <c r="P441" s="396" t="s">
        <v>694</v>
      </c>
      <c r="Q441" s="403" t="s">
        <v>695</v>
      </c>
    </row>
    <row r="442" spans="1:17" ht="15" thickBot="1" x14ac:dyDescent="0.3">
      <c r="A442" s="81" t="s">
        <v>689</v>
      </c>
      <c r="B442" s="82"/>
      <c r="C442" s="82"/>
      <c r="D442" s="82" t="s">
        <v>240</v>
      </c>
      <c r="E442" s="82">
        <v>19</v>
      </c>
      <c r="F442" s="82">
        <v>16</v>
      </c>
      <c r="G442" s="82"/>
      <c r="H442" s="82">
        <v>11</v>
      </c>
      <c r="I442" s="82" t="s">
        <v>242</v>
      </c>
      <c r="J442" s="82">
        <v>147</v>
      </c>
      <c r="K442" s="82">
        <v>15000</v>
      </c>
      <c r="L442" s="82" t="s">
        <v>244</v>
      </c>
      <c r="M442" s="82" t="s">
        <v>245</v>
      </c>
      <c r="N442" s="82">
        <v>16</v>
      </c>
      <c r="O442" s="82" t="s">
        <v>258</v>
      </c>
      <c r="P442" s="397"/>
      <c r="Q442" s="404"/>
    </row>
    <row r="443" spans="1:17" x14ac:dyDescent="0.25">
      <c r="A443" s="78" t="s">
        <v>689</v>
      </c>
      <c r="B443" s="79"/>
      <c r="C443" s="79"/>
      <c r="D443" s="79" t="s">
        <v>240</v>
      </c>
      <c r="E443" s="79">
        <v>19</v>
      </c>
      <c r="F443" s="79">
        <v>4</v>
      </c>
      <c r="G443" s="79"/>
      <c r="H443" s="79">
        <v>11</v>
      </c>
      <c r="I443" s="79" t="s">
        <v>242</v>
      </c>
      <c r="J443" s="79">
        <v>147</v>
      </c>
      <c r="K443" s="79">
        <v>15000</v>
      </c>
      <c r="L443" s="79" t="s">
        <v>244</v>
      </c>
      <c r="M443" s="79" t="s">
        <v>245</v>
      </c>
      <c r="N443" s="79">
        <v>4</v>
      </c>
      <c r="O443" s="79" t="s">
        <v>259</v>
      </c>
      <c r="P443" s="396" t="s">
        <v>696</v>
      </c>
      <c r="Q443" s="403" t="s">
        <v>697</v>
      </c>
    </row>
    <row r="444" spans="1:17" ht="15" thickBot="1" x14ac:dyDescent="0.3">
      <c r="A444" s="81" t="s">
        <v>689</v>
      </c>
      <c r="B444" s="82"/>
      <c r="C444" s="82"/>
      <c r="D444" s="82" t="s">
        <v>240</v>
      </c>
      <c r="E444" s="82">
        <v>19</v>
      </c>
      <c r="F444" s="82">
        <v>17</v>
      </c>
      <c r="G444" s="82"/>
      <c r="H444" s="82">
        <v>11</v>
      </c>
      <c r="I444" s="82" t="s">
        <v>242</v>
      </c>
      <c r="J444" s="82">
        <v>147</v>
      </c>
      <c r="K444" s="82">
        <v>15000</v>
      </c>
      <c r="L444" s="82" t="s">
        <v>244</v>
      </c>
      <c r="M444" s="82" t="s">
        <v>245</v>
      </c>
      <c r="N444" s="82">
        <v>17</v>
      </c>
      <c r="O444" s="82" t="s">
        <v>262</v>
      </c>
      <c r="P444" s="397"/>
      <c r="Q444" s="404"/>
    </row>
    <row r="445" spans="1:17" x14ac:dyDescent="0.25">
      <c r="A445" s="78" t="s">
        <v>689</v>
      </c>
      <c r="B445" s="79"/>
      <c r="C445" s="79"/>
      <c r="D445" s="79" t="s">
        <v>240</v>
      </c>
      <c r="E445" s="79">
        <v>19</v>
      </c>
      <c r="F445" s="79">
        <v>5</v>
      </c>
      <c r="G445" s="79"/>
      <c r="H445" s="79">
        <v>11</v>
      </c>
      <c r="I445" s="79" t="s">
        <v>242</v>
      </c>
      <c r="J445" s="79">
        <v>147</v>
      </c>
      <c r="K445" s="79">
        <v>15000</v>
      </c>
      <c r="L445" s="79" t="s">
        <v>244</v>
      </c>
      <c r="M445" s="79" t="s">
        <v>245</v>
      </c>
      <c r="N445" s="79">
        <v>5</v>
      </c>
      <c r="O445" s="79" t="s">
        <v>264</v>
      </c>
      <c r="P445" s="396" t="s">
        <v>698</v>
      </c>
      <c r="Q445" s="403" t="s">
        <v>699</v>
      </c>
    </row>
    <row r="446" spans="1:17" ht="15" thickBot="1" x14ac:dyDescent="0.3">
      <c r="A446" s="81" t="s">
        <v>689</v>
      </c>
      <c r="B446" s="82"/>
      <c r="C446" s="82"/>
      <c r="D446" s="82" t="s">
        <v>240</v>
      </c>
      <c r="E446" s="82">
        <v>19</v>
      </c>
      <c r="F446" s="82">
        <v>18</v>
      </c>
      <c r="G446" s="82"/>
      <c r="H446" s="82">
        <v>11</v>
      </c>
      <c r="I446" s="82" t="s">
        <v>242</v>
      </c>
      <c r="J446" s="82">
        <v>147</v>
      </c>
      <c r="K446" s="82">
        <v>15000</v>
      </c>
      <c r="L446" s="82" t="s">
        <v>244</v>
      </c>
      <c r="M446" s="82" t="s">
        <v>245</v>
      </c>
      <c r="N446" s="82">
        <v>18</v>
      </c>
      <c r="O446" s="82" t="s">
        <v>267</v>
      </c>
      <c r="P446" s="397"/>
      <c r="Q446" s="404"/>
    </row>
    <row r="447" spans="1:17" x14ac:dyDescent="0.25">
      <c r="A447" s="78" t="s">
        <v>689</v>
      </c>
      <c r="B447" s="79"/>
      <c r="C447" s="79"/>
      <c r="D447" s="79" t="s">
        <v>240</v>
      </c>
      <c r="E447" s="79">
        <v>19</v>
      </c>
      <c r="F447" s="79">
        <v>6</v>
      </c>
      <c r="G447" s="79"/>
      <c r="H447" s="79">
        <v>11</v>
      </c>
      <c r="I447" s="79" t="s">
        <v>242</v>
      </c>
      <c r="J447" s="79">
        <v>147</v>
      </c>
      <c r="K447" s="79">
        <v>15000</v>
      </c>
      <c r="L447" s="79" t="s">
        <v>244</v>
      </c>
      <c r="M447" s="79" t="s">
        <v>245</v>
      </c>
      <c r="N447" s="79">
        <v>6</v>
      </c>
      <c r="O447" s="79" t="s">
        <v>268</v>
      </c>
      <c r="P447" s="396" t="s">
        <v>700</v>
      </c>
      <c r="Q447" s="403" t="s">
        <v>701</v>
      </c>
    </row>
    <row r="448" spans="1:17" ht="15" thickBot="1" x14ac:dyDescent="0.3">
      <c r="A448" s="81" t="s">
        <v>689</v>
      </c>
      <c r="B448" s="82"/>
      <c r="C448" s="82"/>
      <c r="D448" s="82" t="s">
        <v>240</v>
      </c>
      <c r="E448" s="82">
        <v>19</v>
      </c>
      <c r="F448" s="82">
        <v>19</v>
      </c>
      <c r="G448" s="82"/>
      <c r="H448" s="82">
        <v>11</v>
      </c>
      <c r="I448" s="82" t="s">
        <v>242</v>
      </c>
      <c r="J448" s="82">
        <v>147</v>
      </c>
      <c r="K448" s="82">
        <v>15000</v>
      </c>
      <c r="L448" s="82" t="s">
        <v>244</v>
      </c>
      <c r="M448" s="82" t="s">
        <v>245</v>
      </c>
      <c r="N448" s="82">
        <v>19</v>
      </c>
      <c r="O448" s="82" t="s">
        <v>271</v>
      </c>
      <c r="P448" s="397"/>
      <c r="Q448" s="404"/>
    </row>
    <row r="449" spans="1:17" x14ac:dyDescent="0.25">
      <c r="A449" s="78" t="s">
        <v>689</v>
      </c>
      <c r="B449" s="79"/>
      <c r="C449" s="79"/>
      <c r="D449" s="79" t="s">
        <v>240</v>
      </c>
      <c r="E449" s="79">
        <v>19</v>
      </c>
      <c r="F449" s="79">
        <v>7</v>
      </c>
      <c r="G449" s="79"/>
      <c r="H449" s="79">
        <v>11</v>
      </c>
      <c r="I449" s="79" t="s">
        <v>242</v>
      </c>
      <c r="J449" s="79">
        <v>147</v>
      </c>
      <c r="K449" s="79">
        <v>15000</v>
      </c>
      <c r="L449" s="79" t="s">
        <v>244</v>
      </c>
      <c r="M449" s="79" t="s">
        <v>245</v>
      </c>
      <c r="N449" s="79">
        <v>7</v>
      </c>
      <c r="O449" s="79" t="s">
        <v>273</v>
      </c>
      <c r="P449" s="396" t="s">
        <v>702</v>
      </c>
      <c r="Q449" s="403" t="s">
        <v>703</v>
      </c>
    </row>
    <row r="450" spans="1:17" ht="15" thickBot="1" x14ac:dyDescent="0.3">
      <c r="A450" s="81" t="s">
        <v>689</v>
      </c>
      <c r="B450" s="82"/>
      <c r="C450" s="82"/>
      <c r="D450" s="82" t="s">
        <v>240</v>
      </c>
      <c r="E450" s="82">
        <v>19</v>
      </c>
      <c r="F450" s="82">
        <v>20</v>
      </c>
      <c r="G450" s="82"/>
      <c r="H450" s="82">
        <v>11</v>
      </c>
      <c r="I450" s="82" t="s">
        <v>242</v>
      </c>
      <c r="J450" s="82">
        <v>147</v>
      </c>
      <c r="K450" s="82">
        <v>15000</v>
      </c>
      <c r="L450" s="82" t="s">
        <v>244</v>
      </c>
      <c r="M450" s="82" t="s">
        <v>245</v>
      </c>
      <c r="N450" s="82">
        <v>20</v>
      </c>
      <c r="O450" s="82" t="s">
        <v>276</v>
      </c>
      <c r="P450" s="397"/>
      <c r="Q450" s="404"/>
    </row>
    <row r="451" spans="1:17" x14ac:dyDescent="0.25">
      <c r="A451" s="78" t="s">
        <v>689</v>
      </c>
      <c r="B451" s="79"/>
      <c r="C451" s="79"/>
      <c r="D451" s="79" t="s">
        <v>240</v>
      </c>
      <c r="E451" s="79">
        <v>19</v>
      </c>
      <c r="F451" s="79">
        <v>8</v>
      </c>
      <c r="G451" s="79"/>
      <c r="H451" s="79">
        <v>11</v>
      </c>
      <c r="I451" s="79" t="s">
        <v>242</v>
      </c>
      <c r="J451" s="79">
        <v>147</v>
      </c>
      <c r="K451" s="79">
        <v>15000</v>
      </c>
      <c r="L451" s="79" t="s">
        <v>244</v>
      </c>
      <c r="M451" s="79" t="s">
        <v>245</v>
      </c>
      <c r="N451" s="79">
        <v>8</v>
      </c>
      <c r="O451" s="79" t="s">
        <v>277</v>
      </c>
      <c r="P451" s="396" t="s">
        <v>704</v>
      </c>
      <c r="Q451" s="403" t="s">
        <v>705</v>
      </c>
    </row>
    <row r="452" spans="1:17" ht="15" thickBot="1" x14ac:dyDescent="0.3">
      <c r="A452" s="81" t="s">
        <v>689</v>
      </c>
      <c r="B452" s="82"/>
      <c r="C452" s="82"/>
      <c r="D452" s="82" t="s">
        <v>240</v>
      </c>
      <c r="E452" s="82">
        <v>19</v>
      </c>
      <c r="F452" s="82">
        <v>21</v>
      </c>
      <c r="G452" s="82"/>
      <c r="H452" s="82">
        <v>11</v>
      </c>
      <c r="I452" s="82" t="s">
        <v>242</v>
      </c>
      <c r="J452" s="82">
        <v>147</v>
      </c>
      <c r="K452" s="82">
        <v>15000</v>
      </c>
      <c r="L452" s="82" t="s">
        <v>244</v>
      </c>
      <c r="M452" s="82" t="s">
        <v>245</v>
      </c>
      <c r="N452" s="82">
        <v>21</v>
      </c>
      <c r="O452" s="82" t="s">
        <v>280</v>
      </c>
      <c r="P452" s="397"/>
      <c r="Q452" s="404"/>
    </row>
    <row r="453" spans="1:17" x14ac:dyDescent="0.25">
      <c r="A453" s="78" t="s">
        <v>281</v>
      </c>
      <c r="B453" s="79"/>
      <c r="C453" s="79"/>
      <c r="D453" s="79" t="s">
        <v>240</v>
      </c>
      <c r="E453" s="79">
        <v>19</v>
      </c>
      <c r="F453" s="79">
        <v>9</v>
      </c>
      <c r="G453" s="79"/>
      <c r="H453" s="79">
        <v>11</v>
      </c>
      <c r="I453" s="79" t="s">
        <v>242</v>
      </c>
      <c r="J453" s="79">
        <v>147</v>
      </c>
      <c r="K453" s="79">
        <v>15000</v>
      </c>
      <c r="L453" s="79" t="s">
        <v>244</v>
      </c>
      <c r="M453" s="79" t="s">
        <v>245</v>
      </c>
      <c r="N453" s="79">
        <v>9</v>
      </c>
      <c r="O453" s="79" t="s">
        <v>283</v>
      </c>
      <c r="P453" s="396" t="s">
        <v>706</v>
      </c>
      <c r="Q453" s="403" t="s">
        <v>707</v>
      </c>
    </row>
    <row r="454" spans="1:17" x14ac:dyDescent="0.25">
      <c r="A454" s="100" t="s">
        <v>281</v>
      </c>
      <c r="B454" s="85"/>
      <c r="C454" s="85"/>
      <c r="D454" s="85" t="s">
        <v>240</v>
      </c>
      <c r="E454" s="85">
        <v>19</v>
      </c>
      <c r="F454" s="85">
        <v>22</v>
      </c>
      <c r="G454" s="85"/>
      <c r="H454" s="85">
        <v>11</v>
      </c>
      <c r="I454" s="85" t="s">
        <v>242</v>
      </c>
      <c r="J454" s="85">
        <v>147</v>
      </c>
      <c r="K454" s="85">
        <v>15000</v>
      </c>
      <c r="L454" s="85" t="s">
        <v>244</v>
      </c>
      <c r="M454" s="85" t="s">
        <v>245</v>
      </c>
      <c r="N454" s="85">
        <v>22</v>
      </c>
      <c r="O454" s="85" t="s">
        <v>286</v>
      </c>
      <c r="P454" s="440"/>
      <c r="Q454" s="441"/>
    </row>
    <row r="455" spans="1:17" x14ac:dyDescent="0.25">
      <c r="A455" s="100" t="s">
        <v>281</v>
      </c>
      <c r="B455" s="85"/>
      <c r="C455" s="85"/>
      <c r="D455" s="85" t="s">
        <v>240</v>
      </c>
      <c r="E455" s="85">
        <v>19</v>
      </c>
      <c r="F455" s="85">
        <v>10</v>
      </c>
      <c r="G455" s="85"/>
      <c r="H455" s="85">
        <v>11</v>
      </c>
      <c r="I455" s="85" t="s">
        <v>242</v>
      </c>
      <c r="J455" s="85">
        <v>147</v>
      </c>
      <c r="K455" s="85">
        <v>15000</v>
      </c>
      <c r="L455" s="85" t="s">
        <v>244</v>
      </c>
      <c r="M455" s="85" t="s">
        <v>245</v>
      </c>
      <c r="N455" s="85">
        <v>10</v>
      </c>
      <c r="O455" s="85" t="s">
        <v>287</v>
      </c>
      <c r="P455" s="440"/>
      <c r="Q455" s="441"/>
    </row>
    <row r="456" spans="1:17" ht="15" thickBot="1" x14ac:dyDescent="0.3">
      <c r="A456" s="81" t="s">
        <v>281</v>
      </c>
      <c r="B456" s="82"/>
      <c r="C456" s="82"/>
      <c r="D456" s="82" t="s">
        <v>240</v>
      </c>
      <c r="E456" s="82">
        <v>19</v>
      </c>
      <c r="F456" s="82">
        <v>23</v>
      </c>
      <c r="G456" s="82"/>
      <c r="H456" s="82">
        <v>11</v>
      </c>
      <c r="I456" s="82" t="s">
        <v>242</v>
      </c>
      <c r="J456" s="82">
        <v>147</v>
      </c>
      <c r="K456" s="82">
        <v>15000</v>
      </c>
      <c r="L456" s="82" t="s">
        <v>244</v>
      </c>
      <c r="M456" s="82" t="s">
        <v>245</v>
      </c>
      <c r="N456" s="82">
        <v>23</v>
      </c>
      <c r="O456" s="82" t="s">
        <v>288</v>
      </c>
      <c r="P456" s="397"/>
      <c r="Q456" s="404"/>
    </row>
    <row r="457" spans="1:17" x14ac:dyDescent="0.25">
      <c r="A457" s="78" t="s">
        <v>281</v>
      </c>
      <c r="B457" s="79"/>
      <c r="C457" s="79"/>
      <c r="D457" s="79" t="s">
        <v>240</v>
      </c>
      <c r="E457" s="79">
        <v>19</v>
      </c>
      <c r="F457" s="79">
        <v>11</v>
      </c>
      <c r="G457" s="79"/>
      <c r="H457" s="79">
        <v>11</v>
      </c>
      <c r="I457" s="79" t="s">
        <v>242</v>
      </c>
      <c r="J457" s="79">
        <v>147</v>
      </c>
      <c r="K457" s="79">
        <v>15000</v>
      </c>
      <c r="L457" s="79" t="s">
        <v>244</v>
      </c>
      <c r="M457" s="79" t="s">
        <v>245</v>
      </c>
      <c r="N457" s="79">
        <v>11</v>
      </c>
      <c r="O457" s="79" t="s">
        <v>290</v>
      </c>
      <c r="P457" s="396" t="s">
        <v>708</v>
      </c>
      <c r="Q457" s="403" t="s">
        <v>709</v>
      </c>
    </row>
    <row r="458" spans="1:17" x14ac:dyDescent="0.25">
      <c r="A458" s="100" t="s">
        <v>281</v>
      </c>
      <c r="B458" s="85"/>
      <c r="C458" s="85"/>
      <c r="D458" s="85" t="s">
        <v>240</v>
      </c>
      <c r="E458" s="85">
        <v>19</v>
      </c>
      <c r="F458" s="85">
        <v>24</v>
      </c>
      <c r="G458" s="85"/>
      <c r="H458" s="85">
        <v>11</v>
      </c>
      <c r="I458" s="85" t="s">
        <v>242</v>
      </c>
      <c r="J458" s="85">
        <v>147</v>
      </c>
      <c r="K458" s="85">
        <v>15000</v>
      </c>
      <c r="L458" s="85" t="s">
        <v>244</v>
      </c>
      <c r="M458" s="85" t="s">
        <v>245</v>
      </c>
      <c r="N458" s="85">
        <v>24</v>
      </c>
      <c r="O458" s="85" t="s">
        <v>293</v>
      </c>
      <c r="P458" s="440"/>
      <c r="Q458" s="441"/>
    </row>
    <row r="459" spans="1:17" x14ac:dyDescent="0.25">
      <c r="A459" s="100" t="s">
        <v>281</v>
      </c>
      <c r="B459" s="85"/>
      <c r="C459" s="85"/>
      <c r="D459" s="85" t="s">
        <v>240</v>
      </c>
      <c r="E459" s="85">
        <v>19</v>
      </c>
      <c r="F459" s="85">
        <v>12</v>
      </c>
      <c r="G459" s="85"/>
      <c r="H459" s="85">
        <v>11</v>
      </c>
      <c r="I459" s="85" t="s">
        <v>242</v>
      </c>
      <c r="J459" s="85">
        <v>147</v>
      </c>
      <c r="K459" s="85">
        <v>15000</v>
      </c>
      <c r="L459" s="85" t="s">
        <v>244</v>
      </c>
      <c r="M459" s="85" t="s">
        <v>245</v>
      </c>
      <c r="N459" s="85">
        <v>12</v>
      </c>
      <c r="O459" s="85" t="s">
        <v>294</v>
      </c>
      <c r="P459" s="440"/>
      <c r="Q459" s="441"/>
    </row>
    <row r="460" spans="1:17" ht="15" thickBot="1" x14ac:dyDescent="0.3">
      <c r="A460" s="81" t="s">
        <v>281</v>
      </c>
      <c r="B460" s="82"/>
      <c r="C460" s="82"/>
      <c r="D460" s="82" t="s">
        <v>240</v>
      </c>
      <c r="E460" s="82">
        <v>19</v>
      </c>
      <c r="F460" s="82">
        <v>25</v>
      </c>
      <c r="G460" s="82"/>
      <c r="H460" s="82">
        <v>11</v>
      </c>
      <c r="I460" s="82" t="s">
        <v>242</v>
      </c>
      <c r="J460" s="82">
        <v>147</v>
      </c>
      <c r="K460" s="82">
        <v>15000</v>
      </c>
      <c r="L460" s="82" t="s">
        <v>244</v>
      </c>
      <c r="M460" s="82" t="s">
        <v>245</v>
      </c>
      <c r="N460" s="82">
        <v>25</v>
      </c>
      <c r="O460" s="82" t="s">
        <v>295</v>
      </c>
      <c r="P460" s="397"/>
      <c r="Q460" s="404"/>
    </row>
    <row r="461" spans="1:17" ht="14.4" customHeight="1" x14ac:dyDescent="0.25">
      <c r="A461" s="90" t="s">
        <v>689</v>
      </c>
      <c r="B461" s="91"/>
      <c r="C461" s="91"/>
      <c r="D461" s="91" t="s">
        <v>240</v>
      </c>
      <c r="E461" s="91">
        <v>20</v>
      </c>
      <c r="F461" s="91">
        <v>1</v>
      </c>
      <c r="G461" s="91"/>
      <c r="H461" s="91">
        <v>11</v>
      </c>
      <c r="I461" s="91" t="s">
        <v>242</v>
      </c>
      <c r="J461" s="91">
        <v>147</v>
      </c>
      <c r="K461" s="91">
        <v>15000</v>
      </c>
      <c r="L461" s="91" t="s">
        <v>244</v>
      </c>
      <c r="M461" s="91" t="s">
        <v>297</v>
      </c>
      <c r="N461" s="91">
        <v>1</v>
      </c>
      <c r="O461" s="91" t="s">
        <v>298</v>
      </c>
      <c r="P461" s="392" t="s">
        <v>710</v>
      </c>
      <c r="Q461" s="406" t="s">
        <v>711</v>
      </c>
    </row>
    <row r="462" spans="1:17" ht="15" thickBot="1" x14ac:dyDescent="0.3">
      <c r="A462" s="92" t="s">
        <v>689</v>
      </c>
      <c r="B462" s="93"/>
      <c r="C462" s="93"/>
      <c r="D462" s="93" t="s">
        <v>240</v>
      </c>
      <c r="E462" s="93">
        <v>20</v>
      </c>
      <c r="F462" s="93">
        <v>14</v>
      </c>
      <c r="G462" s="93"/>
      <c r="H462" s="93">
        <v>11</v>
      </c>
      <c r="I462" s="93" t="s">
        <v>242</v>
      </c>
      <c r="J462" s="93">
        <v>147</v>
      </c>
      <c r="K462" s="93">
        <v>15000</v>
      </c>
      <c r="L462" s="93" t="s">
        <v>244</v>
      </c>
      <c r="M462" s="93" t="s">
        <v>297</v>
      </c>
      <c r="N462" s="93">
        <v>14</v>
      </c>
      <c r="O462" s="93" t="s">
        <v>301</v>
      </c>
      <c r="P462" s="393"/>
      <c r="Q462" s="408"/>
    </row>
    <row r="463" spans="1:17" ht="14.4" customHeight="1" x14ac:dyDescent="0.25">
      <c r="A463" s="90" t="s">
        <v>689</v>
      </c>
      <c r="B463" s="91"/>
      <c r="C463" s="91"/>
      <c r="D463" s="91" t="s">
        <v>240</v>
      </c>
      <c r="E463" s="91">
        <v>20</v>
      </c>
      <c r="F463" s="91">
        <v>2</v>
      </c>
      <c r="G463" s="91"/>
      <c r="H463" s="91">
        <v>11</v>
      </c>
      <c r="I463" s="91" t="s">
        <v>242</v>
      </c>
      <c r="J463" s="91">
        <v>147</v>
      </c>
      <c r="K463" s="91">
        <v>15000</v>
      </c>
      <c r="L463" s="91" t="s">
        <v>244</v>
      </c>
      <c r="M463" s="91" t="s">
        <v>297</v>
      </c>
      <c r="N463" s="91">
        <v>2</v>
      </c>
      <c r="O463" s="91" t="s">
        <v>302</v>
      </c>
      <c r="P463" s="392" t="s">
        <v>712</v>
      </c>
      <c r="Q463" s="406" t="s">
        <v>713</v>
      </c>
    </row>
    <row r="464" spans="1:17" ht="15" thickBot="1" x14ac:dyDescent="0.3">
      <c r="A464" s="92" t="s">
        <v>689</v>
      </c>
      <c r="B464" s="93"/>
      <c r="C464" s="93"/>
      <c r="D464" s="93" t="s">
        <v>240</v>
      </c>
      <c r="E464" s="93">
        <v>20</v>
      </c>
      <c r="F464" s="93">
        <v>15</v>
      </c>
      <c r="G464" s="93"/>
      <c r="H464" s="93">
        <v>11</v>
      </c>
      <c r="I464" s="93" t="s">
        <v>242</v>
      </c>
      <c r="J464" s="93">
        <v>147</v>
      </c>
      <c r="K464" s="93">
        <v>15000</v>
      </c>
      <c r="L464" s="93" t="s">
        <v>244</v>
      </c>
      <c r="M464" s="93" t="s">
        <v>297</v>
      </c>
      <c r="N464" s="93">
        <v>15</v>
      </c>
      <c r="O464" s="93" t="s">
        <v>305</v>
      </c>
      <c r="P464" s="393"/>
      <c r="Q464" s="408"/>
    </row>
    <row r="465" spans="1:17" x14ac:dyDescent="0.25">
      <c r="A465" s="90" t="s">
        <v>689</v>
      </c>
      <c r="B465" s="91"/>
      <c r="C465" s="91"/>
      <c r="D465" s="91" t="s">
        <v>240</v>
      </c>
      <c r="E465" s="91">
        <v>20</v>
      </c>
      <c r="F465" s="91">
        <v>3</v>
      </c>
      <c r="G465" s="91"/>
      <c r="H465" s="91">
        <v>11</v>
      </c>
      <c r="I465" s="91" t="s">
        <v>242</v>
      </c>
      <c r="J465" s="91">
        <v>147</v>
      </c>
      <c r="K465" s="91">
        <v>15000</v>
      </c>
      <c r="L465" s="91" t="s">
        <v>244</v>
      </c>
      <c r="M465" s="91" t="s">
        <v>297</v>
      </c>
      <c r="N465" s="91">
        <v>3</v>
      </c>
      <c r="O465" s="91" t="s">
        <v>307</v>
      </c>
      <c r="P465" s="399" t="s">
        <v>714</v>
      </c>
      <c r="Q465" s="394" t="s">
        <v>715</v>
      </c>
    </row>
    <row r="466" spans="1:17" ht="15" thickBot="1" x14ac:dyDescent="0.3">
      <c r="A466" s="92" t="s">
        <v>689</v>
      </c>
      <c r="B466" s="93"/>
      <c r="C466" s="93"/>
      <c r="D466" s="93" t="s">
        <v>240</v>
      </c>
      <c r="E466" s="93">
        <v>20</v>
      </c>
      <c r="F466" s="93">
        <v>16</v>
      </c>
      <c r="G466" s="93"/>
      <c r="H466" s="93">
        <v>11</v>
      </c>
      <c r="I466" s="93" t="s">
        <v>242</v>
      </c>
      <c r="J466" s="93">
        <v>147</v>
      </c>
      <c r="K466" s="93">
        <v>15000</v>
      </c>
      <c r="L466" s="93" t="s">
        <v>244</v>
      </c>
      <c r="M466" s="93" t="s">
        <v>297</v>
      </c>
      <c r="N466" s="93">
        <v>16</v>
      </c>
      <c r="O466" s="93" t="s">
        <v>310</v>
      </c>
      <c r="P466" s="401"/>
      <c r="Q466" s="395"/>
    </row>
    <row r="467" spans="1:17" x14ac:dyDescent="0.25">
      <c r="A467" s="90" t="s">
        <v>689</v>
      </c>
      <c r="B467" s="91"/>
      <c r="C467" s="91"/>
      <c r="D467" s="91" t="s">
        <v>240</v>
      </c>
      <c r="E467" s="91">
        <v>20</v>
      </c>
      <c r="F467" s="91">
        <v>4</v>
      </c>
      <c r="G467" s="91"/>
      <c r="H467" s="91">
        <v>11</v>
      </c>
      <c r="I467" s="91" t="s">
        <v>242</v>
      </c>
      <c r="J467" s="91">
        <v>147</v>
      </c>
      <c r="K467" s="91">
        <v>15000</v>
      </c>
      <c r="L467" s="91" t="s">
        <v>244</v>
      </c>
      <c r="M467" s="91" t="s">
        <v>297</v>
      </c>
      <c r="N467" s="91">
        <v>4</v>
      </c>
      <c r="O467" s="91" t="s">
        <v>311</v>
      </c>
      <c r="P467" s="399" t="s">
        <v>716</v>
      </c>
      <c r="Q467" s="394" t="s">
        <v>717</v>
      </c>
    </row>
    <row r="468" spans="1:17" ht="15" thickBot="1" x14ac:dyDescent="0.3">
      <c r="A468" s="92" t="s">
        <v>689</v>
      </c>
      <c r="B468" s="93"/>
      <c r="C468" s="93"/>
      <c r="D468" s="93" t="s">
        <v>240</v>
      </c>
      <c r="E468" s="93">
        <v>20</v>
      </c>
      <c r="F468" s="93">
        <v>17</v>
      </c>
      <c r="G468" s="93"/>
      <c r="H468" s="93">
        <v>11</v>
      </c>
      <c r="I468" s="93" t="s">
        <v>242</v>
      </c>
      <c r="J468" s="93">
        <v>147</v>
      </c>
      <c r="K468" s="93">
        <v>15000</v>
      </c>
      <c r="L468" s="93" t="s">
        <v>244</v>
      </c>
      <c r="M468" s="93" t="s">
        <v>297</v>
      </c>
      <c r="N468" s="93">
        <v>17</v>
      </c>
      <c r="O468" s="93" t="s">
        <v>314</v>
      </c>
      <c r="P468" s="401"/>
      <c r="Q468" s="395"/>
    </row>
    <row r="469" spans="1:17" x14ac:dyDescent="0.25">
      <c r="A469" s="90" t="s">
        <v>689</v>
      </c>
      <c r="B469" s="91"/>
      <c r="C469" s="91"/>
      <c r="D469" s="91" t="s">
        <v>240</v>
      </c>
      <c r="E469" s="91">
        <v>20</v>
      </c>
      <c r="F469" s="91">
        <v>5</v>
      </c>
      <c r="G469" s="91"/>
      <c r="H469" s="91">
        <v>11</v>
      </c>
      <c r="I469" s="91" t="s">
        <v>242</v>
      </c>
      <c r="J469" s="91">
        <v>147</v>
      </c>
      <c r="K469" s="91">
        <v>15000</v>
      </c>
      <c r="L469" s="91" t="s">
        <v>244</v>
      </c>
      <c r="M469" s="91" t="s">
        <v>297</v>
      </c>
      <c r="N469" s="91">
        <v>5</v>
      </c>
      <c r="O469" s="91" t="s">
        <v>316</v>
      </c>
      <c r="P469" s="399" t="s">
        <v>718</v>
      </c>
      <c r="Q469" s="394" t="s">
        <v>719</v>
      </c>
    </row>
    <row r="470" spans="1:17" ht="15" thickBot="1" x14ac:dyDescent="0.3">
      <c r="A470" s="92" t="s">
        <v>689</v>
      </c>
      <c r="B470" s="93"/>
      <c r="C470" s="93"/>
      <c r="D470" s="93" t="s">
        <v>240</v>
      </c>
      <c r="E470" s="93">
        <v>20</v>
      </c>
      <c r="F470" s="93">
        <v>18</v>
      </c>
      <c r="G470" s="93"/>
      <c r="H470" s="93">
        <v>11</v>
      </c>
      <c r="I470" s="93" t="s">
        <v>242</v>
      </c>
      <c r="J470" s="93">
        <v>147</v>
      </c>
      <c r="K470" s="93">
        <v>15000</v>
      </c>
      <c r="L470" s="93" t="s">
        <v>244</v>
      </c>
      <c r="M470" s="93" t="s">
        <v>297</v>
      </c>
      <c r="N470" s="93">
        <v>18</v>
      </c>
      <c r="O470" s="93" t="s">
        <v>319</v>
      </c>
      <c r="P470" s="401"/>
      <c r="Q470" s="395"/>
    </row>
    <row r="471" spans="1:17" x14ac:dyDescent="0.25">
      <c r="A471" s="90" t="s">
        <v>689</v>
      </c>
      <c r="B471" s="91"/>
      <c r="C471" s="91"/>
      <c r="D471" s="91" t="s">
        <v>240</v>
      </c>
      <c r="E471" s="91">
        <v>20</v>
      </c>
      <c r="F471" s="91">
        <v>6</v>
      </c>
      <c r="G471" s="91"/>
      <c r="H471" s="91">
        <v>11</v>
      </c>
      <c r="I471" s="91" t="s">
        <v>242</v>
      </c>
      <c r="J471" s="91">
        <v>147</v>
      </c>
      <c r="K471" s="91">
        <v>15000</v>
      </c>
      <c r="L471" s="91" t="s">
        <v>244</v>
      </c>
      <c r="M471" s="91" t="s">
        <v>297</v>
      </c>
      <c r="N471" s="91">
        <v>6</v>
      </c>
      <c r="O471" s="91" t="s">
        <v>320</v>
      </c>
      <c r="P471" s="399" t="s">
        <v>720</v>
      </c>
      <c r="Q471" s="394" t="s">
        <v>721</v>
      </c>
    </row>
    <row r="472" spans="1:17" ht="15" thickBot="1" x14ac:dyDescent="0.3">
      <c r="A472" s="92" t="s">
        <v>689</v>
      </c>
      <c r="B472" s="93"/>
      <c r="C472" s="93"/>
      <c r="D472" s="93" t="s">
        <v>240</v>
      </c>
      <c r="E472" s="93">
        <v>20</v>
      </c>
      <c r="F472" s="93">
        <v>19</v>
      </c>
      <c r="G472" s="93"/>
      <c r="H472" s="93">
        <v>11</v>
      </c>
      <c r="I472" s="93" t="s">
        <v>242</v>
      </c>
      <c r="J472" s="93">
        <v>147</v>
      </c>
      <c r="K472" s="93">
        <v>15000</v>
      </c>
      <c r="L472" s="93" t="s">
        <v>244</v>
      </c>
      <c r="M472" s="93" t="s">
        <v>297</v>
      </c>
      <c r="N472" s="93">
        <v>19</v>
      </c>
      <c r="O472" s="93" t="s">
        <v>323</v>
      </c>
      <c r="P472" s="401"/>
      <c r="Q472" s="395"/>
    </row>
    <row r="473" spans="1:17" x14ac:dyDescent="0.25">
      <c r="A473" s="90" t="s">
        <v>689</v>
      </c>
      <c r="B473" s="91"/>
      <c r="C473" s="91"/>
      <c r="D473" s="91" t="s">
        <v>240</v>
      </c>
      <c r="E473" s="91">
        <v>20</v>
      </c>
      <c r="F473" s="91">
        <v>7</v>
      </c>
      <c r="G473" s="91"/>
      <c r="H473" s="91">
        <v>11</v>
      </c>
      <c r="I473" s="91" t="s">
        <v>242</v>
      </c>
      <c r="J473" s="91">
        <v>147</v>
      </c>
      <c r="K473" s="91">
        <v>15000</v>
      </c>
      <c r="L473" s="91" t="s">
        <v>244</v>
      </c>
      <c r="M473" s="91" t="s">
        <v>297</v>
      </c>
      <c r="N473" s="91">
        <v>7</v>
      </c>
      <c r="O473" s="91" t="s">
        <v>325</v>
      </c>
      <c r="P473" s="399" t="s">
        <v>722</v>
      </c>
      <c r="Q473" s="394" t="s">
        <v>723</v>
      </c>
    </row>
    <row r="474" spans="1:17" ht="15" thickBot="1" x14ac:dyDescent="0.3">
      <c r="A474" s="92" t="s">
        <v>689</v>
      </c>
      <c r="B474" s="93"/>
      <c r="C474" s="93"/>
      <c r="D474" s="93" t="s">
        <v>240</v>
      </c>
      <c r="E474" s="93">
        <v>20</v>
      </c>
      <c r="F474" s="93">
        <v>20</v>
      </c>
      <c r="G474" s="93"/>
      <c r="H474" s="93">
        <v>11</v>
      </c>
      <c r="I474" s="93" t="s">
        <v>242</v>
      </c>
      <c r="J474" s="93">
        <v>147</v>
      </c>
      <c r="K474" s="93">
        <v>15000</v>
      </c>
      <c r="L474" s="93" t="s">
        <v>244</v>
      </c>
      <c r="M474" s="93" t="s">
        <v>297</v>
      </c>
      <c r="N474" s="93">
        <v>20</v>
      </c>
      <c r="O474" s="93" t="s">
        <v>328</v>
      </c>
      <c r="P474" s="401"/>
      <c r="Q474" s="395"/>
    </row>
    <row r="475" spans="1:17" x14ac:dyDescent="0.25">
      <c r="A475" s="90" t="s">
        <v>689</v>
      </c>
      <c r="B475" s="91"/>
      <c r="C475" s="91"/>
      <c r="D475" s="91" t="s">
        <v>240</v>
      </c>
      <c r="E475" s="91">
        <v>20</v>
      </c>
      <c r="F475" s="91">
        <v>8</v>
      </c>
      <c r="G475" s="91"/>
      <c r="H475" s="91">
        <v>11</v>
      </c>
      <c r="I475" s="91" t="s">
        <v>242</v>
      </c>
      <c r="J475" s="91">
        <v>147</v>
      </c>
      <c r="K475" s="91">
        <v>15000</v>
      </c>
      <c r="L475" s="91" t="s">
        <v>244</v>
      </c>
      <c r="M475" s="91" t="s">
        <v>297</v>
      </c>
      <c r="N475" s="91">
        <v>8</v>
      </c>
      <c r="O475" s="91" t="s">
        <v>329</v>
      </c>
      <c r="P475" s="399" t="s">
        <v>724</v>
      </c>
      <c r="Q475" s="394" t="s">
        <v>725</v>
      </c>
    </row>
    <row r="476" spans="1:17" ht="15" thickBot="1" x14ac:dyDescent="0.3">
      <c r="A476" s="92" t="s">
        <v>689</v>
      </c>
      <c r="B476" s="93"/>
      <c r="C476" s="93"/>
      <c r="D476" s="93" t="s">
        <v>240</v>
      </c>
      <c r="E476" s="93">
        <v>20</v>
      </c>
      <c r="F476" s="93">
        <v>21</v>
      </c>
      <c r="G476" s="93"/>
      <c r="H476" s="93">
        <v>11</v>
      </c>
      <c r="I476" s="93" t="s">
        <v>242</v>
      </c>
      <c r="J476" s="93">
        <v>147</v>
      </c>
      <c r="K476" s="93">
        <v>15000</v>
      </c>
      <c r="L476" s="93" t="s">
        <v>244</v>
      </c>
      <c r="M476" s="93" t="s">
        <v>297</v>
      </c>
      <c r="N476" s="93">
        <v>21</v>
      </c>
      <c r="O476" s="93" t="s">
        <v>332</v>
      </c>
      <c r="P476" s="401"/>
      <c r="Q476" s="395"/>
    </row>
    <row r="477" spans="1:17" x14ac:dyDescent="0.25">
      <c r="A477" s="90" t="s">
        <v>281</v>
      </c>
      <c r="B477" s="91"/>
      <c r="C477" s="91"/>
      <c r="D477" s="91" t="s">
        <v>240</v>
      </c>
      <c r="E477" s="91">
        <v>20</v>
      </c>
      <c r="F477" s="91">
        <v>9</v>
      </c>
      <c r="G477" s="91"/>
      <c r="H477" s="91">
        <v>11</v>
      </c>
      <c r="I477" s="91" t="s">
        <v>242</v>
      </c>
      <c r="J477" s="91">
        <v>147</v>
      </c>
      <c r="K477" s="91">
        <v>15000</v>
      </c>
      <c r="L477" s="91" t="s">
        <v>244</v>
      </c>
      <c r="M477" s="91" t="s">
        <v>297</v>
      </c>
      <c r="N477" s="91">
        <v>9</v>
      </c>
      <c r="O477" s="91" t="s">
        <v>334</v>
      </c>
      <c r="P477" s="399" t="s">
        <v>726</v>
      </c>
      <c r="Q477" s="394" t="s">
        <v>727</v>
      </c>
    </row>
    <row r="478" spans="1:17" x14ac:dyDescent="0.25">
      <c r="A478" s="99" t="s">
        <v>281</v>
      </c>
      <c r="B478" s="96"/>
      <c r="C478" s="96"/>
      <c r="D478" s="96" t="s">
        <v>240</v>
      </c>
      <c r="E478" s="96">
        <v>20</v>
      </c>
      <c r="F478" s="96">
        <v>22</v>
      </c>
      <c r="G478" s="96"/>
      <c r="H478" s="96">
        <v>11</v>
      </c>
      <c r="I478" s="96" t="s">
        <v>242</v>
      </c>
      <c r="J478" s="96">
        <v>147</v>
      </c>
      <c r="K478" s="96">
        <v>15000</v>
      </c>
      <c r="L478" s="96" t="s">
        <v>244</v>
      </c>
      <c r="M478" s="96" t="s">
        <v>297</v>
      </c>
      <c r="N478" s="96">
        <v>22</v>
      </c>
      <c r="O478" s="96" t="s">
        <v>337</v>
      </c>
      <c r="P478" s="400"/>
      <c r="Q478" s="402"/>
    </row>
    <row r="479" spans="1:17" x14ac:dyDescent="0.25">
      <c r="A479" s="99" t="s">
        <v>281</v>
      </c>
      <c r="B479" s="96"/>
      <c r="C479" s="96"/>
      <c r="D479" s="96" t="s">
        <v>240</v>
      </c>
      <c r="E479" s="96">
        <v>20</v>
      </c>
      <c r="F479" s="96">
        <v>10</v>
      </c>
      <c r="G479" s="96"/>
      <c r="H479" s="96">
        <v>11</v>
      </c>
      <c r="I479" s="96" t="s">
        <v>242</v>
      </c>
      <c r="J479" s="96">
        <v>147</v>
      </c>
      <c r="K479" s="96">
        <v>15000</v>
      </c>
      <c r="L479" s="96" t="s">
        <v>244</v>
      </c>
      <c r="M479" s="96" t="s">
        <v>297</v>
      </c>
      <c r="N479" s="96">
        <v>10</v>
      </c>
      <c r="O479" s="96" t="s">
        <v>338</v>
      </c>
      <c r="P479" s="400"/>
      <c r="Q479" s="402"/>
    </row>
    <row r="480" spans="1:17" ht="15" thickBot="1" x14ac:dyDescent="0.3">
      <c r="A480" s="92" t="s">
        <v>281</v>
      </c>
      <c r="B480" s="93"/>
      <c r="C480" s="93"/>
      <c r="D480" s="93" t="s">
        <v>240</v>
      </c>
      <c r="E480" s="93">
        <v>20</v>
      </c>
      <c r="F480" s="93">
        <v>23</v>
      </c>
      <c r="G480" s="93"/>
      <c r="H480" s="93">
        <v>11</v>
      </c>
      <c r="I480" s="93" t="s">
        <v>242</v>
      </c>
      <c r="J480" s="93">
        <v>147</v>
      </c>
      <c r="K480" s="93">
        <v>15000</v>
      </c>
      <c r="L480" s="93" t="s">
        <v>244</v>
      </c>
      <c r="M480" s="93" t="s">
        <v>297</v>
      </c>
      <c r="N480" s="93">
        <v>23</v>
      </c>
      <c r="O480" s="93" t="s">
        <v>339</v>
      </c>
      <c r="P480" s="401"/>
      <c r="Q480" s="395"/>
    </row>
    <row r="481" spans="1:17" x14ac:dyDescent="0.25">
      <c r="A481" s="90" t="s">
        <v>281</v>
      </c>
      <c r="B481" s="91"/>
      <c r="C481" s="91"/>
      <c r="D481" s="91" t="s">
        <v>240</v>
      </c>
      <c r="E481" s="91">
        <v>20</v>
      </c>
      <c r="F481" s="91">
        <v>11</v>
      </c>
      <c r="G481" s="91"/>
      <c r="H481" s="91">
        <v>11</v>
      </c>
      <c r="I481" s="91" t="s">
        <v>242</v>
      </c>
      <c r="J481" s="91">
        <v>147</v>
      </c>
      <c r="K481" s="91">
        <v>15000</v>
      </c>
      <c r="L481" s="91" t="s">
        <v>244</v>
      </c>
      <c r="M481" s="91" t="s">
        <v>297</v>
      </c>
      <c r="N481" s="91">
        <v>11</v>
      </c>
      <c r="O481" s="91" t="s">
        <v>341</v>
      </c>
      <c r="P481" s="399" t="s">
        <v>728</v>
      </c>
      <c r="Q481" s="394" t="s">
        <v>729</v>
      </c>
    </row>
    <row r="482" spans="1:17" x14ac:dyDescent="0.25">
      <c r="A482" s="99" t="s">
        <v>281</v>
      </c>
      <c r="B482" s="96"/>
      <c r="C482" s="96"/>
      <c r="D482" s="96" t="s">
        <v>240</v>
      </c>
      <c r="E482" s="96">
        <v>20</v>
      </c>
      <c r="F482" s="96">
        <v>24</v>
      </c>
      <c r="G482" s="96"/>
      <c r="H482" s="96">
        <v>11</v>
      </c>
      <c r="I482" s="96" t="s">
        <v>242</v>
      </c>
      <c r="J482" s="96">
        <v>147</v>
      </c>
      <c r="K482" s="96">
        <v>15000</v>
      </c>
      <c r="L482" s="96" t="s">
        <v>244</v>
      </c>
      <c r="M482" s="96" t="s">
        <v>297</v>
      </c>
      <c r="N482" s="96">
        <v>24</v>
      </c>
      <c r="O482" s="96" t="s">
        <v>344</v>
      </c>
      <c r="P482" s="400"/>
      <c r="Q482" s="402"/>
    </row>
    <row r="483" spans="1:17" x14ac:dyDescent="0.25">
      <c r="A483" s="99" t="s">
        <v>281</v>
      </c>
      <c r="B483" s="96"/>
      <c r="C483" s="96"/>
      <c r="D483" s="96" t="s">
        <v>240</v>
      </c>
      <c r="E483" s="96">
        <v>20</v>
      </c>
      <c r="F483" s="96">
        <v>12</v>
      </c>
      <c r="G483" s="96"/>
      <c r="H483" s="96">
        <v>11</v>
      </c>
      <c r="I483" s="96" t="s">
        <v>242</v>
      </c>
      <c r="J483" s="96">
        <v>147</v>
      </c>
      <c r="K483" s="96">
        <v>15000</v>
      </c>
      <c r="L483" s="96" t="s">
        <v>244</v>
      </c>
      <c r="M483" s="96" t="s">
        <v>297</v>
      </c>
      <c r="N483" s="96">
        <v>12</v>
      </c>
      <c r="O483" s="96" t="s">
        <v>345</v>
      </c>
      <c r="P483" s="400"/>
      <c r="Q483" s="402"/>
    </row>
    <row r="484" spans="1:17" ht="15" thickBot="1" x14ac:dyDescent="0.3">
      <c r="A484" s="92" t="s">
        <v>281</v>
      </c>
      <c r="B484" s="93"/>
      <c r="C484" s="93"/>
      <c r="D484" s="93" t="s">
        <v>240</v>
      </c>
      <c r="E484" s="93">
        <v>20</v>
      </c>
      <c r="F484" s="93">
        <v>25</v>
      </c>
      <c r="G484" s="93"/>
      <c r="H484" s="93">
        <v>11</v>
      </c>
      <c r="I484" s="93" t="s">
        <v>242</v>
      </c>
      <c r="J484" s="93">
        <v>147</v>
      </c>
      <c r="K484" s="93">
        <v>15000</v>
      </c>
      <c r="L484" s="93" t="s">
        <v>244</v>
      </c>
      <c r="M484" s="93" t="s">
        <v>297</v>
      </c>
      <c r="N484" s="93">
        <v>25</v>
      </c>
      <c r="O484" s="93" t="s">
        <v>346</v>
      </c>
      <c r="P484" s="401"/>
      <c r="Q484" s="395"/>
    </row>
    <row r="485" spans="1:17" x14ac:dyDescent="0.25">
      <c r="A485" s="78" t="s">
        <v>730</v>
      </c>
      <c r="B485" s="79"/>
      <c r="C485" s="79"/>
      <c r="D485" s="79" t="s">
        <v>240</v>
      </c>
      <c r="E485" s="79">
        <v>21</v>
      </c>
      <c r="F485" s="79">
        <v>1</v>
      </c>
      <c r="G485" s="79"/>
      <c r="H485" s="79">
        <v>12</v>
      </c>
      <c r="I485" s="79" t="s">
        <v>242</v>
      </c>
      <c r="J485" s="79">
        <v>148</v>
      </c>
      <c r="K485" s="79">
        <v>16000</v>
      </c>
      <c r="L485" s="79" t="s">
        <v>244</v>
      </c>
      <c r="M485" s="79" t="s">
        <v>245</v>
      </c>
      <c r="N485" s="79">
        <v>1</v>
      </c>
      <c r="O485" s="79" t="s">
        <v>246</v>
      </c>
      <c r="P485" s="396" t="s">
        <v>731</v>
      </c>
      <c r="Q485" s="403" t="s">
        <v>732</v>
      </c>
    </row>
    <row r="486" spans="1:17" ht="15" thickBot="1" x14ac:dyDescent="0.3">
      <c r="A486" s="81" t="s">
        <v>730</v>
      </c>
      <c r="B486" s="82"/>
      <c r="C486" s="82"/>
      <c r="D486" s="82" t="s">
        <v>240</v>
      </c>
      <c r="E486" s="82">
        <v>21</v>
      </c>
      <c r="F486" s="82">
        <v>14</v>
      </c>
      <c r="G486" s="82"/>
      <c r="H486" s="82">
        <v>12</v>
      </c>
      <c r="I486" s="82" t="s">
        <v>242</v>
      </c>
      <c r="J486" s="82">
        <v>148</v>
      </c>
      <c r="K486" s="82">
        <v>16000</v>
      </c>
      <c r="L486" s="82" t="s">
        <v>244</v>
      </c>
      <c r="M486" s="82" t="s">
        <v>245</v>
      </c>
      <c r="N486" s="82">
        <v>14</v>
      </c>
      <c r="O486" s="82" t="s">
        <v>249</v>
      </c>
      <c r="P486" s="397"/>
      <c r="Q486" s="404"/>
    </row>
    <row r="487" spans="1:17" ht="14.4" customHeight="1" x14ac:dyDescent="0.25">
      <c r="A487" s="78" t="s">
        <v>730</v>
      </c>
      <c r="B487" s="79"/>
      <c r="C487" s="79"/>
      <c r="D487" s="79" t="s">
        <v>240</v>
      </c>
      <c r="E487" s="79">
        <v>21</v>
      </c>
      <c r="F487" s="79">
        <v>2</v>
      </c>
      <c r="G487" s="79"/>
      <c r="H487" s="79">
        <v>12</v>
      </c>
      <c r="I487" s="79" t="s">
        <v>242</v>
      </c>
      <c r="J487" s="79">
        <v>148</v>
      </c>
      <c r="K487" s="79">
        <v>16000</v>
      </c>
      <c r="L487" s="79" t="s">
        <v>244</v>
      </c>
      <c r="M487" s="79" t="s">
        <v>245</v>
      </c>
      <c r="N487" s="79">
        <v>2</v>
      </c>
      <c r="O487" s="79" t="s">
        <v>250</v>
      </c>
      <c r="P487" s="409" t="s">
        <v>733</v>
      </c>
      <c r="Q487" s="403" t="s">
        <v>734</v>
      </c>
    </row>
    <row r="488" spans="1:17" ht="15" thickBot="1" x14ac:dyDescent="0.3">
      <c r="A488" s="81" t="s">
        <v>730</v>
      </c>
      <c r="B488" s="82"/>
      <c r="C488" s="82"/>
      <c r="D488" s="82" t="s">
        <v>240</v>
      </c>
      <c r="E488" s="82">
        <v>21</v>
      </c>
      <c r="F488" s="82">
        <v>15</v>
      </c>
      <c r="G488" s="82"/>
      <c r="H488" s="82">
        <v>12</v>
      </c>
      <c r="I488" s="82" t="s">
        <v>242</v>
      </c>
      <c r="J488" s="82">
        <v>148</v>
      </c>
      <c r="K488" s="82">
        <v>16000</v>
      </c>
      <c r="L488" s="82" t="s">
        <v>244</v>
      </c>
      <c r="M488" s="82" t="s">
        <v>245</v>
      </c>
      <c r="N488" s="82">
        <v>15</v>
      </c>
      <c r="O488" s="82" t="s">
        <v>253</v>
      </c>
      <c r="P488" s="410"/>
      <c r="Q488" s="404"/>
    </row>
    <row r="489" spans="1:17" ht="14.4" customHeight="1" x14ac:dyDescent="0.25">
      <c r="A489" s="78" t="s">
        <v>730</v>
      </c>
      <c r="B489" s="79"/>
      <c r="C489" s="79"/>
      <c r="D489" s="79" t="s">
        <v>240</v>
      </c>
      <c r="E489" s="79">
        <v>21</v>
      </c>
      <c r="F489" s="79">
        <v>3</v>
      </c>
      <c r="G489" s="79"/>
      <c r="H489" s="79">
        <v>12</v>
      </c>
      <c r="I489" s="79" t="s">
        <v>242</v>
      </c>
      <c r="J489" s="79">
        <v>148</v>
      </c>
      <c r="K489" s="79">
        <v>16000</v>
      </c>
      <c r="L489" s="79" t="s">
        <v>244</v>
      </c>
      <c r="M489" s="79" t="s">
        <v>245</v>
      </c>
      <c r="N489" s="79">
        <v>3</v>
      </c>
      <c r="O489" s="79" t="s">
        <v>255</v>
      </c>
      <c r="P489" s="409" t="s">
        <v>735</v>
      </c>
      <c r="Q489" s="403" t="s">
        <v>736</v>
      </c>
    </row>
    <row r="490" spans="1:17" ht="15" thickBot="1" x14ac:dyDescent="0.3">
      <c r="A490" s="81" t="s">
        <v>730</v>
      </c>
      <c r="B490" s="82"/>
      <c r="C490" s="82"/>
      <c r="D490" s="82" t="s">
        <v>240</v>
      </c>
      <c r="E490" s="82">
        <v>21</v>
      </c>
      <c r="F490" s="82">
        <v>16</v>
      </c>
      <c r="G490" s="82"/>
      <c r="H490" s="82">
        <v>12</v>
      </c>
      <c r="I490" s="82" t="s">
        <v>242</v>
      </c>
      <c r="J490" s="82">
        <v>148</v>
      </c>
      <c r="K490" s="82">
        <v>16000</v>
      </c>
      <c r="L490" s="82" t="s">
        <v>244</v>
      </c>
      <c r="M490" s="82" t="s">
        <v>245</v>
      </c>
      <c r="N490" s="82">
        <v>16</v>
      </c>
      <c r="O490" s="82" t="s">
        <v>258</v>
      </c>
      <c r="P490" s="410"/>
      <c r="Q490" s="404"/>
    </row>
    <row r="491" spans="1:17" ht="14.4" customHeight="1" x14ac:dyDescent="0.25">
      <c r="A491" s="78" t="s">
        <v>730</v>
      </c>
      <c r="B491" s="79"/>
      <c r="C491" s="79"/>
      <c r="D491" s="79" t="s">
        <v>240</v>
      </c>
      <c r="E491" s="79">
        <v>21</v>
      </c>
      <c r="F491" s="79">
        <v>4</v>
      </c>
      <c r="G491" s="79"/>
      <c r="H491" s="79">
        <v>12</v>
      </c>
      <c r="I491" s="79" t="s">
        <v>242</v>
      </c>
      <c r="J491" s="79">
        <v>148</v>
      </c>
      <c r="K491" s="79">
        <v>16000</v>
      </c>
      <c r="L491" s="79" t="s">
        <v>244</v>
      </c>
      <c r="M491" s="79" t="s">
        <v>245</v>
      </c>
      <c r="N491" s="79">
        <v>4</v>
      </c>
      <c r="O491" s="79" t="s">
        <v>259</v>
      </c>
      <c r="P491" s="409" t="s">
        <v>737</v>
      </c>
      <c r="Q491" s="403" t="s">
        <v>738</v>
      </c>
    </row>
    <row r="492" spans="1:17" ht="15" thickBot="1" x14ac:dyDescent="0.3">
      <c r="A492" s="81" t="s">
        <v>730</v>
      </c>
      <c r="B492" s="82"/>
      <c r="C492" s="82"/>
      <c r="D492" s="82" t="s">
        <v>240</v>
      </c>
      <c r="E492" s="82">
        <v>21</v>
      </c>
      <c r="F492" s="82">
        <v>17</v>
      </c>
      <c r="G492" s="82"/>
      <c r="H492" s="82">
        <v>12</v>
      </c>
      <c r="I492" s="82" t="s">
        <v>242</v>
      </c>
      <c r="J492" s="82">
        <v>148</v>
      </c>
      <c r="K492" s="82">
        <v>16000</v>
      </c>
      <c r="L492" s="82" t="s">
        <v>244</v>
      </c>
      <c r="M492" s="82" t="s">
        <v>245</v>
      </c>
      <c r="N492" s="82">
        <v>17</v>
      </c>
      <c r="O492" s="82" t="s">
        <v>262</v>
      </c>
      <c r="P492" s="410"/>
      <c r="Q492" s="404"/>
    </row>
    <row r="493" spans="1:17" x14ac:dyDescent="0.25">
      <c r="A493" s="78"/>
      <c r="B493" s="79"/>
      <c r="C493" s="79"/>
      <c r="D493" s="79" t="s">
        <v>240</v>
      </c>
      <c r="E493" s="79">
        <v>21</v>
      </c>
      <c r="F493" s="79">
        <v>5</v>
      </c>
      <c r="G493" s="79"/>
      <c r="H493" s="79">
        <v>12</v>
      </c>
      <c r="I493" s="79" t="s">
        <v>242</v>
      </c>
      <c r="J493" s="79">
        <v>148</v>
      </c>
      <c r="K493" s="79">
        <v>16000</v>
      </c>
      <c r="L493" s="79" t="s">
        <v>244</v>
      </c>
      <c r="M493" s="79" t="s">
        <v>245</v>
      </c>
      <c r="N493" s="79">
        <v>5</v>
      </c>
      <c r="O493" s="79" t="s">
        <v>264</v>
      </c>
      <c r="P493" s="442" t="s">
        <v>739</v>
      </c>
      <c r="Q493" s="444" t="s">
        <v>738</v>
      </c>
    </row>
    <row r="494" spans="1:17" ht="15" thickBot="1" x14ac:dyDescent="0.3">
      <c r="A494" s="81"/>
      <c r="B494" s="82"/>
      <c r="C494" s="82"/>
      <c r="D494" s="82" t="s">
        <v>240</v>
      </c>
      <c r="E494" s="82">
        <v>21</v>
      </c>
      <c r="F494" s="82">
        <v>18</v>
      </c>
      <c r="G494" s="82"/>
      <c r="H494" s="82">
        <v>12</v>
      </c>
      <c r="I494" s="82" t="s">
        <v>242</v>
      </c>
      <c r="J494" s="82">
        <v>148</v>
      </c>
      <c r="K494" s="82">
        <v>16000</v>
      </c>
      <c r="L494" s="82" t="s">
        <v>244</v>
      </c>
      <c r="M494" s="82" t="s">
        <v>245</v>
      </c>
      <c r="N494" s="82">
        <v>18</v>
      </c>
      <c r="O494" s="82" t="s">
        <v>267</v>
      </c>
      <c r="P494" s="443"/>
      <c r="Q494" s="445"/>
    </row>
    <row r="495" spans="1:17" x14ac:dyDescent="0.25">
      <c r="A495" s="78"/>
      <c r="B495" s="79"/>
      <c r="C495" s="79"/>
      <c r="D495" s="79" t="s">
        <v>240</v>
      </c>
      <c r="E495" s="79">
        <v>21</v>
      </c>
      <c r="F495" s="79">
        <v>6</v>
      </c>
      <c r="G495" s="79"/>
      <c r="H495" s="79">
        <v>12</v>
      </c>
      <c r="I495" s="79" t="s">
        <v>242</v>
      </c>
      <c r="J495" s="79">
        <v>148</v>
      </c>
      <c r="K495" s="79">
        <v>16000</v>
      </c>
      <c r="L495" s="79" t="s">
        <v>244</v>
      </c>
      <c r="M495" s="79" t="s">
        <v>245</v>
      </c>
      <c r="N495" s="79">
        <v>6</v>
      </c>
      <c r="O495" s="79" t="s">
        <v>268</v>
      </c>
      <c r="P495" s="396"/>
      <c r="Q495" s="403"/>
    </row>
    <row r="496" spans="1:17" ht="15" thickBot="1" x14ac:dyDescent="0.3">
      <c r="A496" s="81"/>
      <c r="B496" s="82"/>
      <c r="C496" s="82"/>
      <c r="D496" s="82" t="s">
        <v>240</v>
      </c>
      <c r="E496" s="82">
        <v>21</v>
      </c>
      <c r="F496" s="82">
        <v>19</v>
      </c>
      <c r="G496" s="82"/>
      <c r="H496" s="82">
        <v>12</v>
      </c>
      <c r="I496" s="82" t="s">
        <v>242</v>
      </c>
      <c r="J496" s="82">
        <v>148</v>
      </c>
      <c r="K496" s="82">
        <v>16000</v>
      </c>
      <c r="L496" s="82" t="s">
        <v>244</v>
      </c>
      <c r="M496" s="82" t="s">
        <v>245</v>
      </c>
      <c r="N496" s="82">
        <v>19</v>
      </c>
      <c r="O496" s="82" t="s">
        <v>271</v>
      </c>
      <c r="P496" s="397"/>
      <c r="Q496" s="404"/>
    </row>
    <row r="497" spans="1:17" x14ac:dyDescent="0.25">
      <c r="A497" s="78"/>
      <c r="B497" s="79"/>
      <c r="C497" s="79"/>
      <c r="D497" s="79" t="s">
        <v>240</v>
      </c>
      <c r="E497" s="79">
        <v>21</v>
      </c>
      <c r="F497" s="79">
        <v>7</v>
      </c>
      <c r="G497" s="79"/>
      <c r="H497" s="79">
        <v>12</v>
      </c>
      <c r="I497" s="79" t="s">
        <v>242</v>
      </c>
      <c r="J497" s="79">
        <v>148</v>
      </c>
      <c r="K497" s="79">
        <v>16000</v>
      </c>
      <c r="L497" s="79" t="s">
        <v>244</v>
      </c>
      <c r="M497" s="79" t="s">
        <v>245</v>
      </c>
      <c r="N497" s="79">
        <v>7</v>
      </c>
      <c r="O497" s="79" t="s">
        <v>273</v>
      </c>
      <c r="P497" s="396"/>
      <c r="Q497" s="403"/>
    </row>
    <row r="498" spans="1:17" ht="15" thickBot="1" x14ac:dyDescent="0.3">
      <c r="A498" s="81"/>
      <c r="B498" s="82"/>
      <c r="C498" s="82"/>
      <c r="D498" s="82" t="s">
        <v>240</v>
      </c>
      <c r="E498" s="82">
        <v>21</v>
      </c>
      <c r="F498" s="82">
        <v>20</v>
      </c>
      <c r="G498" s="82"/>
      <c r="H498" s="82">
        <v>12</v>
      </c>
      <c r="I498" s="82" t="s">
        <v>242</v>
      </c>
      <c r="J498" s="82">
        <v>148</v>
      </c>
      <c r="K498" s="82">
        <v>16000</v>
      </c>
      <c r="L498" s="82" t="s">
        <v>244</v>
      </c>
      <c r="M498" s="82" t="s">
        <v>245</v>
      </c>
      <c r="N498" s="82">
        <v>20</v>
      </c>
      <c r="O498" s="82" t="s">
        <v>276</v>
      </c>
      <c r="P498" s="397"/>
      <c r="Q498" s="404"/>
    </row>
    <row r="499" spans="1:17" x14ac:dyDescent="0.25">
      <c r="A499" s="78"/>
      <c r="B499" s="79"/>
      <c r="C499" s="79"/>
      <c r="D499" s="79" t="s">
        <v>240</v>
      </c>
      <c r="E499" s="79">
        <v>21</v>
      </c>
      <c r="F499" s="79">
        <v>8</v>
      </c>
      <c r="G499" s="79"/>
      <c r="H499" s="79">
        <v>12</v>
      </c>
      <c r="I499" s="79" t="s">
        <v>242</v>
      </c>
      <c r="J499" s="79">
        <v>148</v>
      </c>
      <c r="K499" s="79">
        <v>16000</v>
      </c>
      <c r="L499" s="79" t="s">
        <v>244</v>
      </c>
      <c r="M499" s="79" t="s">
        <v>245</v>
      </c>
      <c r="N499" s="79">
        <v>8</v>
      </c>
      <c r="O499" s="79" t="s">
        <v>277</v>
      </c>
      <c r="P499" s="396"/>
      <c r="Q499" s="403"/>
    </row>
    <row r="500" spans="1:17" ht="15" thickBot="1" x14ac:dyDescent="0.3">
      <c r="A500" s="81"/>
      <c r="B500" s="82"/>
      <c r="C500" s="82"/>
      <c r="D500" s="82" t="s">
        <v>240</v>
      </c>
      <c r="E500" s="82">
        <v>21</v>
      </c>
      <c r="F500" s="82">
        <v>21</v>
      </c>
      <c r="G500" s="82"/>
      <c r="H500" s="82">
        <v>12</v>
      </c>
      <c r="I500" s="82" t="s">
        <v>242</v>
      </c>
      <c r="J500" s="82">
        <v>148</v>
      </c>
      <c r="K500" s="82">
        <v>16000</v>
      </c>
      <c r="L500" s="82" t="s">
        <v>244</v>
      </c>
      <c r="M500" s="82" t="s">
        <v>245</v>
      </c>
      <c r="N500" s="82">
        <v>21</v>
      </c>
      <c r="O500" s="82" t="s">
        <v>280</v>
      </c>
      <c r="P500" s="397"/>
      <c r="Q500" s="404"/>
    </row>
    <row r="501" spans="1:17" x14ac:dyDescent="0.25">
      <c r="A501" s="78" t="s">
        <v>281</v>
      </c>
      <c r="B501" s="79"/>
      <c r="C501" s="79"/>
      <c r="D501" s="79" t="s">
        <v>240</v>
      </c>
      <c r="E501" s="79">
        <v>21</v>
      </c>
      <c r="F501" s="79">
        <v>9</v>
      </c>
      <c r="G501" s="79"/>
      <c r="H501" s="79">
        <v>12</v>
      </c>
      <c r="I501" s="79" t="s">
        <v>242</v>
      </c>
      <c r="J501" s="79">
        <v>148</v>
      </c>
      <c r="K501" s="79">
        <v>16000</v>
      </c>
      <c r="L501" s="79" t="s">
        <v>244</v>
      </c>
      <c r="M501" s="79" t="s">
        <v>245</v>
      </c>
      <c r="N501" s="79">
        <v>9</v>
      </c>
      <c r="O501" s="79" t="s">
        <v>283</v>
      </c>
      <c r="P501" s="396"/>
      <c r="Q501" s="403"/>
    </row>
    <row r="502" spans="1:17" x14ac:dyDescent="0.25">
      <c r="A502" s="100" t="s">
        <v>281</v>
      </c>
      <c r="B502" s="85"/>
      <c r="C502" s="85"/>
      <c r="D502" s="85" t="s">
        <v>240</v>
      </c>
      <c r="E502" s="85">
        <v>21</v>
      </c>
      <c r="F502" s="85">
        <v>22</v>
      </c>
      <c r="G502" s="85"/>
      <c r="H502" s="85">
        <v>12</v>
      </c>
      <c r="I502" s="85" t="s">
        <v>242</v>
      </c>
      <c r="J502" s="85">
        <v>148</v>
      </c>
      <c r="K502" s="85">
        <v>16000</v>
      </c>
      <c r="L502" s="85" t="s">
        <v>244</v>
      </c>
      <c r="M502" s="85" t="s">
        <v>245</v>
      </c>
      <c r="N502" s="85">
        <v>22</v>
      </c>
      <c r="O502" s="85" t="s">
        <v>286</v>
      </c>
      <c r="P502" s="440"/>
      <c r="Q502" s="441"/>
    </row>
    <row r="503" spans="1:17" x14ac:dyDescent="0.25">
      <c r="A503" s="100" t="s">
        <v>281</v>
      </c>
      <c r="B503" s="85"/>
      <c r="C503" s="85"/>
      <c r="D503" s="85" t="s">
        <v>240</v>
      </c>
      <c r="E503" s="85">
        <v>21</v>
      </c>
      <c r="F503" s="85">
        <v>10</v>
      </c>
      <c r="G503" s="85"/>
      <c r="H503" s="85">
        <v>12</v>
      </c>
      <c r="I503" s="85" t="s">
        <v>242</v>
      </c>
      <c r="J503" s="85">
        <v>148</v>
      </c>
      <c r="K503" s="85">
        <v>16000</v>
      </c>
      <c r="L503" s="85" t="s">
        <v>244</v>
      </c>
      <c r="M503" s="85" t="s">
        <v>245</v>
      </c>
      <c r="N503" s="85">
        <v>10</v>
      </c>
      <c r="O503" s="85" t="s">
        <v>287</v>
      </c>
      <c r="P503" s="440"/>
      <c r="Q503" s="441"/>
    </row>
    <row r="504" spans="1:17" ht="15" thickBot="1" x14ac:dyDescent="0.3">
      <c r="A504" s="81" t="s">
        <v>281</v>
      </c>
      <c r="B504" s="82"/>
      <c r="C504" s="82"/>
      <c r="D504" s="82" t="s">
        <v>240</v>
      </c>
      <c r="E504" s="82">
        <v>21</v>
      </c>
      <c r="F504" s="82">
        <v>23</v>
      </c>
      <c r="G504" s="82"/>
      <c r="H504" s="82">
        <v>12</v>
      </c>
      <c r="I504" s="82" t="s">
        <v>242</v>
      </c>
      <c r="J504" s="82">
        <v>148</v>
      </c>
      <c r="K504" s="82">
        <v>16000</v>
      </c>
      <c r="L504" s="82" t="s">
        <v>244</v>
      </c>
      <c r="M504" s="82" t="s">
        <v>245</v>
      </c>
      <c r="N504" s="82">
        <v>23</v>
      </c>
      <c r="O504" s="82" t="s">
        <v>288</v>
      </c>
      <c r="P504" s="397"/>
      <c r="Q504" s="404"/>
    </row>
    <row r="505" spans="1:17" x14ac:dyDescent="0.25">
      <c r="A505" s="78" t="s">
        <v>281</v>
      </c>
      <c r="B505" s="79"/>
      <c r="C505" s="79"/>
      <c r="D505" s="79" t="s">
        <v>240</v>
      </c>
      <c r="E505" s="79">
        <v>21</v>
      </c>
      <c r="F505" s="79">
        <v>11</v>
      </c>
      <c r="G505" s="79"/>
      <c r="H505" s="79">
        <v>12</v>
      </c>
      <c r="I505" s="79" t="s">
        <v>242</v>
      </c>
      <c r="J505" s="79">
        <v>148</v>
      </c>
      <c r="K505" s="79">
        <v>16000</v>
      </c>
      <c r="L505" s="79" t="s">
        <v>244</v>
      </c>
      <c r="M505" s="79" t="s">
        <v>245</v>
      </c>
      <c r="N505" s="79">
        <v>11</v>
      </c>
      <c r="O505" s="79" t="s">
        <v>290</v>
      </c>
      <c r="P505" s="396"/>
      <c r="Q505" s="403"/>
    </row>
    <row r="506" spans="1:17" x14ac:dyDescent="0.25">
      <c r="A506" s="100" t="s">
        <v>281</v>
      </c>
      <c r="B506" s="85"/>
      <c r="C506" s="85"/>
      <c r="D506" s="85" t="s">
        <v>240</v>
      </c>
      <c r="E506" s="85">
        <v>21</v>
      </c>
      <c r="F506" s="85">
        <v>24</v>
      </c>
      <c r="G506" s="85"/>
      <c r="H506" s="85">
        <v>12</v>
      </c>
      <c r="I506" s="85" t="s">
        <v>242</v>
      </c>
      <c r="J506" s="85">
        <v>148</v>
      </c>
      <c r="K506" s="85">
        <v>16000</v>
      </c>
      <c r="L506" s="85" t="s">
        <v>244</v>
      </c>
      <c r="M506" s="85" t="s">
        <v>245</v>
      </c>
      <c r="N506" s="85">
        <v>24</v>
      </c>
      <c r="O506" s="85" t="s">
        <v>293</v>
      </c>
      <c r="P506" s="440"/>
      <c r="Q506" s="441"/>
    </row>
    <row r="507" spans="1:17" x14ac:dyDescent="0.25">
      <c r="A507" s="100" t="s">
        <v>281</v>
      </c>
      <c r="B507" s="85"/>
      <c r="C507" s="85"/>
      <c r="D507" s="85" t="s">
        <v>240</v>
      </c>
      <c r="E507" s="85">
        <v>21</v>
      </c>
      <c r="F507" s="85">
        <v>12</v>
      </c>
      <c r="G507" s="85"/>
      <c r="H507" s="85">
        <v>12</v>
      </c>
      <c r="I507" s="85" t="s">
        <v>242</v>
      </c>
      <c r="J507" s="85">
        <v>148</v>
      </c>
      <c r="K507" s="85">
        <v>16000</v>
      </c>
      <c r="L507" s="85" t="s">
        <v>244</v>
      </c>
      <c r="M507" s="85" t="s">
        <v>245</v>
      </c>
      <c r="N507" s="85">
        <v>12</v>
      </c>
      <c r="O507" s="85" t="s">
        <v>294</v>
      </c>
      <c r="P507" s="440"/>
      <c r="Q507" s="441"/>
    </row>
    <row r="508" spans="1:17" ht="15" thickBot="1" x14ac:dyDescent="0.3">
      <c r="A508" s="81" t="s">
        <v>281</v>
      </c>
      <c r="B508" s="82"/>
      <c r="C508" s="82"/>
      <c r="D508" s="82" t="s">
        <v>240</v>
      </c>
      <c r="E508" s="82">
        <v>21</v>
      </c>
      <c r="F508" s="82">
        <v>25</v>
      </c>
      <c r="G508" s="82"/>
      <c r="H508" s="82">
        <v>12</v>
      </c>
      <c r="I508" s="82" t="s">
        <v>242</v>
      </c>
      <c r="J508" s="82">
        <v>148</v>
      </c>
      <c r="K508" s="82">
        <v>16000</v>
      </c>
      <c r="L508" s="82" t="s">
        <v>244</v>
      </c>
      <c r="M508" s="82" t="s">
        <v>245</v>
      </c>
      <c r="N508" s="82">
        <v>25</v>
      </c>
      <c r="O508" s="82" t="s">
        <v>295</v>
      </c>
      <c r="P508" s="397"/>
      <c r="Q508" s="404"/>
    </row>
    <row r="509" spans="1:17" ht="14.4" customHeight="1" x14ac:dyDescent="0.25">
      <c r="A509" s="90" t="s">
        <v>689</v>
      </c>
      <c r="B509" s="91">
        <v>4</v>
      </c>
      <c r="C509" s="91"/>
      <c r="D509" s="91" t="s">
        <v>240</v>
      </c>
      <c r="E509" s="91">
        <v>22</v>
      </c>
      <c r="F509" s="91">
        <v>1</v>
      </c>
      <c r="G509" s="91"/>
      <c r="H509" s="91">
        <v>12</v>
      </c>
      <c r="I509" s="91" t="s">
        <v>242</v>
      </c>
      <c r="J509" s="91">
        <v>148</v>
      </c>
      <c r="K509" s="91">
        <v>16000</v>
      </c>
      <c r="L509" s="91" t="s">
        <v>244</v>
      </c>
      <c r="M509" s="91" t="s">
        <v>297</v>
      </c>
      <c r="N509" s="91">
        <v>1</v>
      </c>
      <c r="O509" s="91" t="s">
        <v>298</v>
      </c>
      <c r="P509" s="436" t="s">
        <v>740</v>
      </c>
      <c r="Q509" s="438" t="s">
        <v>741</v>
      </c>
    </row>
    <row r="510" spans="1:17" ht="15" thickBot="1" x14ac:dyDescent="0.3">
      <c r="A510" s="92" t="s">
        <v>689</v>
      </c>
      <c r="B510" s="93">
        <v>4</v>
      </c>
      <c r="C510" s="93"/>
      <c r="D510" s="93" t="s">
        <v>240</v>
      </c>
      <c r="E510" s="93">
        <v>22</v>
      </c>
      <c r="F510" s="93">
        <v>14</v>
      </c>
      <c r="G510" s="93"/>
      <c r="H510" s="93">
        <v>12</v>
      </c>
      <c r="I510" s="93" t="s">
        <v>242</v>
      </c>
      <c r="J510" s="93">
        <v>148</v>
      </c>
      <c r="K510" s="93">
        <v>16000</v>
      </c>
      <c r="L510" s="93" t="s">
        <v>244</v>
      </c>
      <c r="M510" s="93" t="s">
        <v>297</v>
      </c>
      <c r="N510" s="93">
        <v>14</v>
      </c>
      <c r="O510" s="93" t="s">
        <v>301</v>
      </c>
      <c r="P510" s="437"/>
      <c r="Q510" s="439"/>
    </row>
    <row r="511" spans="1:17" ht="14.4" customHeight="1" x14ac:dyDescent="0.25">
      <c r="A511" s="90" t="s">
        <v>689</v>
      </c>
      <c r="B511" s="91">
        <v>4</v>
      </c>
      <c r="C511" s="91"/>
      <c r="D511" s="91" t="s">
        <v>240</v>
      </c>
      <c r="E511" s="91">
        <v>22</v>
      </c>
      <c r="F511" s="91">
        <v>2</v>
      </c>
      <c r="G511" s="91"/>
      <c r="H511" s="91">
        <v>12</v>
      </c>
      <c r="I511" s="91" t="s">
        <v>242</v>
      </c>
      <c r="J511" s="91">
        <v>148</v>
      </c>
      <c r="K511" s="91">
        <v>16000</v>
      </c>
      <c r="L511" s="91" t="s">
        <v>244</v>
      </c>
      <c r="M511" s="91" t="s">
        <v>297</v>
      </c>
      <c r="N511" s="91">
        <v>2</v>
      </c>
      <c r="O511" s="91" t="s">
        <v>302</v>
      </c>
      <c r="P511" s="436" t="s">
        <v>742</v>
      </c>
      <c r="Q511" s="438" t="s">
        <v>743</v>
      </c>
    </row>
    <row r="512" spans="1:17" ht="15" thickBot="1" x14ac:dyDescent="0.3">
      <c r="A512" s="92" t="s">
        <v>689</v>
      </c>
      <c r="B512" s="93">
        <v>4</v>
      </c>
      <c r="C512" s="93"/>
      <c r="D512" s="93" t="s">
        <v>240</v>
      </c>
      <c r="E512" s="93">
        <v>22</v>
      </c>
      <c r="F512" s="93">
        <v>15</v>
      </c>
      <c r="G512" s="93"/>
      <c r="H512" s="93">
        <v>12</v>
      </c>
      <c r="I512" s="93" t="s">
        <v>242</v>
      </c>
      <c r="J512" s="93">
        <v>148</v>
      </c>
      <c r="K512" s="93">
        <v>16000</v>
      </c>
      <c r="L512" s="93" t="s">
        <v>244</v>
      </c>
      <c r="M512" s="93" t="s">
        <v>297</v>
      </c>
      <c r="N512" s="93">
        <v>15</v>
      </c>
      <c r="O512" s="93" t="s">
        <v>305</v>
      </c>
      <c r="P512" s="437"/>
      <c r="Q512" s="439"/>
    </row>
    <row r="513" spans="1:17" ht="14.4" customHeight="1" x14ac:dyDescent="0.25">
      <c r="A513" s="90" t="s">
        <v>689</v>
      </c>
      <c r="B513" s="91">
        <v>4</v>
      </c>
      <c r="C513" s="91"/>
      <c r="D513" s="91" t="s">
        <v>240</v>
      </c>
      <c r="E513" s="91">
        <v>22</v>
      </c>
      <c r="F513" s="91">
        <v>3</v>
      </c>
      <c r="G513" s="91"/>
      <c r="H513" s="91">
        <v>12</v>
      </c>
      <c r="I513" s="91" t="s">
        <v>242</v>
      </c>
      <c r="J513" s="91">
        <v>148</v>
      </c>
      <c r="K513" s="91">
        <v>16000</v>
      </c>
      <c r="L513" s="91" t="s">
        <v>244</v>
      </c>
      <c r="M513" s="91" t="s">
        <v>297</v>
      </c>
      <c r="N513" s="91">
        <v>3</v>
      </c>
      <c r="O513" s="91" t="s">
        <v>307</v>
      </c>
      <c r="P513" s="436" t="s">
        <v>744</v>
      </c>
      <c r="Q513" s="438" t="s">
        <v>745</v>
      </c>
    </row>
    <row r="514" spans="1:17" ht="15" thickBot="1" x14ac:dyDescent="0.3">
      <c r="A514" s="92" t="s">
        <v>689</v>
      </c>
      <c r="B514" s="93">
        <v>4</v>
      </c>
      <c r="C514" s="93"/>
      <c r="D514" s="93" t="s">
        <v>240</v>
      </c>
      <c r="E514" s="93">
        <v>22</v>
      </c>
      <c r="F514" s="93">
        <v>16</v>
      </c>
      <c r="G514" s="93"/>
      <c r="H514" s="93">
        <v>12</v>
      </c>
      <c r="I514" s="93" t="s">
        <v>242</v>
      </c>
      <c r="J514" s="93">
        <v>148</v>
      </c>
      <c r="K514" s="93">
        <v>16000</v>
      </c>
      <c r="L514" s="93" t="s">
        <v>244</v>
      </c>
      <c r="M514" s="93" t="s">
        <v>297</v>
      </c>
      <c r="N514" s="93">
        <v>16</v>
      </c>
      <c r="O514" s="93" t="s">
        <v>310</v>
      </c>
      <c r="P514" s="437"/>
      <c r="Q514" s="439"/>
    </row>
    <row r="515" spans="1:17" ht="14.4" customHeight="1" x14ac:dyDescent="0.25">
      <c r="A515" s="90" t="s">
        <v>689</v>
      </c>
      <c r="B515" s="91">
        <v>4</v>
      </c>
      <c r="C515" s="91"/>
      <c r="D515" s="91" t="s">
        <v>240</v>
      </c>
      <c r="E515" s="91">
        <v>22</v>
      </c>
      <c r="F515" s="91">
        <v>4</v>
      </c>
      <c r="G515" s="91"/>
      <c r="H515" s="91">
        <v>12</v>
      </c>
      <c r="I515" s="91" t="s">
        <v>242</v>
      </c>
      <c r="J515" s="91">
        <v>148</v>
      </c>
      <c r="K515" s="91">
        <v>16000</v>
      </c>
      <c r="L515" s="91" t="s">
        <v>244</v>
      </c>
      <c r="M515" s="91" t="s">
        <v>297</v>
      </c>
      <c r="N515" s="91">
        <v>4</v>
      </c>
      <c r="O515" s="91" t="s">
        <v>311</v>
      </c>
      <c r="P515" s="436" t="s">
        <v>746</v>
      </c>
      <c r="Q515" s="438" t="s">
        <v>747</v>
      </c>
    </row>
    <row r="516" spans="1:17" ht="15" thickBot="1" x14ac:dyDescent="0.3">
      <c r="A516" s="92" t="s">
        <v>689</v>
      </c>
      <c r="B516" s="93">
        <v>4</v>
      </c>
      <c r="C516" s="93"/>
      <c r="D516" s="93" t="s">
        <v>240</v>
      </c>
      <c r="E516" s="93">
        <v>22</v>
      </c>
      <c r="F516" s="93">
        <v>17</v>
      </c>
      <c r="G516" s="93"/>
      <c r="H516" s="93">
        <v>12</v>
      </c>
      <c r="I516" s="93" t="s">
        <v>242</v>
      </c>
      <c r="J516" s="93">
        <v>148</v>
      </c>
      <c r="K516" s="93">
        <v>16000</v>
      </c>
      <c r="L516" s="93" t="s">
        <v>244</v>
      </c>
      <c r="M516" s="93" t="s">
        <v>297</v>
      </c>
      <c r="N516" s="93">
        <v>17</v>
      </c>
      <c r="O516" s="93" t="s">
        <v>314</v>
      </c>
      <c r="P516" s="437"/>
      <c r="Q516" s="439"/>
    </row>
    <row r="517" spans="1:17" ht="14.4" customHeight="1" x14ac:dyDescent="0.25">
      <c r="A517" s="90" t="s">
        <v>689</v>
      </c>
      <c r="B517" s="91">
        <v>4</v>
      </c>
      <c r="C517" s="91"/>
      <c r="D517" s="91" t="s">
        <v>240</v>
      </c>
      <c r="E517" s="91">
        <v>22</v>
      </c>
      <c r="F517" s="91">
        <v>5</v>
      </c>
      <c r="G517" s="91"/>
      <c r="H517" s="91">
        <v>12</v>
      </c>
      <c r="I517" s="91" t="s">
        <v>242</v>
      </c>
      <c r="J517" s="91">
        <v>148</v>
      </c>
      <c r="K517" s="91">
        <v>16000</v>
      </c>
      <c r="L517" s="91" t="s">
        <v>244</v>
      </c>
      <c r="M517" s="91" t="s">
        <v>297</v>
      </c>
      <c r="N517" s="91">
        <v>5</v>
      </c>
      <c r="O517" s="91" t="s">
        <v>316</v>
      </c>
      <c r="P517" s="436" t="s">
        <v>748</v>
      </c>
      <c r="Q517" s="438" t="s">
        <v>749</v>
      </c>
    </row>
    <row r="518" spans="1:17" ht="15" thickBot="1" x14ac:dyDescent="0.3">
      <c r="A518" s="92" t="s">
        <v>689</v>
      </c>
      <c r="B518" s="93">
        <v>4</v>
      </c>
      <c r="C518" s="93"/>
      <c r="D518" s="93" t="s">
        <v>240</v>
      </c>
      <c r="E518" s="93">
        <v>22</v>
      </c>
      <c r="F518" s="93">
        <v>18</v>
      </c>
      <c r="G518" s="93"/>
      <c r="H518" s="93">
        <v>12</v>
      </c>
      <c r="I518" s="93" t="s">
        <v>242</v>
      </c>
      <c r="J518" s="93">
        <v>148</v>
      </c>
      <c r="K518" s="93">
        <v>16000</v>
      </c>
      <c r="L518" s="93" t="s">
        <v>244</v>
      </c>
      <c r="M518" s="93" t="s">
        <v>297</v>
      </c>
      <c r="N518" s="93">
        <v>18</v>
      </c>
      <c r="O518" s="93" t="s">
        <v>319</v>
      </c>
      <c r="P518" s="437"/>
      <c r="Q518" s="439"/>
    </row>
    <row r="519" spans="1:17" ht="14.4" customHeight="1" x14ac:dyDescent="0.25">
      <c r="A519" s="90" t="s">
        <v>689</v>
      </c>
      <c r="B519" s="91">
        <v>4</v>
      </c>
      <c r="C519" s="91"/>
      <c r="D519" s="91" t="s">
        <v>240</v>
      </c>
      <c r="E519" s="91">
        <v>22</v>
      </c>
      <c r="F519" s="91">
        <v>6</v>
      </c>
      <c r="G519" s="91"/>
      <c r="H519" s="91">
        <v>12</v>
      </c>
      <c r="I519" s="91" t="s">
        <v>242</v>
      </c>
      <c r="J519" s="91">
        <v>148</v>
      </c>
      <c r="K519" s="91">
        <v>16000</v>
      </c>
      <c r="L519" s="91" t="s">
        <v>244</v>
      </c>
      <c r="M519" s="91" t="s">
        <v>297</v>
      </c>
      <c r="N519" s="91">
        <v>6</v>
      </c>
      <c r="O519" s="91" t="s">
        <v>320</v>
      </c>
      <c r="P519" s="436" t="s">
        <v>750</v>
      </c>
      <c r="Q519" s="438" t="s">
        <v>751</v>
      </c>
    </row>
    <row r="520" spans="1:17" ht="15" thickBot="1" x14ac:dyDescent="0.3">
      <c r="A520" s="92" t="s">
        <v>689</v>
      </c>
      <c r="B520" s="93">
        <v>4</v>
      </c>
      <c r="C520" s="93"/>
      <c r="D520" s="93" t="s">
        <v>240</v>
      </c>
      <c r="E520" s="93">
        <v>22</v>
      </c>
      <c r="F520" s="93">
        <v>19</v>
      </c>
      <c r="G520" s="93"/>
      <c r="H520" s="93">
        <v>12</v>
      </c>
      <c r="I520" s="93" t="s">
        <v>242</v>
      </c>
      <c r="J520" s="93">
        <v>148</v>
      </c>
      <c r="K520" s="93">
        <v>16000</v>
      </c>
      <c r="L520" s="93" t="s">
        <v>244</v>
      </c>
      <c r="M520" s="93" t="s">
        <v>297</v>
      </c>
      <c r="N520" s="93">
        <v>19</v>
      </c>
      <c r="O520" s="93" t="s">
        <v>323</v>
      </c>
      <c r="P520" s="437"/>
      <c r="Q520" s="439"/>
    </row>
    <row r="521" spans="1:17" ht="14.4" customHeight="1" x14ac:dyDescent="0.25">
      <c r="A521" s="90" t="s">
        <v>689</v>
      </c>
      <c r="B521" s="91">
        <v>4</v>
      </c>
      <c r="C521" s="91"/>
      <c r="D521" s="91" t="s">
        <v>240</v>
      </c>
      <c r="E521" s="91">
        <v>22</v>
      </c>
      <c r="F521" s="91">
        <v>7</v>
      </c>
      <c r="G521" s="91"/>
      <c r="H521" s="91">
        <v>12</v>
      </c>
      <c r="I521" s="91" t="s">
        <v>242</v>
      </c>
      <c r="J521" s="91">
        <v>148</v>
      </c>
      <c r="K521" s="91">
        <v>16000</v>
      </c>
      <c r="L521" s="91" t="s">
        <v>244</v>
      </c>
      <c r="M521" s="91" t="s">
        <v>297</v>
      </c>
      <c r="N521" s="91">
        <v>7</v>
      </c>
      <c r="O521" s="91" t="s">
        <v>325</v>
      </c>
      <c r="P521" s="436" t="s">
        <v>752</v>
      </c>
      <c r="Q521" s="438" t="s">
        <v>753</v>
      </c>
    </row>
    <row r="522" spans="1:17" ht="15" thickBot="1" x14ac:dyDescent="0.3">
      <c r="A522" s="92" t="s">
        <v>689</v>
      </c>
      <c r="B522" s="93">
        <v>4</v>
      </c>
      <c r="C522" s="93"/>
      <c r="D522" s="93" t="s">
        <v>240</v>
      </c>
      <c r="E522" s="93">
        <v>22</v>
      </c>
      <c r="F522" s="93">
        <v>20</v>
      </c>
      <c r="G522" s="93"/>
      <c r="H522" s="93">
        <v>12</v>
      </c>
      <c r="I522" s="93" t="s">
        <v>242</v>
      </c>
      <c r="J522" s="93">
        <v>148</v>
      </c>
      <c r="K522" s="93">
        <v>16000</v>
      </c>
      <c r="L522" s="93" t="s">
        <v>244</v>
      </c>
      <c r="M522" s="93" t="s">
        <v>297</v>
      </c>
      <c r="N522" s="93">
        <v>20</v>
      </c>
      <c r="O522" s="93" t="s">
        <v>328</v>
      </c>
      <c r="P522" s="437"/>
      <c r="Q522" s="439"/>
    </row>
    <row r="523" spans="1:17" ht="14.4" customHeight="1" x14ac:dyDescent="0.25">
      <c r="A523" s="90" t="s">
        <v>689</v>
      </c>
      <c r="B523" s="91">
        <v>4</v>
      </c>
      <c r="C523" s="91"/>
      <c r="D523" s="91" t="s">
        <v>240</v>
      </c>
      <c r="E523" s="91">
        <v>22</v>
      </c>
      <c r="F523" s="91">
        <v>8</v>
      </c>
      <c r="G523" s="91"/>
      <c r="H523" s="91">
        <v>12</v>
      </c>
      <c r="I523" s="91" t="s">
        <v>242</v>
      </c>
      <c r="J523" s="91">
        <v>148</v>
      </c>
      <c r="K523" s="91">
        <v>16000</v>
      </c>
      <c r="L523" s="91" t="s">
        <v>244</v>
      </c>
      <c r="M523" s="91" t="s">
        <v>297</v>
      </c>
      <c r="N523" s="91">
        <v>8</v>
      </c>
      <c r="O523" s="91" t="s">
        <v>329</v>
      </c>
      <c r="P523" s="436" t="s">
        <v>754</v>
      </c>
      <c r="Q523" s="438" t="s">
        <v>755</v>
      </c>
    </row>
    <row r="524" spans="1:17" ht="15" thickBot="1" x14ac:dyDescent="0.3">
      <c r="A524" s="92" t="s">
        <v>689</v>
      </c>
      <c r="B524" s="93">
        <v>4</v>
      </c>
      <c r="C524" s="93"/>
      <c r="D524" s="93" t="s">
        <v>240</v>
      </c>
      <c r="E524" s="93">
        <v>22</v>
      </c>
      <c r="F524" s="93">
        <v>21</v>
      </c>
      <c r="G524" s="93"/>
      <c r="H524" s="93">
        <v>12</v>
      </c>
      <c r="I524" s="93" t="s">
        <v>242</v>
      </c>
      <c r="J524" s="93">
        <v>148</v>
      </c>
      <c r="K524" s="93">
        <v>16000</v>
      </c>
      <c r="L524" s="93" t="s">
        <v>244</v>
      </c>
      <c r="M524" s="93" t="s">
        <v>297</v>
      </c>
      <c r="N524" s="93">
        <v>21</v>
      </c>
      <c r="O524" s="93" t="s">
        <v>332</v>
      </c>
      <c r="P524" s="437"/>
      <c r="Q524" s="439"/>
    </row>
    <row r="525" spans="1:17" x14ac:dyDescent="0.25">
      <c r="A525" s="90" t="s">
        <v>281</v>
      </c>
      <c r="B525" s="91"/>
      <c r="C525" s="91"/>
      <c r="D525" s="91" t="s">
        <v>240</v>
      </c>
      <c r="E525" s="91">
        <v>22</v>
      </c>
      <c r="F525" s="91">
        <v>9</v>
      </c>
      <c r="G525" s="91"/>
      <c r="H525" s="91">
        <v>12</v>
      </c>
      <c r="I525" s="91" t="s">
        <v>242</v>
      </c>
      <c r="J525" s="91">
        <v>148</v>
      </c>
      <c r="K525" s="91">
        <v>16000</v>
      </c>
      <c r="L525" s="91" t="s">
        <v>244</v>
      </c>
      <c r="M525" s="91" t="s">
        <v>297</v>
      </c>
      <c r="N525" s="91">
        <v>9</v>
      </c>
      <c r="O525" s="91" t="s">
        <v>334</v>
      </c>
      <c r="P525" s="399"/>
      <c r="Q525" s="394"/>
    </row>
    <row r="526" spans="1:17" x14ac:dyDescent="0.25">
      <c r="A526" s="99" t="s">
        <v>281</v>
      </c>
      <c r="B526" s="96"/>
      <c r="C526" s="96"/>
      <c r="D526" s="96" t="s">
        <v>240</v>
      </c>
      <c r="E526" s="96">
        <v>22</v>
      </c>
      <c r="F526" s="96">
        <v>22</v>
      </c>
      <c r="G526" s="96"/>
      <c r="H526" s="96">
        <v>12</v>
      </c>
      <c r="I526" s="96" t="s">
        <v>242</v>
      </c>
      <c r="J526" s="96">
        <v>148</v>
      </c>
      <c r="K526" s="96">
        <v>16000</v>
      </c>
      <c r="L526" s="96" t="s">
        <v>244</v>
      </c>
      <c r="M526" s="96" t="s">
        <v>297</v>
      </c>
      <c r="N526" s="96">
        <v>22</v>
      </c>
      <c r="O526" s="96" t="s">
        <v>337</v>
      </c>
      <c r="P526" s="400"/>
      <c r="Q526" s="402"/>
    </row>
    <row r="527" spans="1:17" x14ac:dyDescent="0.25">
      <c r="A527" s="99" t="s">
        <v>281</v>
      </c>
      <c r="B527" s="96"/>
      <c r="C527" s="96"/>
      <c r="D527" s="96" t="s">
        <v>240</v>
      </c>
      <c r="E527" s="96">
        <v>22</v>
      </c>
      <c r="F527" s="96">
        <v>10</v>
      </c>
      <c r="G527" s="96"/>
      <c r="H527" s="96">
        <v>12</v>
      </c>
      <c r="I527" s="96" t="s">
        <v>242</v>
      </c>
      <c r="J527" s="96">
        <v>148</v>
      </c>
      <c r="K527" s="96">
        <v>16000</v>
      </c>
      <c r="L527" s="96" t="s">
        <v>244</v>
      </c>
      <c r="M527" s="96" t="s">
        <v>297</v>
      </c>
      <c r="N527" s="96">
        <v>10</v>
      </c>
      <c r="O527" s="96" t="s">
        <v>338</v>
      </c>
      <c r="P527" s="400"/>
      <c r="Q527" s="402"/>
    </row>
    <row r="528" spans="1:17" ht="15" thickBot="1" x14ac:dyDescent="0.3">
      <c r="A528" s="92" t="s">
        <v>281</v>
      </c>
      <c r="B528" s="93"/>
      <c r="C528" s="93"/>
      <c r="D528" s="93" t="s">
        <v>240</v>
      </c>
      <c r="E528" s="93">
        <v>22</v>
      </c>
      <c r="F528" s="93">
        <v>23</v>
      </c>
      <c r="G528" s="93"/>
      <c r="H528" s="93">
        <v>12</v>
      </c>
      <c r="I528" s="93" t="s">
        <v>242</v>
      </c>
      <c r="J528" s="93">
        <v>148</v>
      </c>
      <c r="K528" s="93">
        <v>16000</v>
      </c>
      <c r="L528" s="93" t="s">
        <v>244</v>
      </c>
      <c r="M528" s="93" t="s">
        <v>297</v>
      </c>
      <c r="N528" s="93">
        <v>23</v>
      </c>
      <c r="O528" s="93" t="s">
        <v>339</v>
      </c>
      <c r="P528" s="401"/>
      <c r="Q528" s="395"/>
    </row>
    <row r="529" spans="1:17" x14ac:dyDescent="0.25">
      <c r="A529" s="90" t="s">
        <v>281</v>
      </c>
      <c r="B529" s="91"/>
      <c r="C529" s="91"/>
      <c r="D529" s="91" t="s">
        <v>240</v>
      </c>
      <c r="E529" s="91">
        <v>22</v>
      </c>
      <c r="F529" s="91">
        <v>11</v>
      </c>
      <c r="G529" s="91"/>
      <c r="H529" s="91">
        <v>12</v>
      </c>
      <c r="I529" s="91" t="s">
        <v>242</v>
      </c>
      <c r="J529" s="91">
        <v>148</v>
      </c>
      <c r="K529" s="91">
        <v>16000</v>
      </c>
      <c r="L529" s="91" t="s">
        <v>244</v>
      </c>
      <c r="M529" s="91" t="s">
        <v>297</v>
      </c>
      <c r="N529" s="91">
        <v>11</v>
      </c>
      <c r="O529" s="91" t="s">
        <v>341</v>
      </c>
      <c r="P529" s="399"/>
      <c r="Q529" s="394"/>
    </row>
    <row r="530" spans="1:17" x14ac:dyDescent="0.25">
      <c r="A530" s="99" t="s">
        <v>281</v>
      </c>
      <c r="B530" s="96"/>
      <c r="C530" s="96"/>
      <c r="D530" s="96" t="s">
        <v>240</v>
      </c>
      <c r="E530" s="96">
        <v>22</v>
      </c>
      <c r="F530" s="96">
        <v>24</v>
      </c>
      <c r="G530" s="96"/>
      <c r="H530" s="96">
        <v>12</v>
      </c>
      <c r="I530" s="96" t="s">
        <v>242</v>
      </c>
      <c r="J530" s="96">
        <v>148</v>
      </c>
      <c r="K530" s="96">
        <v>16000</v>
      </c>
      <c r="L530" s="96" t="s">
        <v>244</v>
      </c>
      <c r="M530" s="96" t="s">
        <v>297</v>
      </c>
      <c r="N530" s="96">
        <v>24</v>
      </c>
      <c r="O530" s="96" t="s">
        <v>344</v>
      </c>
      <c r="P530" s="400"/>
      <c r="Q530" s="402"/>
    </row>
    <row r="531" spans="1:17" x14ac:dyDescent="0.25">
      <c r="A531" s="99" t="s">
        <v>281</v>
      </c>
      <c r="B531" s="96"/>
      <c r="C531" s="96"/>
      <c r="D531" s="96" t="s">
        <v>240</v>
      </c>
      <c r="E531" s="96">
        <v>22</v>
      </c>
      <c r="F531" s="96">
        <v>12</v>
      </c>
      <c r="G531" s="96"/>
      <c r="H531" s="96">
        <v>12</v>
      </c>
      <c r="I531" s="96" t="s">
        <v>242</v>
      </c>
      <c r="J531" s="96">
        <v>148</v>
      </c>
      <c r="K531" s="96">
        <v>16000</v>
      </c>
      <c r="L531" s="96" t="s">
        <v>244</v>
      </c>
      <c r="M531" s="96" t="s">
        <v>297</v>
      </c>
      <c r="N531" s="96">
        <v>12</v>
      </c>
      <c r="O531" s="96" t="s">
        <v>345</v>
      </c>
      <c r="P531" s="400"/>
      <c r="Q531" s="402"/>
    </row>
    <row r="532" spans="1:17" ht="15" thickBot="1" x14ac:dyDescent="0.3">
      <c r="A532" s="92" t="s">
        <v>281</v>
      </c>
      <c r="B532" s="93"/>
      <c r="C532" s="93"/>
      <c r="D532" s="93" t="s">
        <v>240</v>
      </c>
      <c r="E532" s="93">
        <v>22</v>
      </c>
      <c r="F532" s="93">
        <v>25</v>
      </c>
      <c r="G532" s="93"/>
      <c r="H532" s="93">
        <v>12</v>
      </c>
      <c r="I532" s="93" t="s">
        <v>242</v>
      </c>
      <c r="J532" s="93">
        <v>148</v>
      </c>
      <c r="K532" s="93">
        <v>16000</v>
      </c>
      <c r="L532" s="93" t="s">
        <v>244</v>
      </c>
      <c r="M532" s="93" t="s">
        <v>297</v>
      </c>
      <c r="N532" s="93">
        <v>25</v>
      </c>
      <c r="O532" s="93" t="s">
        <v>346</v>
      </c>
      <c r="P532" s="401"/>
      <c r="Q532" s="395"/>
    </row>
  </sheetData>
  <mergeCells count="442">
    <mergeCell ref="P9:P10"/>
    <mergeCell ref="Q9:Q10"/>
    <mergeCell ref="P11:P12"/>
    <mergeCell ref="Q11:Q12"/>
    <mergeCell ref="P13:P14"/>
    <mergeCell ref="Q13:Q14"/>
    <mergeCell ref="A1:K1"/>
    <mergeCell ref="A2:K2"/>
    <mergeCell ref="P5:P6"/>
    <mergeCell ref="Q5:Q6"/>
    <mergeCell ref="P7:P8"/>
    <mergeCell ref="Q7:Q8"/>
    <mergeCell ref="P21:P24"/>
    <mergeCell ref="Q21:Q24"/>
    <mergeCell ref="P25:P28"/>
    <mergeCell ref="Q25:Q28"/>
    <mergeCell ref="P29:P30"/>
    <mergeCell ref="Q29:Q30"/>
    <mergeCell ref="P15:P16"/>
    <mergeCell ref="Q15:Q16"/>
    <mergeCell ref="P17:P18"/>
    <mergeCell ref="Q17:Q18"/>
    <mergeCell ref="P19:P20"/>
    <mergeCell ref="Q19:Q20"/>
    <mergeCell ref="P37:P38"/>
    <mergeCell ref="Q37:Q38"/>
    <mergeCell ref="P39:P40"/>
    <mergeCell ref="Q39:Q40"/>
    <mergeCell ref="P41:P42"/>
    <mergeCell ref="Q41:Q42"/>
    <mergeCell ref="P31:P32"/>
    <mergeCell ref="Q31:Q32"/>
    <mergeCell ref="P33:P34"/>
    <mergeCell ref="Q33:Q34"/>
    <mergeCell ref="P35:P36"/>
    <mergeCell ref="Q35:Q36"/>
    <mergeCell ref="P53:P54"/>
    <mergeCell ref="Q53:Q54"/>
    <mergeCell ref="P55:P56"/>
    <mergeCell ref="Q55:Q56"/>
    <mergeCell ref="P57:P58"/>
    <mergeCell ref="Q57:Q58"/>
    <mergeCell ref="P43:P44"/>
    <mergeCell ref="Q43:Q44"/>
    <mergeCell ref="P45:P48"/>
    <mergeCell ref="Q45:Q48"/>
    <mergeCell ref="P49:P52"/>
    <mergeCell ref="Q49:Q52"/>
    <mergeCell ref="P65:P66"/>
    <mergeCell ref="Q65:Q66"/>
    <mergeCell ref="P67:P68"/>
    <mergeCell ref="Q67:Q68"/>
    <mergeCell ref="P69:P72"/>
    <mergeCell ref="Q69:Q72"/>
    <mergeCell ref="P59:P60"/>
    <mergeCell ref="Q59:Q60"/>
    <mergeCell ref="P61:P62"/>
    <mergeCell ref="Q61:Q62"/>
    <mergeCell ref="P63:P64"/>
    <mergeCell ref="Q63:Q64"/>
    <mergeCell ref="P81:P82"/>
    <mergeCell ref="Q81:Q82"/>
    <mergeCell ref="P83:P84"/>
    <mergeCell ref="Q83:Q84"/>
    <mergeCell ref="P85:P86"/>
    <mergeCell ref="Q85:Q86"/>
    <mergeCell ref="P73:P76"/>
    <mergeCell ref="Q73:Q76"/>
    <mergeCell ref="P77:P78"/>
    <mergeCell ref="Q77:Q78"/>
    <mergeCell ref="P79:P80"/>
    <mergeCell ref="Q79:Q80"/>
    <mergeCell ref="P93:P96"/>
    <mergeCell ref="Q93:Q96"/>
    <mergeCell ref="P97:P100"/>
    <mergeCell ref="Q97:Q100"/>
    <mergeCell ref="P101:P102"/>
    <mergeCell ref="Q101:Q102"/>
    <mergeCell ref="P87:P88"/>
    <mergeCell ref="Q87:Q88"/>
    <mergeCell ref="P89:P90"/>
    <mergeCell ref="Q89:Q90"/>
    <mergeCell ref="P91:P92"/>
    <mergeCell ref="Q91:Q92"/>
    <mergeCell ref="P109:P110"/>
    <mergeCell ref="Q109:Q110"/>
    <mergeCell ref="P111:P112"/>
    <mergeCell ref="Q111:Q112"/>
    <mergeCell ref="P113:P114"/>
    <mergeCell ref="Q113:Q114"/>
    <mergeCell ref="P103:P104"/>
    <mergeCell ref="Q103:Q104"/>
    <mergeCell ref="P105:P106"/>
    <mergeCell ref="Q105:Q106"/>
    <mergeCell ref="P107:P108"/>
    <mergeCell ref="Q107:Q108"/>
    <mergeCell ref="P125:P126"/>
    <mergeCell ref="Q125:Q126"/>
    <mergeCell ref="P127:P128"/>
    <mergeCell ref="Q127:Q128"/>
    <mergeCell ref="P129:P130"/>
    <mergeCell ref="Q129:Q130"/>
    <mergeCell ref="P115:P116"/>
    <mergeCell ref="Q115:Q116"/>
    <mergeCell ref="P117:P120"/>
    <mergeCell ref="Q117:Q120"/>
    <mergeCell ref="P121:P124"/>
    <mergeCell ref="Q121:Q124"/>
    <mergeCell ref="P137:P138"/>
    <mergeCell ref="Q137:Q138"/>
    <mergeCell ref="P139:P140"/>
    <mergeCell ref="Q139:Q140"/>
    <mergeCell ref="P141:P144"/>
    <mergeCell ref="Q141:Q144"/>
    <mergeCell ref="P131:P132"/>
    <mergeCell ref="Q131:Q132"/>
    <mergeCell ref="P133:P134"/>
    <mergeCell ref="Q133:Q134"/>
    <mergeCell ref="P135:P136"/>
    <mergeCell ref="Q135:Q136"/>
    <mergeCell ref="P153:P154"/>
    <mergeCell ref="Q153:Q154"/>
    <mergeCell ref="P155:P156"/>
    <mergeCell ref="Q155:Q156"/>
    <mergeCell ref="P157:P158"/>
    <mergeCell ref="Q157:Q158"/>
    <mergeCell ref="P145:P148"/>
    <mergeCell ref="Q145:Q148"/>
    <mergeCell ref="P149:P150"/>
    <mergeCell ref="Q149:Q150"/>
    <mergeCell ref="P151:P152"/>
    <mergeCell ref="Q151:Q152"/>
    <mergeCell ref="P165:P168"/>
    <mergeCell ref="Q165:Q168"/>
    <mergeCell ref="P169:P172"/>
    <mergeCell ref="Q169:Q172"/>
    <mergeCell ref="P173:P174"/>
    <mergeCell ref="Q173:Q174"/>
    <mergeCell ref="P159:P160"/>
    <mergeCell ref="Q159:Q160"/>
    <mergeCell ref="P161:P162"/>
    <mergeCell ref="Q161:Q162"/>
    <mergeCell ref="P163:P164"/>
    <mergeCell ref="Q163:Q164"/>
    <mergeCell ref="P181:P182"/>
    <mergeCell ref="Q181:Q182"/>
    <mergeCell ref="P183:P184"/>
    <mergeCell ref="Q183:Q184"/>
    <mergeCell ref="P185:P186"/>
    <mergeCell ref="Q185:Q186"/>
    <mergeCell ref="P175:P176"/>
    <mergeCell ref="Q175:Q176"/>
    <mergeCell ref="P177:P178"/>
    <mergeCell ref="Q177:Q178"/>
    <mergeCell ref="P179:P180"/>
    <mergeCell ref="Q179:Q180"/>
    <mergeCell ref="P197:P198"/>
    <mergeCell ref="Q197:Q198"/>
    <mergeCell ref="P199:P200"/>
    <mergeCell ref="Q199:Q200"/>
    <mergeCell ref="P201:P202"/>
    <mergeCell ref="Q201:Q202"/>
    <mergeCell ref="P187:P188"/>
    <mergeCell ref="Q187:Q188"/>
    <mergeCell ref="P189:P192"/>
    <mergeCell ref="Q189:Q192"/>
    <mergeCell ref="P193:P196"/>
    <mergeCell ref="Q193:Q196"/>
    <mergeCell ref="P209:P210"/>
    <mergeCell ref="Q209:Q210"/>
    <mergeCell ref="P211:P212"/>
    <mergeCell ref="Q211:Q212"/>
    <mergeCell ref="P213:P216"/>
    <mergeCell ref="Q213:Q216"/>
    <mergeCell ref="P203:P204"/>
    <mergeCell ref="Q203:Q204"/>
    <mergeCell ref="P205:P206"/>
    <mergeCell ref="Q205:Q206"/>
    <mergeCell ref="P207:P208"/>
    <mergeCell ref="Q207:Q208"/>
    <mergeCell ref="P225:P226"/>
    <mergeCell ref="Q225:Q226"/>
    <mergeCell ref="P227:P228"/>
    <mergeCell ref="Q227:Q228"/>
    <mergeCell ref="P229:P230"/>
    <mergeCell ref="Q229:Q230"/>
    <mergeCell ref="P217:P220"/>
    <mergeCell ref="Q217:Q220"/>
    <mergeCell ref="P221:P222"/>
    <mergeCell ref="Q221:Q222"/>
    <mergeCell ref="P223:P224"/>
    <mergeCell ref="Q223:Q224"/>
    <mergeCell ref="P237:P240"/>
    <mergeCell ref="Q237:Q240"/>
    <mergeCell ref="P241:P244"/>
    <mergeCell ref="Q241:Q244"/>
    <mergeCell ref="P245:P246"/>
    <mergeCell ref="Q245:Q246"/>
    <mergeCell ref="P231:P232"/>
    <mergeCell ref="Q231:Q232"/>
    <mergeCell ref="P233:P234"/>
    <mergeCell ref="Q233:Q234"/>
    <mergeCell ref="P235:P236"/>
    <mergeCell ref="Q235:Q236"/>
    <mergeCell ref="P253:P254"/>
    <mergeCell ref="Q253:Q254"/>
    <mergeCell ref="P255:P256"/>
    <mergeCell ref="Q255:Q256"/>
    <mergeCell ref="P257:P258"/>
    <mergeCell ref="Q257:Q258"/>
    <mergeCell ref="P247:P248"/>
    <mergeCell ref="Q247:Q248"/>
    <mergeCell ref="P249:P250"/>
    <mergeCell ref="Q249:Q250"/>
    <mergeCell ref="P251:P252"/>
    <mergeCell ref="Q251:Q252"/>
    <mergeCell ref="P269:P270"/>
    <mergeCell ref="Q269:Q270"/>
    <mergeCell ref="P271:P272"/>
    <mergeCell ref="Q271:Q272"/>
    <mergeCell ref="P273:P274"/>
    <mergeCell ref="Q273:Q274"/>
    <mergeCell ref="P259:P260"/>
    <mergeCell ref="Q259:Q260"/>
    <mergeCell ref="P261:P264"/>
    <mergeCell ref="Q261:Q264"/>
    <mergeCell ref="P265:P268"/>
    <mergeCell ref="Q265:Q268"/>
    <mergeCell ref="P281:P282"/>
    <mergeCell ref="Q281:Q282"/>
    <mergeCell ref="P283:P284"/>
    <mergeCell ref="Q283:Q284"/>
    <mergeCell ref="P285:P288"/>
    <mergeCell ref="Q285:Q288"/>
    <mergeCell ref="P275:P276"/>
    <mergeCell ref="Q275:Q276"/>
    <mergeCell ref="P277:P278"/>
    <mergeCell ref="Q277:Q278"/>
    <mergeCell ref="P279:P280"/>
    <mergeCell ref="Q279:Q280"/>
    <mergeCell ref="P297:P298"/>
    <mergeCell ref="Q297:Q298"/>
    <mergeCell ref="P299:P300"/>
    <mergeCell ref="Q299:Q300"/>
    <mergeCell ref="P301:P302"/>
    <mergeCell ref="Q301:Q302"/>
    <mergeCell ref="P289:P292"/>
    <mergeCell ref="Q289:Q292"/>
    <mergeCell ref="P293:P294"/>
    <mergeCell ref="Q293:Q294"/>
    <mergeCell ref="P295:P296"/>
    <mergeCell ref="Q295:Q296"/>
    <mergeCell ref="P309:P312"/>
    <mergeCell ref="Q309:Q312"/>
    <mergeCell ref="P313:P316"/>
    <mergeCell ref="Q313:Q316"/>
    <mergeCell ref="P317:P318"/>
    <mergeCell ref="Q317:Q318"/>
    <mergeCell ref="P303:P304"/>
    <mergeCell ref="Q303:Q304"/>
    <mergeCell ref="P305:P306"/>
    <mergeCell ref="Q305:Q306"/>
    <mergeCell ref="P307:P308"/>
    <mergeCell ref="Q307:Q308"/>
    <mergeCell ref="P325:P326"/>
    <mergeCell ref="Q325:Q326"/>
    <mergeCell ref="P327:P328"/>
    <mergeCell ref="Q327:Q328"/>
    <mergeCell ref="P329:P330"/>
    <mergeCell ref="Q329:Q330"/>
    <mergeCell ref="P319:P320"/>
    <mergeCell ref="Q319:Q320"/>
    <mergeCell ref="P321:P322"/>
    <mergeCell ref="Q321:Q322"/>
    <mergeCell ref="P323:P324"/>
    <mergeCell ref="Q323:Q324"/>
    <mergeCell ref="P341:P342"/>
    <mergeCell ref="Q341:Q342"/>
    <mergeCell ref="P343:P344"/>
    <mergeCell ref="Q343:Q344"/>
    <mergeCell ref="P345:P346"/>
    <mergeCell ref="Q345:Q346"/>
    <mergeCell ref="P331:P332"/>
    <mergeCell ref="Q331:Q332"/>
    <mergeCell ref="P333:P336"/>
    <mergeCell ref="Q333:Q336"/>
    <mergeCell ref="P337:P340"/>
    <mergeCell ref="Q337:Q340"/>
    <mergeCell ref="P353:P354"/>
    <mergeCell ref="Q353:Q354"/>
    <mergeCell ref="P355:P356"/>
    <mergeCell ref="Q355:Q356"/>
    <mergeCell ref="P357:P360"/>
    <mergeCell ref="Q357:Q360"/>
    <mergeCell ref="P347:P348"/>
    <mergeCell ref="Q347:Q348"/>
    <mergeCell ref="P349:P350"/>
    <mergeCell ref="Q349:Q350"/>
    <mergeCell ref="P351:P352"/>
    <mergeCell ref="Q351:Q352"/>
    <mergeCell ref="P369:P370"/>
    <mergeCell ref="Q369:Q370"/>
    <mergeCell ref="P371:P372"/>
    <mergeCell ref="Q371:Q372"/>
    <mergeCell ref="P373:P374"/>
    <mergeCell ref="Q373:Q374"/>
    <mergeCell ref="P361:P364"/>
    <mergeCell ref="Q361:Q364"/>
    <mergeCell ref="P365:P366"/>
    <mergeCell ref="Q365:Q366"/>
    <mergeCell ref="P367:P368"/>
    <mergeCell ref="Q367:Q368"/>
    <mergeCell ref="P381:P384"/>
    <mergeCell ref="Q381:Q384"/>
    <mergeCell ref="P385:P388"/>
    <mergeCell ref="Q385:Q388"/>
    <mergeCell ref="P389:P390"/>
    <mergeCell ref="Q389:Q390"/>
    <mergeCell ref="P375:P376"/>
    <mergeCell ref="Q375:Q376"/>
    <mergeCell ref="P377:P378"/>
    <mergeCell ref="Q377:Q378"/>
    <mergeCell ref="P379:P380"/>
    <mergeCell ref="Q379:Q380"/>
    <mergeCell ref="P397:P398"/>
    <mergeCell ref="Q397:Q398"/>
    <mergeCell ref="P399:P400"/>
    <mergeCell ref="Q399:Q400"/>
    <mergeCell ref="P401:P402"/>
    <mergeCell ref="Q401:Q402"/>
    <mergeCell ref="P391:P392"/>
    <mergeCell ref="Q391:Q392"/>
    <mergeCell ref="P393:P394"/>
    <mergeCell ref="Q393:Q394"/>
    <mergeCell ref="P395:P396"/>
    <mergeCell ref="Q395:Q396"/>
    <mergeCell ref="P413:P414"/>
    <mergeCell ref="Q413:Q414"/>
    <mergeCell ref="P415:P416"/>
    <mergeCell ref="Q415:Q416"/>
    <mergeCell ref="P417:P418"/>
    <mergeCell ref="Q417:Q418"/>
    <mergeCell ref="P403:P404"/>
    <mergeCell ref="Q403:Q404"/>
    <mergeCell ref="P405:P408"/>
    <mergeCell ref="Q405:Q408"/>
    <mergeCell ref="P409:P412"/>
    <mergeCell ref="Q409:Q412"/>
    <mergeCell ref="P425:P426"/>
    <mergeCell ref="Q425:Q426"/>
    <mergeCell ref="P427:P428"/>
    <mergeCell ref="Q427:Q428"/>
    <mergeCell ref="P429:P432"/>
    <mergeCell ref="Q429:Q432"/>
    <mergeCell ref="P419:P420"/>
    <mergeCell ref="Q419:Q420"/>
    <mergeCell ref="P421:P422"/>
    <mergeCell ref="Q421:Q422"/>
    <mergeCell ref="P423:P424"/>
    <mergeCell ref="Q423:Q424"/>
    <mergeCell ref="P441:P442"/>
    <mergeCell ref="Q441:Q442"/>
    <mergeCell ref="P443:P444"/>
    <mergeCell ref="Q443:Q444"/>
    <mergeCell ref="P445:P446"/>
    <mergeCell ref="Q445:Q446"/>
    <mergeCell ref="P433:P436"/>
    <mergeCell ref="Q433:Q436"/>
    <mergeCell ref="P437:P438"/>
    <mergeCell ref="Q437:Q438"/>
    <mergeCell ref="P439:P440"/>
    <mergeCell ref="Q439:Q440"/>
    <mergeCell ref="P453:P456"/>
    <mergeCell ref="Q453:Q456"/>
    <mergeCell ref="P457:P460"/>
    <mergeCell ref="Q457:Q460"/>
    <mergeCell ref="P461:P462"/>
    <mergeCell ref="Q461:Q462"/>
    <mergeCell ref="P447:P448"/>
    <mergeCell ref="Q447:Q448"/>
    <mergeCell ref="P449:P450"/>
    <mergeCell ref="Q449:Q450"/>
    <mergeCell ref="P451:P452"/>
    <mergeCell ref="Q451:Q452"/>
    <mergeCell ref="P469:P470"/>
    <mergeCell ref="Q469:Q470"/>
    <mergeCell ref="P471:P472"/>
    <mergeCell ref="Q471:Q472"/>
    <mergeCell ref="P473:P474"/>
    <mergeCell ref="Q473:Q474"/>
    <mergeCell ref="P463:P464"/>
    <mergeCell ref="Q463:Q464"/>
    <mergeCell ref="P465:P466"/>
    <mergeCell ref="Q465:Q466"/>
    <mergeCell ref="P467:P468"/>
    <mergeCell ref="Q467:Q468"/>
    <mergeCell ref="P485:P486"/>
    <mergeCell ref="Q485:Q486"/>
    <mergeCell ref="P487:P488"/>
    <mergeCell ref="Q487:Q488"/>
    <mergeCell ref="P489:P490"/>
    <mergeCell ref="Q489:Q490"/>
    <mergeCell ref="P475:P476"/>
    <mergeCell ref="Q475:Q476"/>
    <mergeCell ref="P477:P480"/>
    <mergeCell ref="Q477:Q480"/>
    <mergeCell ref="P481:P484"/>
    <mergeCell ref="Q481:Q484"/>
    <mergeCell ref="P497:P498"/>
    <mergeCell ref="Q497:Q498"/>
    <mergeCell ref="P499:P500"/>
    <mergeCell ref="Q499:Q500"/>
    <mergeCell ref="P501:P504"/>
    <mergeCell ref="Q501:Q504"/>
    <mergeCell ref="P491:P492"/>
    <mergeCell ref="Q491:Q492"/>
    <mergeCell ref="P493:P494"/>
    <mergeCell ref="Q493:Q494"/>
    <mergeCell ref="P495:P496"/>
    <mergeCell ref="Q495:Q496"/>
    <mergeCell ref="P513:P514"/>
    <mergeCell ref="Q513:Q514"/>
    <mergeCell ref="P515:P516"/>
    <mergeCell ref="Q515:Q516"/>
    <mergeCell ref="P517:P518"/>
    <mergeCell ref="Q517:Q518"/>
    <mergeCell ref="P505:P508"/>
    <mergeCell ref="Q505:Q508"/>
    <mergeCell ref="P509:P510"/>
    <mergeCell ref="Q509:Q510"/>
    <mergeCell ref="P511:P512"/>
    <mergeCell ref="Q511:Q512"/>
    <mergeCell ref="P525:P528"/>
    <mergeCell ref="Q525:Q528"/>
    <mergeCell ref="P529:P532"/>
    <mergeCell ref="Q529:Q532"/>
    <mergeCell ref="P519:P520"/>
    <mergeCell ref="Q519:Q520"/>
    <mergeCell ref="P521:P522"/>
    <mergeCell ref="Q521:Q522"/>
    <mergeCell ref="P523:P524"/>
    <mergeCell ref="Q523:Q524"/>
  </mergeCells>
  <printOptions horizontalCentered="1"/>
  <pageMargins left="0.25" right="0.25" top="0.75" bottom="0.75" header="0.3" footer="0.3"/>
  <pageSetup paperSize="17" scale="5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showGridLines="0" topLeftCell="A4" workbookViewId="0">
      <selection activeCell="D30" sqref="D30"/>
    </sheetView>
  </sheetViews>
  <sheetFormatPr defaultColWidth="8.88671875" defaultRowHeight="14.4" x14ac:dyDescent="0.25"/>
  <cols>
    <col min="1" max="1" width="32.33203125" style="40" customWidth="1"/>
    <col min="2" max="2" width="21.33203125" style="40" customWidth="1"/>
    <col min="3" max="3" width="19.6640625" style="56" customWidth="1"/>
    <col min="4" max="4" width="18" style="40" customWidth="1"/>
    <col min="5" max="5" width="16.33203125" style="27" bestFit="1" customWidth="1"/>
    <col min="6" max="6" width="31.109375" style="57" customWidth="1"/>
    <col min="7" max="7" width="8.88671875" style="40"/>
    <col min="8" max="8" width="10.33203125" style="60" customWidth="1"/>
    <col min="9" max="9" width="12.109375" style="60" customWidth="1"/>
    <col min="10" max="10" width="14.109375" style="27" customWidth="1"/>
    <col min="11" max="11" width="19.6640625" style="27" customWidth="1"/>
    <col min="12" max="12" width="10.6640625" style="27" customWidth="1"/>
    <col min="13" max="13" width="10.88671875" style="27" customWidth="1"/>
    <col min="14" max="16384" width="8.88671875" style="40"/>
  </cols>
  <sheetData>
    <row r="1" spans="1:13" ht="21.6" customHeight="1" thickBot="1" x14ac:dyDescent="0.3">
      <c r="A1" s="456" t="s">
        <v>212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8"/>
    </row>
    <row r="2" spans="1:13" ht="16.2" thickBot="1" x14ac:dyDescent="0.3">
      <c r="A2" s="66" t="s">
        <v>104</v>
      </c>
      <c r="B2" s="66" t="s">
        <v>105</v>
      </c>
      <c r="C2" s="67" t="s">
        <v>106</v>
      </c>
      <c r="D2" s="66" t="s">
        <v>107</v>
      </c>
      <c r="E2" s="66" t="s">
        <v>108</v>
      </c>
      <c r="F2" s="68" t="s">
        <v>109</v>
      </c>
      <c r="G2" s="66" t="s">
        <v>110</v>
      </c>
      <c r="H2" s="69" t="s">
        <v>163</v>
      </c>
      <c r="I2" s="69" t="s">
        <v>154</v>
      </c>
      <c r="J2" s="69" t="s">
        <v>2</v>
      </c>
      <c r="K2" s="69" t="s">
        <v>1</v>
      </c>
      <c r="L2" s="69" t="s">
        <v>208</v>
      </c>
      <c r="M2" s="69" t="s">
        <v>220</v>
      </c>
    </row>
    <row r="3" spans="1:13" ht="13.95" customHeight="1" x14ac:dyDescent="0.25">
      <c r="A3" s="61" t="s">
        <v>121</v>
      </c>
      <c r="B3" s="61" t="s">
        <v>165</v>
      </c>
      <c r="C3" s="62" t="s">
        <v>166</v>
      </c>
      <c r="D3" s="61" t="s">
        <v>122</v>
      </c>
      <c r="E3" s="61">
        <v>70078405</v>
      </c>
      <c r="F3" s="63" t="s">
        <v>123</v>
      </c>
      <c r="G3" s="61">
        <v>5</v>
      </c>
      <c r="H3" s="64">
        <v>9.5500000000000007</v>
      </c>
      <c r="I3" s="64">
        <f t="shared" ref="I3:I26" si="0">H3*G3</f>
        <v>47.75</v>
      </c>
      <c r="J3" s="65" t="s">
        <v>210</v>
      </c>
      <c r="K3" s="65" t="s">
        <v>214</v>
      </c>
      <c r="L3" s="70" t="s">
        <v>221</v>
      </c>
      <c r="M3" s="65">
        <v>13</v>
      </c>
    </row>
    <row r="4" spans="1:13" x14ac:dyDescent="0.25">
      <c r="A4" s="30" t="s">
        <v>121</v>
      </c>
      <c r="B4" s="31" t="s">
        <v>165</v>
      </c>
      <c r="C4" s="44" t="s">
        <v>167</v>
      </c>
      <c r="D4" s="30" t="s">
        <v>122</v>
      </c>
      <c r="E4" s="30">
        <v>70078400</v>
      </c>
      <c r="F4" s="42" t="s">
        <v>124</v>
      </c>
      <c r="G4" s="30">
        <v>5</v>
      </c>
      <c r="H4" s="43">
        <v>7.96</v>
      </c>
      <c r="I4" s="43">
        <f t="shared" si="0"/>
        <v>39.799999999999997</v>
      </c>
      <c r="J4" s="31" t="s">
        <v>210</v>
      </c>
      <c r="K4" s="31" t="s">
        <v>214</v>
      </c>
      <c r="L4" s="30" t="s">
        <v>209</v>
      </c>
      <c r="M4" s="31">
        <v>14</v>
      </c>
    </row>
    <row r="5" spans="1:13" x14ac:dyDescent="0.25">
      <c r="A5" s="30" t="s">
        <v>121</v>
      </c>
      <c r="B5" s="31" t="s">
        <v>165</v>
      </c>
      <c r="C5" s="44" t="s">
        <v>168</v>
      </c>
      <c r="D5" s="30" t="s">
        <v>122</v>
      </c>
      <c r="E5" s="30">
        <v>70078404</v>
      </c>
      <c r="F5" s="42" t="s">
        <v>125</v>
      </c>
      <c r="G5" s="30">
        <v>5</v>
      </c>
      <c r="H5" s="43">
        <v>7.96</v>
      </c>
      <c r="I5" s="43">
        <f t="shared" si="0"/>
        <v>39.799999999999997</v>
      </c>
      <c r="J5" s="31" t="s">
        <v>210</v>
      </c>
      <c r="K5" s="31" t="s">
        <v>214</v>
      </c>
      <c r="L5" s="30" t="s">
        <v>209</v>
      </c>
      <c r="M5" s="31">
        <v>15</v>
      </c>
    </row>
    <row r="6" spans="1:13" x14ac:dyDescent="0.25">
      <c r="A6" s="30" t="s">
        <v>121</v>
      </c>
      <c r="B6" s="31" t="s">
        <v>165</v>
      </c>
      <c r="C6" s="44" t="s">
        <v>169</v>
      </c>
      <c r="D6" s="31" t="s">
        <v>122</v>
      </c>
      <c r="E6" s="30">
        <v>70078399</v>
      </c>
      <c r="F6" s="42" t="s">
        <v>126</v>
      </c>
      <c r="G6" s="30">
        <v>5</v>
      </c>
      <c r="H6" s="43">
        <v>7.96</v>
      </c>
      <c r="I6" s="43">
        <f t="shared" si="0"/>
        <v>39.799999999999997</v>
      </c>
      <c r="J6" s="31" t="s">
        <v>210</v>
      </c>
      <c r="K6" s="31" t="s">
        <v>214</v>
      </c>
      <c r="L6" s="30" t="s">
        <v>209</v>
      </c>
      <c r="M6" s="31">
        <v>16</v>
      </c>
    </row>
    <row r="7" spans="1:13" ht="15.6" customHeight="1" x14ac:dyDescent="0.25">
      <c r="A7" s="30" t="s">
        <v>118</v>
      </c>
      <c r="B7" s="31" t="s">
        <v>170</v>
      </c>
      <c r="C7" s="44" t="s">
        <v>171</v>
      </c>
      <c r="D7" s="30" t="s">
        <v>119</v>
      </c>
      <c r="E7" s="31" t="s">
        <v>120</v>
      </c>
      <c r="F7" s="45" t="s">
        <v>213</v>
      </c>
      <c r="G7" s="30">
        <v>2</v>
      </c>
      <c r="H7" s="43">
        <v>183.11</v>
      </c>
      <c r="I7" s="43">
        <f>H7*G7</f>
        <v>366.22</v>
      </c>
      <c r="J7" s="31" t="s">
        <v>210</v>
      </c>
      <c r="K7" s="31" t="s">
        <v>214</v>
      </c>
      <c r="L7" s="30" t="s">
        <v>209</v>
      </c>
      <c r="M7" s="31">
        <v>19</v>
      </c>
    </row>
    <row r="8" spans="1:13" x14ac:dyDescent="0.25">
      <c r="A8" s="30" t="s">
        <v>127</v>
      </c>
      <c r="B8" s="31" t="s">
        <v>137</v>
      </c>
      <c r="C8" s="44" t="s">
        <v>172</v>
      </c>
      <c r="D8" s="30" t="s">
        <v>119</v>
      </c>
      <c r="E8" s="31" t="s">
        <v>128</v>
      </c>
      <c r="F8" s="45" t="s">
        <v>173</v>
      </c>
      <c r="G8" s="30">
        <v>10</v>
      </c>
      <c r="H8" s="43">
        <v>2.4</v>
      </c>
      <c r="I8" s="43">
        <f t="shared" si="0"/>
        <v>24</v>
      </c>
      <c r="J8" s="31" t="s">
        <v>210</v>
      </c>
      <c r="K8" s="31" t="s">
        <v>214</v>
      </c>
      <c r="L8" s="30" t="s">
        <v>209</v>
      </c>
      <c r="M8" s="31">
        <v>10</v>
      </c>
    </row>
    <row r="9" spans="1:13" x14ac:dyDescent="0.25">
      <c r="A9" s="30" t="s">
        <v>129</v>
      </c>
      <c r="B9" s="30" t="s">
        <v>137</v>
      </c>
      <c r="C9" s="44" t="s">
        <v>175</v>
      </c>
      <c r="D9" s="30" t="s">
        <v>119</v>
      </c>
      <c r="E9" s="31" t="s">
        <v>174</v>
      </c>
      <c r="F9" s="45" t="s">
        <v>176</v>
      </c>
      <c r="G9" s="30">
        <v>10</v>
      </c>
      <c r="H9" s="43">
        <v>4.28</v>
      </c>
      <c r="I9" s="43">
        <f t="shared" si="0"/>
        <v>42.800000000000004</v>
      </c>
      <c r="J9" s="31" t="s">
        <v>210</v>
      </c>
      <c r="K9" s="31" t="s">
        <v>214</v>
      </c>
      <c r="L9" s="30" t="s">
        <v>209</v>
      </c>
      <c r="M9" s="31">
        <v>7</v>
      </c>
    </row>
    <row r="10" spans="1:13" ht="28.8" x14ac:dyDescent="0.25">
      <c r="A10" s="38" t="s">
        <v>130</v>
      </c>
      <c r="B10" s="38" t="s">
        <v>137</v>
      </c>
      <c r="C10" s="71" t="s">
        <v>177</v>
      </c>
      <c r="D10" s="38" t="s">
        <v>119</v>
      </c>
      <c r="E10" s="48" t="s">
        <v>131</v>
      </c>
      <c r="F10" s="72" t="s">
        <v>211</v>
      </c>
      <c r="G10" s="38">
        <v>5</v>
      </c>
      <c r="H10" s="47">
        <v>0</v>
      </c>
      <c r="I10" s="47"/>
      <c r="J10" s="48" t="s">
        <v>207</v>
      </c>
      <c r="K10" s="48" t="s">
        <v>99</v>
      </c>
      <c r="L10" s="48" t="s">
        <v>209</v>
      </c>
      <c r="M10" s="48">
        <v>17</v>
      </c>
    </row>
    <row r="11" spans="1:13" x14ac:dyDescent="0.25">
      <c r="A11" s="31" t="s">
        <v>181</v>
      </c>
      <c r="B11" s="30" t="s">
        <v>137</v>
      </c>
      <c r="C11" s="44" t="s">
        <v>182</v>
      </c>
      <c r="D11" s="30" t="s">
        <v>119</v>
      </c>
      <c r="E11" s="31" t="s">
        <v>135</v>
      </c>
      <c r="F11" s="42" t="s">
        <v>183</v>
      </c>
      <c r="G11" s="30">
        <v>5</v>
      </c>
      <c r="H11" s="43">
        <v>3.9</v>
      </c>
      <c r="I11" s="43">
        <f>H11*G11</f>
        <v>19.5</v>
      </c>
      <c r="J11" s="31" t="s">
        <v>210</v>
      </c>
      <c r="K11" s="31" t="s">
        <v>214</v>
      </c>
      <c r="L11" s="30" t="s">
        <v>209</v>
      </c>
      <c r="M11" s="31">
        <v>9</v>
      </c>
    </row>
    <row r="12" spans="1:13" x14ac:dyDescent="0.25">
      <c r="A12" s="30" t="s">
        <v>132</v>
      </c>
      <c r="B12" s="30" t="s">
        <v>137</v>
      </c>
      <c r="C12" s="41" t="s">
        <v>180</v>
      </c>
      <c r="D12" s="30" t="s">
        <v>119</v>
      </c>
      <c r="E12" s="31" t="s">
        <v>133</v>
      </c>
      <c r="F12" s="42" t="s">
        <v>134</v>
      </c>
      <c r="G12" s="30">
        <f>50</f>
        <v>50</v>
      </c>
      <c r="H12" s="43">
        <v>0.188</v>
      </c>
      <c r="I12" s="43">
        <f t="shared" si="0"/>
        <v>9.4</v>
      </c>
      <c r="J12" s="31" t="s">
        <v>210</v>
      </c>
      <c r="K12" s="31" t="s">
        <v>214</v>
      </c>
      <c r="L12" s="30" t="s">
        <v>209</v>
      </c>
      <c r="M12" s="31">
        <v>11</v>
      </c>
    </row>
    <row r="13" spans="1:13" x14ac:dyDescent="0.25">
      <c r="A13" s="30" t="s">
        <v>132</v>
      </c>
      <c r="B13" s="30" t="s">
        <v>137</v>
      </c>
      <c r="C13" s="44" t="s">
        <v>179</v>
      </c>
      <c r="D13" s="30" t="s">
        <v>119</v>
      </c>
      <c r="E13" s="31" t="s">
        <v>178</v>
      </c>
      <c r="F13" s="42" t="s">
        <v>134</v>
      </c>
      <c r="G13" s="30">
        <v>50</v>
      </c>
      <c r="H13" s="43">
        <v>0.24199999999999999</v>
      </c>
      <c r="I13" s="43">
        <f>H13*G13</f>
        <v>12.1</v>
      </c>
      <c r="J13" s="31" t="s">
        <v>210</v>
      </c>
      <c r="K13" s="31" t="s">
        <v>214</v>
      </c>
      <c r="L13" s="30" t="s">
        <v>209</v>
      </c>
      <c r="M13" s="31">
        <v>12</v>
      </c>
    </row>
    <row r="14" spans="1:13" x14ac:dyDescent="0.25">
      <c r="A14" s="30" t="s">
        <v>139</v>
      </c>
      <c r="B14" s="30" t="s">
        <v>137</v>
      </c>
      <c r="C14" s="44" t="s">
        <v>150</v>
      </c>
      <c r="D14" s="30" t="s">
        <v>119</v>
      </c>
      <c r="E14" s="31" t="s">
        <v>140</v>
      </c>
      <c r="F14" s="42" t="s">
        <v>141</v>
      </c>
      <c r="G14" s="30">
        <v>400</v>
      </c>
      <c r="H14" s="43">
        <v>0.09</v>
      </c>
      <c r="I14" s="43">
        <f t="shared" si="0"/>
        <v>36</v>
      </c>
      <c r="J14" s="31" t="s">
        <v>210</v>
      </c>
      <c r="K14" s="31" t="s">
        <v>214</v>
      </c>
      <c r="L14" s="30" t="s">
        <v>209</v>
      </c>
      <c r="M14" s="31">
        <v>8</v>
      </c>
    </row>
    <row r="15" spans="1:13" ht="28.8" x14ac:dyDescent="0.25">
      <c r="A15" s="30" t="s">
        <v>111</v>
      </c>
      <c r="B15" s="30" t="s">
        <v>170</v>
      </c>
      <c r="C15" s="44" t="s">
        <v>184</v>
      </c>
      <c r="D15" s="30" t="s">
        <v>143</v>
      </c>
      <c r="E15" s="31" t="s">
        <v>156</v>
      </c>
      <c r="F15" s="45" t="s">
        <v>164</v>
      </c>
      <c r="G15" s="30">
        <v>5</v>
      </c>
      <c r="H15" s="43">
        <v>198.99</v>
      </c>
      <c r="I15" s="46">
        <f>H15*G15</f>
        <v>994.95</v>
      </c>
      <c r="J15" s="31" t="s">
        <v>210</v>
      </c>
      <c r="K15" s="31" t="s">
        <v>214</v>
      </c>
      <c r="L15" s="31" t="s">
        <v>209</v>
      </c>
      <c r="M15" s="31">
        <v>2</v>
      </c>
    </row>
    <row r="16" spans="1:13" x14ac:dyDescent="0.25">
      <c r="A16" s="30" t="s">
        <v>136</v>
      </c>
      <c r="B16" s="30" t="s">
        <v>137</v>
      </c>
      <c r="C16" s="41" t="s">
        <v>138</v>
      </c>
      <c r="D16" s="30" t="s">
        <v>143</v>
      </c>
      <c r="E16" s="31" t="s">
        <v>185</v>
      </c>
      <c r="F16" s="45" t="s">
        <v>152</v>
      </c>
      <c r="G16" s="30">
        <v>25</v>
      </c>
      <c r="H16" s="43">
        <v>0.86399999999999999</v>
      </c>
      <c r="I16" s="43">
        <f t="shared" si="0"/>
        <v>21.6</v>
      </c>
      <c r="J16" s="31" t="s">
        <v>210</v>
      </c>
      <c r="K16" s="31" t="s">
        <v>214</v>
      </c>
      <c r="L16" s="30" t="s">
        <v>209</v>
      </c>
      <c r="M16" s="31">
        <v>4</v>
      </c>
    </row>
    <row r="17" spans="1:13" x14ac:dyDescent="0.25">
      <c r="A17" s="30" t="s">
        <v>136</v>
      </c>
      <c r="B17" s="30" t="s">
        <v>137</v>
      </c>
      <c r="C17" s="41" t="s">
        <v>151</v>
      </c>
      <c r="D17" s="30" t="s">
        <v>143</v>
      </c>
      <c r="E17" s="31" t="s">
        <v>186</v>
      </c>
      <c r="F17" s="45" t="s">
        <v>187</v>
      </c>
      <c r="G17" s="30">
        <v>25</v>
      </c>
      <c r="H17" s="43">
        <v>0.57799999999999996</v>
      </c>
      <c r="I17" s="47">
        <f t="shared" si="0"/>
        <v>14.45</v>
      </c>
      <c r="J17" s="31" t="s">
        <v>210</v>
      </c>
      <c r="K17" s="31" t="s">
        <v>214</v>
      </c>
      <c r="L17" s="38" t="s">
        <v>209</v>
      </c>
      <c r="M17" s="31">
        <v>5</v>
      </c>
    </row>
    <row r="18" spans="1:13" x14ac:dyDescent="0.25">
      <c r="A18" s="30" t="s">
        <v>139</v>
      </c>
      <c r="B18" s="30" t="s">
        <v>137</v>
      </c>
      <c r="C18" s="41" t="s">
        <v>153</v>
      </c>
      <c r="D18" s="30" t="s">
        <v>143</v>
      </c>
      <c r="E18" s="31" t="s">
        <v>188</v>
      </c>
      <c r="F18" s="42" t="s">
        <v>142</v>
      </c>
      <c r="G18" s="30">
        <v>400</v>
      </c>
      <c r="H18" s="43">
        <v>0.112</v>
      </c>
      <c r="I18" s="47">
        <f t="shared" si="0"/>
        <v>44.800000000000004</v>
      </c>
      <c r="J18" s="31" t="s">
        <v>210</v>
      </c>
      <c r="K18" s="31" t="s">
        <v>214</v>
      </c>
      <c r="L18" s="38" t="s">
        <v>209</v>
      </c>
      <c r="M18" s="31">
        <v>6</v>
      </c>
    </row>
    <row r="19" spans="1:13" s="52" customFormat="1" x14ac:dyDescent="0.25">
      <c r="A19" s="25" t="s">
        <v>157</v>
      </c>
      <c r="B19" s="25" t="s">
        <v>170</v>
      </c>
      <c r="C19" s="49" t="s">
        <v>189</v>
      </c>
      <c r="D19" s="25" t="s">
        <v>158</v>
      </c>
      <c r="E19" s="25" t="s">
        <v>159</v>
      </c>
      <c r="F19" s="25" t="s">
        <v>190</v>
      </c>
      <c r="G19" s="25">
        <v>1</v>
      </c>
      <c r="H19" s="50">
        <v>310.04000000000002</v>
      </c>
      <c r="I19" s="51">
        <f t="shared" si="0"/>
        <v>310.04000000000002</v>
      </c>
      <c r="J19" s="31" t="s">
        <v>210</v>
      </c>
      <c r="K19" s="31" t="s">
        <v>214</v>
      </c>
      <c r="L19" s="39" t="s">
        <v>209</v>
      </c>
      <c r="M19" s="31">
        <v>3</v>
      </c>
    </row>
    <row r="20" spans="1:13" s="52" customFormat="1" x14ac:dyDescent="0.25">
      <c r="A20" s="39" t="s">
        <v>191</v>
      </c>
      <c r="B20" s="39" t="s">
        <v>192</v>
      </c>
      <c r="C20" s="284" t="s">
        <v>193</v>
      </c>
      <c r="D20" s="39" t="s">
        <v>1103</v>
      </c>
      <c r="E20" s="284" t="str">
        <f>C20</f>
        <v>701510005</v>
      </c>
      <c r="F20" s="39" t="s">
        <v>194</v>
      </c>
      <c r="G20" s="39">
        <v>1</v>
      </c>
      <c r="H20" s="51">
        <v>1682.74</v>
      </c>
      <c r="I20" s="51">
        <f>H20*G20</f>
        <v>1682.74</v>
      </c>
      <c r="J20" s="48" t="s">
        <v>210</v>
      </c>
      <c r="K20" s="32" t="s">
        <v>1153</v>
      </c>
      <c r="L20" s="39" t="s">
        <v>209</v>
      </c>
      <c r="M20" s="269"/>
    </row>
    <row r="21" spans="1:13" x14ac:dyDescent="0.25">
      <c r="A21" s="32" t="s">
        <v>112</v>
      </c>
      <c r="B21" s="32" t="s">
        <v>113</v>
      </c>
      <c r="C21" s="250" t="s">
        <v>114</v>
      </c>
      <c r="D21" s="32" t="s">
        <v>113</v>
      </c>
      <c r="E21" s="32" t="s">
        <v>114</v>
      </c>
      <c r="F21" s="251" t="s">
        <v>115</v>
      </c>
      <c r="G21" s="32">
        <v>1</v>
      </c>
      <c r="H21" s="53">
        <v>123</v>
      </c>
      <c r="I21" s="53">
        <f>H21*G21</f>
        <v>123</v>
      </c>
      <c r="J21" s="32" t="s">
        <v>155</v>
      </c>
      <c r="K21" s="32" t="s">
        <v>219</v>
      </c>
      <c r="L21" s="32" t="s">
        <v>221</v>
      </c>
      <c r="M21" s="31"/>
    </row>
    <row r="22" spans="1:13" x14ac:dyDescent="0.25">
      <c r="A22" s="38" t="s">
        <v>116</v>
      </c>
      <c r="B22" s="38" t="s">
        <v>113</v>
      </c>
      <c r="C22" s="54" t="s">
        <v>117</v>
      </c>
      <c r="D22" s="38" t="s">
        <v>113</v>
      </c>
      <c r="E22" s="38" t="s">
        <v>117</v>
      </c>
      <c r="F22" s="55" t="s">
        <v>115</v>
      </c>
      <c r="G22" s="38">
        <v>1</v>
      </c>
      <c r="H22" s="47">
        <v>114</v>
      </c>
      <c r="I22" s="53">
        <f>H22*G22</f>
        <v>114</v>
      </c>
      <c r="J22" s="32" t="s">
        <v>155</v>
      </c>
      <c r="K22" s="32" t="s">
        <v>219</v>
      </c>
      <c r="L22" s="32" t="s">
        <v>221</v>
      </c>
      <c r="M22" s="31">
        <v>18</v>
      </c>
    </row>
    <row r="23" spans="1:13" s="26" customFormat="1" ht="26.4" x14ac:dyDescent="0.25">
      <c r="A23" s="28" t="s">
        <v>144</v>
      </c>
      <c r="B23" s="28" t="s">
        <v>196</v>
      </c>
      <c r="C23" s="33" t="s">
        <v>146</v>
      </c>
      <c r="D23" s="28" t="s">
        <v>145</v>
      </c>
      <c r="E23" s="34" t="s">
        <v>146</v>
      </c>
      <c r="F23" s="28" t="s">
        <v>195</v>
      </c>
      <c r="G23" s="28">
        <v>1</v>
      </c>
      <c r="H23" s="29">
        <v>79</v>
      </c>
      <c r="I23" s="29">
        <f t="shared" si="0"/>
        <v>79</v>
      </c>
      <c r="J23" s="28" t="s">
        <v>200</v>
      </c>
      <c r="K23" s="28" t="s">
        <v>218</v>
      </c>
      <c r="L23" s="32" t="s">
        <v>209</v>
      </c>
      <c r="M23" s="31">
        <v>1</v>
      </c>
    </row>
    <row r="24" spans="1:13" s="26" customFormat="1" x14ac:dyDescent="0.25">
      <c r="A24" s="28" t="s">
        <v>147</v>
      </c>
      <c r="B24" s="28" t="s">
        <v>197</v>
      </c>
      <c r="C24" s="28" t="s">
        <v>161</v>
      </c>
      <c r="D24" s="28" t="s">
        <v>160</v>
      </c>
      <c r="E24" s="28" t="s">
        <v>161</v>
      </c>
      <c r="F24" s="28" t="s">
        <v>217</v>
      </c>
      <c r="G24" s="28">
        <v>2</v>
      </c>
      <c r="H24" s="29">
        <v>124.5</v>
      </c>
      <c r="I24" s="29">
        <f t="shared" si="0"/>
        <v>249</v>
      </c>
      <c r="J24" s="28" t="s">
        <v>202</v>
      </c>
      <c r="K24" s="28" t="s">
        <v>218</v>
      </c>
      <c r="L24" s="32" t="s">
        <v>221</v>
      </c>
      <c r="M24" s="31"/>
    </row>
    <row r="25" spans="1:13" s="26" customFormat="1" x14ac:dyDescent="0.25">
      <c r="A25" s="28" t="s">
        <v>148</v>
      </c>
      <c r="B25" s="28" t="s">
        <v>162</v>
      </c>
      <c r="C25" s="28" t="s">
        <v>198</v>
      </c>
      <c r="D25" s="28" t="s">
        <v>162</v>
      </c>
      <c r="E25" s="28" t="s">
        <v>198</v>
      </c>
      <c r="F25" s="28" t="s">
        <v>199</v>
      </c>
      <c r="G25" s="28">
        <v>2</v>
      </c>
      <c r="H25" s="29">
        <v>27.49</v>
      </c>
      <c r="I25" s="29">
        <f t="shared" si="0"/>
        <v>54.98</v>
      </c>
      <c r="J25" s="28" t="s">
        <v>201</v>
      </c>
      <c r="K25" s="28" t="s">
        <v>216</v>
      </c>
      <c r="L25" s="32" t="s">
        <v>209</v>
      </c>
      <c r="M25" s="73" t="s">
        <v>99</v>
      </c>
    </row>
    <row r="26" spans="1:13" s="26" customFormat="1" ht="18.600000000000001" customHeight="1" x14ac:dyDescent="0.25">
      <c r="A26" s="28" t="s">
        <v>203</v>
      </c>
      <c r="B26" s="28" t="s">
        <v>203</v>
      </c>
      <c r="C26" s="28" t="s">
        <v>204</v>
      </c>
      <c r="D26" s="28" t="s">
        <v>203</v>
      </c>
      <c r="E26" s="28" t="s">
        <v>204</v>
      </c>
      <c r="F26" s="28" t="s">
        <v>205</v>
      </c>
      <c r="G26" s="28">
        <v>1</v>
      </c>
      <c r="H26" s="29">
        <v>630</v>
      </c>
      <c r="I26" s="29">
        <f t="shared" si="0"/>
        <v>630</v>
      </c>
      <c r="J26" s="28" t="s">
        <v>206</v>
      </c>
      <c r="K26" s="28" t="s">
        <v>215</v>
      </c>
      <c r="L26" s="32" t="s">
        <v>209</v>
      </c>
      <c r="M26" s="73" t="s">
        <v>99</v>
      </c>
    </row>
    <row r="27" spans="1:13" s="26" customFormat="1" ht="9.6" customHeight="1" thickBot="1" x14ac:dyDescent="0.3">
      <c r="A27" s="35"/>
      <c r="B27" s="35"/>
      <c r="C27" s="35"/>
      <c r="D27" s="35"/>
      <c r="E27" s="35"/>
      <c r="F27" s="35"/>
      <c r="G27" s="35"/>
      <c r="H27" s="36"/>
      <c r="I27" s="36"/>
      <c r="J27" s="35"/>
      <c r="K27" s="35"/>
      <c r="L27" s="37"/>
      <c r="M27" s="37"/>
    </row>
    <row r="28" spans="1:13" ht="15" thickBot="1" x14ac:dyDescent="0.3">
      <c r="H28" s="58" t="s">
        <v>149</v>
      </c>
      <c r="I28" s="59">
        <f>SUM(I3:I26)</f>
        <v>4995.7299999999996</v>
      </c>
    </row>
  </sheetData>
  <mergeCells count="1">
    <mergeCell ref="A1:M1"/>
  </mergeCells>
  <pageMargins left="0" right="0" top="0.75" bottom="0.75" header="0.3" footer="0.3"/>
  <pageSetup paperSize="17" scale="6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showGridLines="0" topLeftCell="A4" zoomScale="80" zoomScaleNormal="80" workbookViewId="0">
      <selection activeCell="J11" sqref="J11"/>
    </sheetView>
  </sheetViews>
  <sheetFormatPr defaultColWidth="8.88671875" defaultRowHeight="13.8" x14ac:dyDescent="0.25"/>
  <cols>
    <col min="1" max="1" width="5.109375" style="1" customWidth="1"/>
    <col min="2" max="2" width="22.109375" style="1" customWidth="1"/>
    <col min="3" max="3" width="8.109375" style="1" customWidth="1"/>
    <col min="4" max="4" width="7.6640625" style="1" customWidth="1"/>
    <col min="5" max="5" width="7.44140625" style="1" customWidth="1"/>
    <col min="6" max="6" width="7" style="1" customWidth="1"/>
    <col min="7" max="7" width="19.109375" style="1" customWidth="1"/>
    <col min="8" max="8" width="19.33203125" style="1" customWidth="1"/>
    <col min="9" max="9" width="24.88671875" style="1" customWidth="1"/>
    <col min="10" max="10" width="24.109375" style="1" customWidth="1"/>
    <col min="11" max="11" width="20.33203125" style="1" customWidth="1"/>
    <col min="12" max="12" width="19.44140625" style="1" customWidth="1"/>
    <col min="13" max="13" width="25.5546875" style="1" customWidth="1"/>
    <col min="14" max="14" width="10.33203125" style="4" customWidth="1"/>
    <col min="15" max="15" width="29.6640625" style="1" customWidth="1"/>
    <col min="16" max="16" width="48.33203125" style="4" customWidth="1"/>
    <col min="17" max="17" width="22" style="1" customWidth="1"/>
    <col min="18" max="18" width="5.88671875" style="1" customWidth="1"/>
    <col min="19" max="19" width="8.6640625" style="1" customWidth="1"/>
    <col min="20" max="20" width="5.44140625" style="1" customWidth="1"/>
    <col min="21" max="21" width="7.6640625" style="1" customWidth="1"/>
    <col min="22" max="16384" width="8.88671875" style="1"/>
  </cols>
  <sheetData>
    <row r="1" spans="1:21" s="4" customFormat="1" ht="42.6" customHeight="1" thickBot="1" x14ac:dyDescent="0.3">
      <c r="C1" s="3"/>
      <c r="D1" s="3"/>
      <c r="E1" s="3"/>
      <c r="F1" s="3"/>
      <c r="G1" s="12"/>
      <c r="H1" s="12"/>
      <c r="I1" s="3"/>
      <c r="J1" s="11" t="s">
        <v>37</v>
      </c>
      <c r="K1" s="3"/>
      <c r="L1" s="3"/>
      <c r="M1" s="3"/>
      <c r="N1" s="3"/>
      <c r="O1" s="3"/>
      <c r="P1" s="3"/>
      <c r="Q1" s="3"/>
      <c r="R1" s="5"/>
      <c r="S1" s="5"/>
      <c r="T1" s="5"/>
      <c r="U1" s="5"/>
    </row>
    <row r="2" spans="1:21" s="2" customFormat="1" ht="54" customHeight="1" thickBot="1" x14ac:dyDescent="0.3">
      <c r="A2" s="237" t="s">
        <v>19</v>
      </c>
      <c r="B2" s="237" t="s">
        <v>3</v>
      </c>
      <c r="C2" s="237" t="s">
        <v>5</v>
      </c>
      <c r="D2" s="237" t="s">
        <v>6</v>
      </c>
      <c r="E2" s="237" t="s">
        <v>7</v>
      </c>
      <c r="F2" s="237" t="s">
        <v>10</v>
      </c>
      <c r="G2" s="237" t="s">
        <v>17</v>
      </c>
      <c r="H2" s="237" t="s">
        <v>18</v>
      </c>
      <c r="I2" s="237" t="s">
        <v>15</v>
      </c>
      <c r="J2" s="237" t="s">
        <v>16</v>
      </c>
      <c r="K2" s="237" t="s">
        <v>8</v>
      </c>
      <c r="L2" s="237" t="s">
        <v>9</v>
      </c>
      <c r="M2" s="237" t="s">
        <v>4</v>
      </c>
      <c r="N2" s="237" t="s">
        <v>11</v>
      </c>
      <c r="O2" s="238" t="s">
        <v>12</v>
      </c>
      <c r="P2" s="237" t="s">
        <v>0</v>
      </c>
      <c r="Q2" s="238" t="s">
        <v>13</v>
      </c>
      <c r="R2" s="238" t="s">
        <v>96</v>
      </c>
      <c r="S2" s="238" t="s">
        <v>98</v>
      </c>
      <c r="T2" s="238" t="s">
        <v>96</v>
      </c>
      <c r="U2" s="238" t="s">
        <v>97</v>
      </c>
    </row>
    <row r="3" spans="1:21" s="8" customFormat="1" ht="54" customHeight="1" x14ac:dyDescent="0.25">
      <c r="A3" s="13">
        <v>1</v>
      </c>
      <c r="B3" s="6" t="s">
        <v>55</v>
      </c>
      <c r="C3" s="7">
        <v>4</v>
      </c>
      <c r="D3" s="7">
        <v>1</v>
      </c>
      <c r="E3" s="7">
        <v>1</v>
      </c>
      <c r="F3" s="7">
        <f>SUM(C3:E3)</f>
        <v>6</v>
      </c>
      <c r="G3" s="6" t="s">
        <v>20</v>
      </c>
      <c r="H3" s="7" t="s">
        <v>21</v>
      </c>
      <c r="I3" s="6" t="s">
        <v>25</v>
      </c>
      <c r="J3" s="6" t="s">
        <v>26</v>
      </c>
      <c r="K3" s="6" t="s">
        <v>22</v>
      </c>
      <c r="L3" s="6" t="s">
        <v>22</v>
      </c>
      <c r="M3" s="6" t="s">
        <v>24</v>
      </c>
      <c r="N3" s="7" t="s">
        <v>1154</v>
      </c>
      <c r="O3" s="6" t="s">
        <v>1152</v>
      </c>
      <c r="P3" s="14" t="s">
        <v>23</v>
      </c>
      <c r="Q3" s="6" t="s">
        <v>14</v>
      </c>
      <c r="R3" s="13">
        <v>1</v>
      </c>
      <c r="S3" s="13">
        <f>F3*10</f>
        <v>60</v>
      </c>
      <c r="T3" s="13"/>
      <c r="U3" s="13"/>
    </row>
    <row r="4" spans="1:21" s="8" customFormat="1" ht="54" customHeight="1" x14ac:dyDescent="0.25">
      <c r="A4" s="13">
        <v>2</v>
      </c>
      <c r="B4" s="9" t="s">
        <v>28</v>
      </c>
      <c r="C4" s="10">
        <v>3</v>
      </c>
      <c r="D4" s="10">
        <v>1</v>
      </c>
      <c r="E4" s="10">
        <v>2</v>
      </c>
      <c r="F4" s="7">
        <f t="shared" ref="F4:F9" si="0">SUM(C4:E4)</f>
        <v>6</v>
      </c>
      <c r="G4" s="6" t="s">
        <v>32</v>
      </c>
      <c r="H4" s="7" t="s">
        <v>29</v>
      </c>
      <c r="I4" s="6" t="s">
        <v>31</v>
      </c>
      <c r="J4" s="6" t="s">
        <v>30</v>
      </c>
      <c r="K4" s="6" t="s">
        <v>33</v>
      </c>
      <c r="L4" s="6" t="s">
        <v>35</v>
      </c>
      <c r="M4" s="6" t="s">
        <v>34</v>
      </c>
      <c r="N4" s="7" t="s">
        <v>1154</v>
      </c>
      <c r="O4" s="6" t="s">
        <v>1152</v>
      </c>
      <c r="P4" s="14" t="s">
        <v>27</v>
      </c>
      <c r="Q4" s="6" t="s">
        <v>14</v>
      </c>
      <c r="R4" s="13"/>
      <c r="S4" s="13"/>
      <c r="T4" s="13">
        <v>2</v>
      </c>
      <c r="U4" s="13">
        <f>20*F4</f>
        <v>120</v>
      </c>
    </row>
    <row r="5" spans="1:21" s="8" customFormat="1" ht="54" customHeight="1" x14ac:dyDescent="0.25">
      <c r="A5" s="13">
        <v>3</v>
      </c>
      <c r="B5" s="9" t="s">
        <v>42</v>
      </c>
      <c r="C5" s="10">
        <v>3</v>
      </c>
      <c r="D5" s="10">
        <v>1</v>
      </c>
      <c r="E5" s="10">
        <v>2</v>
      </c>
      <c r="F5" s="10">
        <f t="shared" si="0"/>
        <v>6</v>
      </c>
      <c r="G5" s="6" t="s">
        <v>50</v>
      </c>
      <c r="H5" s="7" t="s">
        <v>49</v>
      </c>
      <c r="I5" s="6" t="s">
        <v>31</v>
      </c>
      <c r="J5" s="6" t="s">
        <v>30</v>
      </c>
      <c r="K5" s="6" t="s">
        <v>33</v>
      </c>
      <c r="L5" s="6" t="s">
        <v>43</v>
      </c>
      <c r="M5" s="6" t="s">
        <v>44</v>
      </c>
      <c r="N5" s="7" t="s">
        <v>1154</v>
      </c>
      <c r="O5" s="6" t="s">
        <v>1152</v>
      </c>
      <c r="P5" s="14" t="s">
        <v>51</v>
      </c>
      <c r="Q5" s="6" t="s">
        <v>14</v>
      </c>
      <c r="R5" s="13"/>
      <c r="S5" s="13"/>
      <c r="T5" s="13">
        <v>3</v>
      </c>
      <c r="U5" s="13">
        <f>20*F5</f>
        <v>120</v>
      </c>
    </row>
    <row r="6" spans="1:21" s="8" customFormat="1" ht="54" customHeight="1" x14ac:dyDescent="0.25">
      <c r="A6" s="13">
        <v>4</v>
      </c>
      <c r="B6" s="9" t="s">
        <v>79</v>
      </c>
      <c r="C6" s="10">
        <v>2</v>
      </c>
      <c r="D6" s="10">
        <v>1</v>
      </c>
      <c r="E6" s="10">
        <v>2</v>
      </c>
      <c r="F6" s="10">
        <f>SUM(C6:E6)</f>
        <v>5</v>
      </c>
      <c r="G6" s="6" t="s">
        <v>36</v>
      </c>
      <c r="H6" s="7" t="s">
        <v>29</v>
      </c>
      <c r="I6" s="6" t="s">
        <v>38</v>
      </c>
      <c r="J6" s="6" t="s">
        <v>30</v>
      </c>
      <c r="K6" s="6" t="s">
        <v>39</v>
      </c>
      <c r="L6" s="6" t="s">
        <v>35</v>
      </c>
      <c r="M6" s="6" t="s">
        <v>34</v>
      </c>
      <c r="N6" s="7" t="s">
        <v>1154</v>
      </c>
      <c r="O6" s="6" t="s">
        <v>40</v>
      </c>
      <c r="P6" s="14" t="s">
        <v>46</v>
      </c>
      <c r="Q6" s="6" t="s">
        <v>41</v>
      </c>
      <c r="R6" s="13" t="s">
        <v>99</v>
      </c>
      <c r="S6" s="13"/>
      <c r="T6" s="13"/>
      <c r="U6" s="13"/>
    </row>
    <row r="7" spans="1:21" s="8" customFormat="1" ht="54" customHeight="1" x14ac:dyDescent="0.25">
      <c r="A7" s="13">
        <v>5</v>
      </c>
      <c r="B7" s="9" t="s">
        <v>80</v>
      </c>
      <c r="C7" s="10">
        <v>2</v>
      </c>
      <c r="D7" s="10">
        <v>1</v>
      </c>
      <c r="E7" s="10">
        <v>2</v>
      </c>
      <c r="F7" s="10">
        <f>SUM(C7:E7)</f>
        <v>5</v>
      </c>
      <c r="G7" s="6" t="s">
        <v>36</v>
      </c>
      <c r="H7" s="7" t="s">
        <v>49</v>
      </c>
      <c r="I7" s="6" t="s">
        <v>38</v>
      </c>
      <c r="J7" s="6" t="s">
        <v>30</v>
      </c>
      <c r="K7" s="6" t="s">
        <v>39</v>
      </c>
      <c r="L7" s="6" t="s">
        <v>43</v>
      </c>
      <c r="M7" s="6" t="s">
        <v>44</v>
      </c>
      <c r="N7" s="7" t="s">
        <v>1154</v>
      </c>
      <c r="O7" s="6" t="s">
        <v>45</v>
      </c>
      <c r="P7" s="14" t="s">
        <v>48</v>
      </c>
      <c r="Q7" s="6" t="s">
        <v>47</v>
      </c>
      <c r="R7" s="13" t="s">
        <v>99</v>
      </c>
      <c r="S7" s="13"/>
      <c r="T7" s="13"/>
      <c r="U7" s="13"/>
    </row>
    <row r="8" spans="1:21" s="8" customFormat="1" ht="54" customHeight="1" x14ac:dyDescent="0.25">
      <c r="A8" s="13">
        <v>6</v>
      </c>
      <c r="B8" s="9" t="s">
        <v>52</v>
      </c>
      <c r="C8" s="10">
        <v>2</v>
      </c>
      <c r="D8" s="10">
        <v>1</v>
      </c>
      <c r="E8" s="10">
        <v>1</v>
      </c>
      <c r="F8" s="10">
        <f t="shared" si="0"/>
        <v>4</v>
      </c>
      <c r="G8" s="6" t="s">
        <v>20</v>
      </c>
      <c r="H8" s="7" t="s">
        <v>54</v>
      </c>
      <c r="I8" s="6" t="s">
        <v>25</v>
      </c>
      <c r="J8" s="6" t="s">
        <v>30</v>
      </c>
      <c r="K8" s="6" t="s">
        <v>22</v>
      </c>
      <c r="L8" s="6" t="s">
        <v>22</v>
      </c>
      <c r="M8" s="6" t="s">
        <v>24</v>
      </c>
      <c r="N8" s="7" t="s">
        <v>1154</v>
      </c>
      <c r="O8" s="6" t="s">
        <v>1152</v>
      </c>
      <c r="P8" s="14" t="s">
        <v>23</v>
      </c>
      <c r="Q8" s="6" t="s">
        <v>14</v>
      </c>
      <c r="R8" s="13">
        <v>1</v>
      </c>
      <c r="S8" s="13">
        <f>F8*10</f>
        <v>40</v>
      </c>
      <c r="T8" s="13"/>
      <c r="U8" s="13"/>
    </row>
    <row r="9" spans="1:21" s="8" customFormat="1" ht="54" customHeight="1" x14ac:dyDescent="0.25">
      <c r="A9" s="13">
        <v>7</v>
      </c>
      <c r="B9" s="9" t="s">
        <v>56</v>
      </c>
      <c r="C9" s="10">
        <v>1</v>
      </c>
      <c r="D9" s="10">
        <v>1</v>
      </c>
      <c r="E9" s="10">
        <v>1</v>
      </c>
      <c r="F9" s="10">
        <f t="shared" si="0"/>
        <v>3</v>
      </c>
      <c r="G9" s="6" t="s">
        <v>20</v>
      </c>
      <c r="H9" s="7" t="s">
        <v>54</v>
      </c>
      <c r="I9" s="6" t="s">
        <v>25</v>
      </c>
      <c r="J9" s="6" t="s">
        <v>30</v>
      </c>
      <c r="K9" s="6" t="s">
        <v>22</v>
      </c>
      <c r="L9" s="6" t="s">
        <v>22</v>
      </c>
      <c r="M9" s="6" t="s">
        <v>24</v>
      </c>
      <c r="N9" s="7" t="s">
        <v>1154</v>
      </c>
      <c r="O9" s="6" t="s">
        <v>1152</v>
      </c>
      <c r="P9" s="14" t="s">
        <v>23</v>
      </c>
      <c r="Q9" s="6" t="s">
        <v>14</v>
      </c>
      <c r="R9" s="13">
        <v>1</v>
      </c>
      <c r="S9" s="13">
        <f>F9*10</f>
        <v>30</v>
      </c>
      <c r="T9" s="13"/>
      <c r="U9" s="13"/>
    </row>
    <row r="10" spans="1:21" s="8" customFormat="1" ht="54" customHeight="1" x14ac:dyDescent="0.25">
      <c r="A10" s="13">
        <v>8</v>
      </c>
      <c r="B10" s="9" t="s">
        <v>57</v>
      </c>
      <c r="C10" s="10">
        <v>2</v>
      </c>
      <c r="D10" s="10">
        <v>1</v>
      </c>
      <c r="E10" s="10">
        <v>1</v>
      </c>
      <c r="F10" s="7">
        <f t="shared" ref="F10:F15" si="1">SUM(C10:E10)</f>
        <v>4</v>
      </c>
      <c r="G10" s="6" t="s">
        <v>58</v>
      </c>
      <c r="H10" s="7" t="s">
        <v>54</v>
      </c>
      <c r="I10" s="6" t="s">
        <v>59</v>
      </c>
      <c r="J10" s="6" t="s">
        <v>30</v>
      </c>
      <c r="K10" s="6" t="s">
        <v>22</v>
      </c>
      <c r="L10" s="6" t="s">
        <v>22</v>
      </c>
      <c r="M10" s="6" t="s">
        <v>24</v>
      </c>
      <c r="N10" s="7" t="s">
        <v>1154</v>
      </c>
      <c r="O10" s="6" t="s">
        <v>1152</v>
      </c>
      <c r="P10" s="14" t="s">
        <v>60</v>
      </c>
      <c r="Q10" s="6" t="s">
        <v>14</v>
      </c>
      <c r="R10" s="13">
        <v>1</v>
      </c>
      <c r="S10" s="13">
        <f>F10*10</f>
        <v>40</v>
      </c>
      <c r="T10" s="13"/>
      <c r="U10" s="13"/>
    </row>
    <row r="11" spans="1:21" s="8" customFormat="1" ht="54" customHeight="1" x14ac:dyDescent="0.25">
      <c r="A11" s="13">
        <v>9</v>
      </c>
      <c r="B11" s="9" t="s">
        <v>61</v>
      </c>
      <c r="C11" s="10">
        <v>1</v>
      </c>
      <c r="D11" s="10">
        <v>1</v>
      </c>
      <c r="E11" s="10">
        <v>1</v>
      </c>
      <c r="F11" s="10">
        <f t="shared" si="1"/>
        <v>3</v>
      </c>
      <c r="G11" s="6" t="s">
        <v>62</v>
      </c>
      <c r="H11" s="6" t="s">
        <v>58</v>
      </c>
      <c r="I11" s="6" t="s">
        <v>63</v>
      </c>
      <c r="J11" s="6" t="s">
        <v>65</v>
      </c>
      <c r="K11" s="6" t="s">
        <v>39</v>
      </c>
      <c r="L11" s="6" t="s">
        <v>64</v>
      </c>
      <c r="M11" s="6" t="s">
        <v>66</v>
      </c>
      <c r="N11" s="7" t="s">
        <v>1155</v>
      </c>
      <c r="O11" s="6" t="s">
        <v>1152</v>
      </c>
      <c r="P11" s="14" t="s">
        <v>74</v>
      </c>
      <c r="Q11" s="6" t="s">
        <v>14</v>
      </c>
      <c r="R11" s="13"/>
      <c r="S11" s="13"/>
      <c r="T11" s="13">
        <v>4</v>
      </c>
      <c r="U11" s="13">
        <v>50</v>
      </c>
    </row>
    <row r="12" spans="1:21" s="8" customFormat="1" ht="54" customHeight="1" x14ac:dyDescent="0.25">
      <c r="A12" s="13">
        <v>10</v>
      </c>
      <c r="B12" s="9" t="s">
        <v>77</v>
      </c>
      <c r="C12" s="10">
        <v>1</v>
      </c>
      <c r="D12" s="10">
        <v>0</v>
      </c>
      <c r="E12" s="10">
        <v>0</v>
      </c>
      <c r="F12" s="10">
        <f t="shared" si="1"/>
        <v>1</v>
      </c>
      <c r="G12" s="6" t="s">
        <v>58</v>
      </c>
      <c r="H12" s="6" t="s">
        <v>67</v>
      </c>
      <c r="I12" s="6" t="s">
        <v>59</v>
      </c>
      <c r="J12" s="6" t="s">
        <v>69</v>
      </c>
      <c r="K12" s="6" t="s">
        <v>68</v>
      </c>
      <c r="L12" s="6" t="s">
        <v>68</v>
      </c>
      <c r="M12" s="6" t="s">
        <v>70</v>
      </c>
      <c r="N12" s="7" t="s">
        <v>1157</v>
      </c>
      <c r="O12" s="6" t="s">
        <v>1152</v>
      </c>
      <c r="P12" s="14" t="s">
        <v>71</v>
      </c>
      <c r="Q12" s="6" t="s">
        <v>14</v>
      </c>
      <c r="R12" s="13" t="s">
        <v>99</v>
      </c>
      <c r="S12" s="13"/>
      <c r="T12" s="13"/>
      <c r="U12" s="13"/>
    </row>
    <row r="13" spans="1:21" s="8" customFormat="1" ht="54" customHeight="1" x14ac:dyDescent="0.25">
      <c r="A13" s="13">
        <v>11</v>
      </c>
      <c r="B13" s="9" t="s">
        <v>78</v>
      </c>
      <c r="C13" s="10">
        <v>1</v>
      </c>
      <c r="D13" s="10">
        <v>0</v>
      </c>
      <c r="E13" s="10">
        <v>0</v>
      </c>
      <c r="F13" s="7">
        <f t="shared" si="1"/>
        <v>1</v>
      </c>
      <c r="G13" s="6" t="s">
        <v>58</v>
      </c>
      <c r="H13" s="7" t="s">
        <v>72</v>
      </c>
      <c r="I13" s="6" t="s">
        <v>59</v>
      </c>
      <c r="J13" s="6" t="s">
        <v>83</v>
      </c>
      <c r="K13" s="6" t="s">
        <v>22</v>
      </c>
      <c r="L13" s="6" t="s">
        <v>22</v>
      </c>
      <c r="M13" s="6" t="s">
        <v>73</v>
      </c>
      <c r="N13" s="7" t="s">
        <v>1157</v>
      </c>
      <c r="O13" s="6" t="s">
        <v>1152</v>
      </c>
      <c r="P13" s="14" t="s">
        <v>75</v>
      </c>
      <c r="Q13" s="6" t="s">
        <v>14</v>
      </c>
      <c r="R13" s="13" t="s">
        <v>99</v>
      </c>
      <c r="S13" s="13"/>
      <c r="T13" s="13"/>
      <c r="U13" s="13"/>
    </row>
    <row r="14" spans="1:21" s="8" customFormat="1" ht="54" customHeight="1" x14ac:dyDescent="0.25">
      <c r="A14" s="13">
        <v>12</v>
      </c>
      <c r="B14" s="9" t="s">
        <v>76</v>
      </c>
      <c r="C14" s="10">
        <v>5</v>
      </c>
      <c r="D14" s="10">
        <v>1</v>
      </c>
      <c r="E14" s="10">
        <v>2</v>
      </c>
      <c r="F14" s="10">
        <f t="shared" si="1"/>
        <v>8</v>
      </c>
      <c r="G14" s="6" t="s">
        <v>89</v>
      </c>
      <c r="H14" s="7" t="s">
        <v>82</v>
      </c>
      <c r="I14" s="6" t="s">
        <v>81</v>
      </c>
      <c r="J14" s="6" t="s">
        <v>84</v>
      </c>
      <c r="K14" s="6" t="s">
        <v>85</v>
      </c>
      <c r="L14" s="6" t="s">
        <v>22</v>
      </c>
      <c r="M14" s="6" t="s">
        <v>86</v>
      </c>
      <c r="N14" s="7" t="s">
        <v>1154</v>
      </c>
      <c r="O14" s="6" t="s">
        <v>1152</v>
      </c>
      <c r="P14" s="14" t="s">
        <v>87</v>
      </c>
      <c r="Q14" s="6" t="s">
        <v>14</v>
      </c>
      <c r="R14" s="13">
        <v>1</v>
      </c>
      <c r="S14" s="13">
        <f>F14*10</f>
        <v>80</v>
      </c>
      <c r="T14" s="13"/>
      <c r="U14" s="13"/>
    </row>
    <row r="15" spans="1:21" s="8" customFormat="1" ht="54" customHeight="1" x14ac:dyDescent="0.25">
      <c r="A15" s="13">
        <v>13</v>
      </c>
      <c r="B15" s="9" t="s">
        <v>88</v>
      </c>
      <c r="C15" s="10">
        <v>1</v>
      </c>
      <c r="D15" s="10">
        <v>0</v>
      </c>
      <c r="E15" s="10">
        <v>1</v>
      </c>
      <c r="F15" s="10">
        <f t="shared" si="1"/>
        <v>2</v>
      </c>
      <c r="G15" s="6" t="s">
        <v>90</v>
      </c>
      <c r="H15" s="7" t="s">
        <v>91</v>
      </c>
      <c r="I15" s="6" t="s">
        <v>92</v>
      </c>
      <c r="J15" s="6" t="s">
        <v>84</v>
      </c>
      <c r="K15" s="6" t="s">
        <v>93</v>
      </c>
      <c r="L15" s="6" t="s">
        <v>22</v>
      </c>
      <c r="M15" s="6" t="s">
        <v>94</v>
      </c>
      <c r="N15" s="7" t="s">
        <v>1156</v>
      </c>
      <c r="O15" s="6" t="s">
        <v>1152</v>
      </c>
      <c r="P15" s="14" t="s">
        <v>95</v>
      </c>
      <c r="Q15" s="6" t="s">
        <v>14</v>
      </c>
      <c r="R15" s="13"/>
      <c r="S15" s="13"/>
      <c r="T15" s="13">
        <v>5</v>
      </c>
      <c r="U15" s="13">
        <v>200</v>
      </c>
    </row>
    <row r="16" spans="1:21" ht="14.4" thickBot="1" x14ac:dyDescent="0.3"/>
    <row r="17" spans="6:21" ht="18" thickBot="1" x14ac:dyDescent="0.35">
      <c r="F17" s="15">
        <f>SUM(F3:F15)</f>
        <v>54</v>
      </c>
      <c r="G17" s="16" t="s">
        <v>53</v>
      </c>
      <c r="P17" s="19" t="s">
        <v>1151</v>
      </c>
      <c r="Q17" s="22">
        <v>500</v>
      </c>
      <c r="S17" s="17">
        <f>SUM(S3:S15)</f>
        <v>250</v>
      </c>
      <c r="U17" s="18"/>
    </row>
    <row r="18" spans="6:21" x14ac:dyDescent="0.25">
      <c r="P18" s="20" t="s">
        <v>100</v>
      </c>
      <c r="Q18" s="23">
        <v>120</v>
      </c>
    </row>
    <row r="19" spans="6:21" x14ac:dyDescent="0.25">
      <c r="P19" s="20" t="s">
        <v>101</v>
      </c>
      <c r="Q19" s="23">
        <v>120</v>
      </c>
    </row>
    <row r="20" spans="6:21" x14ac:dyDescent="0.25">
      <c r="P20" s="20" t="s">
        <v>103</v>
      </c>
      <c r="Q20" s="23">
        <v>50</v>
      </c>
    </row>
    <row r="21" spans="6:21" ht="14.4" thickBot="1" x14ac:dyDescent="0.3">
      <c r="P21" s="21" t="s">
        <v>102</v>
      </c>
      <c r="Q21" s="24">
        <v>200</v>
      </c>
    </row>
  </sheetData>
  <pageMargins left="0" right="0" top="1" bottom="0" header="0" footer="0"/>
  <pageSetup paperSize="17" scale="4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1"/>
  <sheetViews>
    <sheetView showGridLines="0" zoomScaleNormal="100" zoomScaleSheetLayoutView="110" workbookViewId="0">
      <selection activeCell="L35" sqref="L35"/>
    </sheetView>
  </sheetViews>
  <sheetFormatPr defaultColWidth="8.88671875" defaultRowHeight="13.2" x14ac:dyDescent="0.25"/>
  <cols>
    <col min="1" max="1" width="8.88671875" style="102"/>
    <col min="2" max="2" width="9.33203125" style="102" customWidth="1"/>
    <col min="3" max="3" width="19" style="102" customWidth="1"/>
    <col min="4" max="4" width="18.6640625" style="102" customWidth="1"/>
    <col min="5" max="5" width="18.88671875" style="103" customWidth="1"/>
    <col min="6" max="7" width="20.109375" style="103" customWidth="1"/>
    <col min="8" max="8" width="23" style="103" customWidth="1"/>
    <col min="9" max="9" width="15.6640625" style="103" customWidth="1"/>
    <col min="10" max="10" width="18.33203125" style="103" customWidth="1"/>
    <col min="11" max="11" width="4.6640625" style="102" customWidth="1"/>
    <col min="12" max="12" width="22.6640625" style="103" customWidth="1"/>
    <col min="13" max="14" width="12.6640625" style="102" customWidth="1"/>
    <col min="15" max="17" width="11.5546875" style="102" customWidth="1"/>
    <col min="18" max="18" width="11.33203125" style="102" customWidth="1"/>
    <col min="19" max="19" width="11.109375" style="102" customWidth="1"/>
    <col min="20" max="20" width="12.88671875" style="102" customWidth="1"/>
    <col min="21" max="16384" width="8.88671875" style="102"/>
  </cols>
  <sheetData>
    <row r="1" spans="2:12" ht="20.399999999999999" thickBot="1" x14ac:dyDescent="0.3">
      <c r="D1" s="118"/>
      <c r="E1" s="118"/>
      <c r="F1" s="118"/>
      <c r="G1" s="118"/>
      <c r="H1" s="118"/>
      <c r="I1" s="118"/>
      <c r="J1" s="118"/>
      <c r="L1" s="102"/>
    </row>
    <row r="2" spans="2:12" ht="32.4" customHeight="1" thickBot="1" x14ac:dyDescent="0.3">
      <c r="B2" s="459" t="s">
        <v>830</v>
      </c>
      <c r="C2" s="460"/>
      <c r="D2" s="460"/>
      <c r="E2" s="460"/>
      <c r="F2" s="460"/>
      <c r="G2" s="460"/>
      <c r="H2" s="460"/>
      <c r="I2" s="460"/>
      <c r="J2" s="461"/>
      <c r="L2" s="102"/>
    </row>
    <row r="3" spans="2:12" ht="13.8" thickBot="1" x14ac:dyDescent="0.3">
      <c r="B3" s="105"/>
      <c r="C3" s="105" t="s">
        <v>818</v>
      </c>
      <c r="D3" s="135" t="s">
        <v>819</v>
      </c>
      <c r="E3" s="120" t="s">
        <v>820</v>
      </c>
      <c r="F3" s="285" t="s">
        <v>821</v>
      </c>
      <c r="G3" s="120" t="s">
        <v>822</v>
      </c>
      <c r="H3" s="105" t="s">
        <v>823</v>
      </c>
      <c r="I3" s="105" t="s">
        <v>824</v>
      </c>
      <c r="J3" s="120" t="s">
        <v>825</v>
      </c>
      <c r="L3" s="102"/>
    </row>
    <row r="4" spans="2:12" ht="13.8" thickBot="1" x14ac:dyDescent="0.3">
      <c r="B4" s="121" t="s">
        <v>756</v>
      </c>
      <c r="C4" s="117" t="s">
        <v>878</v>
      </c>
      <c r="D4" s="467" t="s">
        <v>827</v>
      </c>
      <c r="E4" s="117" t="s">
        <v>879</v>
      </c>
      <c r="F4" s="286" t="s">
        <v>879</v>
      </c>
      <c r="G4" s="117" t="s">
        <v>878</v>
      </c>
      <c r="H4" s="117" t="s">
        <v>880</v>
      </c>
      <c r="I4" s="467" t="s">
        <v>827</v>
      </c>
      <c r="J4" s="148" t="s">
        <v>881</v>
      </c>
      <c r="L4" s="102"/>
    </row>
    <row r="5" spans="2:12" ht="18" customHeight="1" x14ac:dyDescent="0.25">
      <c r="B5" s="132" t="s">
        <v>831</v>
      </c>
      <c r="C5" s="129" t="s">
        <v>847</v>
      </c>
      <c r="D5" s="470"/>
      <c r="E5" s="129" t="s">
        <v>1179</v>
      </c>
      <c r="F5" s="287" t="s">
        <v>856</v>
      </c>
      <c r="G5" s="129" t="s">
        <v>1185</v>
      </c>
      <c r="H5" s="136" t="s">
        <v>1182</v>
      </c>
      <c r="I5" s="468"/>
      <c r="J5" s="149" t="s">
        <v>869</v>
      </c>
      <c r="L5" s="102"/>
    </row>
    <row r="6" spans="2:12" ht="18" customHeight="1" thickBot="1" x14ac:dyDescent="0.3">
      <c r="B6" s="133" t="s">
        <v>832</v>
      </c>
      <c r="C6" s="130" t="s">
        <v>848</v>
      </c>
      <c r="D6" s="470"/>
      <c r="E6" s="131" t="s">
        <v>1180</v>
      </c>
      <c r="F6" s="288" t="s">
        <v>857</v>
      </c>
      <c r="G6" s="125" t="s">
        <v>1186</v>
      </c>
      <c r="H6" s="137" t="s">
        <v>1183</v>
      </c>
      <c r="I6" s="468"/>
      <c r="J6" s="150" t="s">
        <v>870</v>
      </c>
      <c r="L6" s="102"/>
    </row>
    <row r="7" spans="2:12" ht="18" customHeight="1" thickBot="1" x14ac:dyDescent="0.3">
      <c r="B7" s="133" t="s">
        <v>833</v>
      </c>
      <c r="C7" s="130" t="s">
        <v>849</v>
      </c>
      <c r="D7" s="470"/>
      <c r="E7" s="294" t="s">
        <v>1181</v>
      </c>
      <c r="F7" s="289" t="s">
        <v>868</v>
      </c>
      <c r="G7" s="130" t="s">
        <v>860</v>
      </c>
      <c r="H7" s="294" t="s">
        <v>1184</v>
      </c>
      <c r="I7" s="468"/>
      <c r="J7" s="150" t="s">
        <v>871</v>
      </c>
      <c r="L7" s="102"/>
    </row>
    <row r="8" spans="2:12" ht="18" customHeight="1" thickBot="1" x14ac:dyDescent="0.3">
      <c r="B8" s="133" t="s">
        <v>834</v>
      </c>
      <c r="C8" s="294" t="s">
        <v>850</v>
      </c>
      <c r="D8" s="470"/>
      <c r="E8" s="145" t="s">
        <v>868</v>
      </c>
      <c r="F8" s="290" t="s">
        <v>868</v>
      </c>
      <c r="G8" s="282" t="s">
        <v>1172</v>
      </c>
      <c r="H8" s="136" t="s">
        <v>858</v>
      </c>
      <c r="I8" s="468"/>
      <c r="J8" s="150" t="s">
        <v>872</v>
      </c>
      <c r="L8" s="102"/>
    </row>
    <row r="9" spans="2:12" ht="18" customHeight="1" thickBot="1" x14ac:dyDescent="0.3">
      <c r="B9" s="133" t="s">
        <v>835</v>
      </c>
      <c r="C9" s="122"/>
      <c r="D9" s="470"/>
      <c r="E9" s="291"/>
      <c r="F9" s="122"/>
      <c r="G9" s="281"/>
      <c r="H9" s="138" t="s">
        <v>859</v>
      </c>
      <c r="I9" s="468"/>
      <c r="J9" s="150" t="s">
        <v>873</v>
      </c>
      <c r="L9" s="102"/>
    </row>
    <row r="10" spans="2:12" ht="18" customHeight="1" x14ac:dyDescent="0.25">
      <c r="B10" s="133" t="s">
        <v>836</v>
      </c>
      <c r="C10" s="122"/>
      <c r="D10" s="470"/>
      <c r="E10" s="281"/>
      <c r="F10" s="122"/>
      <c r="G10" s="281"/>
      <c r="H10" s="144" t="s">
        <v>1173</v>
      </c>
      <c r="I10" s="468"/>
      <c r="J10" s="150" t="s">
        <v>767</v>
      </c>
      <c r="L10" s="102"/>
    </row>
    <row r="11" spans="2:12" ht="18" customHeight="1" x14ac:dyDescent="0.25">
      <c r="B11" s="133" t="s">
        <v>837</v>
      </c>
      <c r="C11" s="122"/>
      <c r="D11" s="470"/>
      <c r="E11" s="281"/>
      <c r="F11" s="122"/>
      <c r="G11" s="281"/>
      <c r="H11" s="144" t="s">
        <v>1173</v>
      </c>
      <c r="I11" s="468"/>
      <c r="J11" s="150" t="s">
        <v>877</v>
      </c>
      <c r="L11" s="102"/>
    </row>
    <row r="12" spans="2:12" ht="18" customHeight="1" thickBot="1" x14ac:dyDescent="0.3">
      <c r="B12" s="133" t="s">
        <v>838</v>
      </c>
      <c r="C12" s="122"/>
      <c r="D12" s="470"/>
      <c r="E12" s="281"/>
      <c r="F12" s="122"/>
      <c r="G12" s="281"/>
      <c r="H12" s="144" t="s">
        <v>1173</v>
      </c>
      <c r="I12" s="468"/>
      <c r="J12" s="151" t="s">
        <v>868</v>
      </c>
    </row>
    <row r="13" spans="2:12" ht="18" customHeight="1" x14ac:dyDescent="0.25">
      <c r="B13" s="133" t="s">
        <v>839</v>
      </c>
      <c r="C13" s="122"/>
      <c r="D13" s="470"/>
      <c r="E13" s="281"/>
      <c r="F13" s="122"/>
      <c r="G13" s="281"/>
      <c r="H13" s="144" t="s">
        <v>1175</v>
      </c>
      <c r="I13" s="468"/>
      <c r="J13" s="126"/>
    </row>
    <row r="14" spans="2:12" ht="18" customHeight="1" x14ac:dyDescent="0.25">
      <c r="B14" s="133" t="s">
        <v>840</v>
      </c>
      <c r="C14" s="122"/>
      <c r="D14" s="470"/>
      <c r="E14" s="281"/>
      <c r="F14" s="122"/>
      <c r="G14" s="281"/>
      <c r="H14" s="144" t="s">
        <v>1174</v>
      </c>
      <c r="I14" s="468"/>
      <c r="J14" s="126"/>
    </row>
    <row r="15" spans="2:12" ht="18" customHeight="1" x14ac:dyDescent="0.25">
      <c r="B15" s="133" t="s">
        <v>841</v>
      </c>
      <c r="C15" s="122"/>
      <c r="D15" s="470"/>
      <c r="E15" s="281"/>
      <c r="F15" s="122"/>
      <c r="G15" s="281"/>
      <c r="H15" s="139" t="s">
        <v>974</v>
      </c>
      <c r="I15" s="468"/>
      <c r="J15" s="126"/>
    </row>
    <row r="16" spans="2:12" ht="18" customHeight="1" x14ac:dyDescent="0.25">
      <c r="B16" s="133" t="s">
        <v>842</v>
      </c>
      <c r="C16" s="122"/>
      <c r="D16" s="470"/>
      <c r="E16" s="281"/>
      <c r="F16" s="122"/>
      <c r="G16" s="281"/>
      <c r="H16" s="137" t="s">
        <v>975</v>
      </c>
      <c r="I16" s="468"/>
      <c r="J16" s="126"/>
    </row>
    <row r="17" spans="2:20" ht="18" customHeight="1" x14ac:dyDescent="0.25">
      <c r="B17" s="133" t="s">
        <v>843</v>
      </c>
      <c r="C17" s="122"/>
      <c r="D17" s="470"/>
      <c r="E17" s="281"/>
      <c r="F17" s="122"/>
      <c r="G17" s="281"/>
      <c r="H17" s="137" t="s">
        <v>976</v>
      </c>
      <c r="I17" s="468"/>
      <c r="J17" s="126"/>
    </row>
    <row r="18" spans="2:20" ht="18" customHeight="1" thickBot="1" x14ac:dyDescent="0.3">
      <c r="B18" s="133" t="s">
        <v>844</v>
      </c>
      <c r="C18" s="122"/>
      <c r="D18" s="470"/>
      <c r="E18" s="281"/>
      <c r="F18" s="122"/>
      <c r="G18" s="281"/>
      <c r="H18" s="144" t="s">
        <v>977</v>
      </c>
      <c r="I18" s="468"/>
      <c r="J18" s="126"/>
    </row>
    <row r="19" spans="2:20" ht="18" customHeight="1" thickBot="1" x14ac:dyDescent="0.3">
      <c r="B19" s="133" t="s">
        <v>845</v>
      </c>
      <c r="C19" s="122"/>
      <c r="D19" s="470"/>
      <c r="E19" s="281"/>
      <c r="F19" s="122"/>
      <c r="G19" s="281"/>
      <c r="H19" s="144" t="s">
        <v>978</v>
      </c>
      <c r="I19" s="468"/>
      <c r="J19" s="126"/>
      <c r="M19" s="105" t="s">
        <v>818</v>
      </c>
      <c r="N19" s="105" t="s">
        <v>819</v>
      </c>
      <c r="O19" s="105" t="s">
        <v>820</v>
      </c>
      <c r="P19" s="105" t="s">
        <v>821</v>
      </c>
      <c r="Q19" s="105" t="s">
        <v>822</v>
      </c>
      <c r="R19" s="105" t="s">
        <v>823</v>
      </c>
      <c r="S19" s="105" t="s">
        <v>824</v>
      </c>
      <c r="T19" s="105" t="s">
        <v>825</v>
      </c>
    </row>
    <row r="20" spans="2:20" ht="18" customHeight="1" thickBot="1" x14ac:dyDescent="0.3">
      <c r="B20" s="134" t="s">
        <v>846</v>
      </c>
      <c r="C20" s="127"/>
      <c r="D20" s="471"/>
      <c r="E20" s="125"/>
      <c r="F20" s="127"/>
      <c r="G20" s="280"/>
      <c r="H20" s="145" t="s">
        <v>979</v>
      </c>
      <c r="I20" s="469"/>
      <c r="J20" s="128"/>
      <c r="M20" s="117" t="s">
        <v>826</v>
      </c>
      <c r="N20" s="117" t="s">
        <v>827</v>
      </c>
      <c r="O20" s="117" t="s">
        <v>204</v>
      </c>
      <c r="P20" s="117" t="s">
        <v>204</v>
      </c>
      <c r="Q20" s="117" t="s">
        <v>826</v>
      </c>
      <c r="R20" s="117" t="s">
        <v>828</v>
      </c>
      <c r="S20" s="117" t="s">
        <v>827</v>
      </c>
      <c r="T20" s="117" t="s">
        <v>829</v>
      </c>
    </row>
    <row r="21" spans="2:20" x14ac:dyDescent="0.25">
      <c r="D21" s="123"/>
      <c r="E21" s="124"/>
      <c r="F21" s="124"/>
      <c r="G21" s="123"/>
      <c r="H21" s="102"/>
      <c r="I21" s="123"/>
      <c r="J21" s="102"/>
    </row>
    <row r="22" spans="2:20" x14ac:dyDescent="0.25">
      <c r="G22" s="123"/>
      <c r="H22" s="102"/>
      <c r="I22" s="102"/>
      <c r="J22" s="102"/>
    </row>
    <row r="23" spans="2:20" ht="13.8" thickBot="1" x14ac:dyDescent="0.3">
      <c r="G23" s="102"/>
      <c r="H23" s="102"/>
      <c r="I23" s="102"/>
      <c r="J23" s="102"/>
    </row>
    <row r="24" spans="2:20" ht="13.8" thickBot="1" x14ac:dyDescent="0.3">
      <c r="G24" s="102"/>
      <c r="H24" s="102"/>
      <c r="I24" s="102"/>
      <c r="J24" s="102"/>
      <c r="M24" s="462" t="s">
        <v>851</v>
      </c>
      <c r="N24" s="463"/>
      <c r="O24" s="463"/>
      <c r="P24" s="463"/>
      <c r="Q24" s="460"/>
      <c r="R24" s="461"/>
    </row>
    <row r="25" spans="2:20" ht="13.8" thickBot="1" x14ac:dyDescent="0.3">
      <c r="G25" s="102"/>
      <c r="H25" s="102"/>
      <c r="I25" s="102"/>
      <c r="J25" s="102"/>
      <c r="M25" s="464" t="s">
        <v>852</v>
      </c>
      <c r="N25" s="465"/>
      <c r="O25" s="465"/>
      <c r="P25" s="465"/>
      <c r="Q25" s="465"/>
      <c r="R25" s="466"/>
    </row>
    <row r="26" spans="2:20" ht="13.8" thickBot="1" x14ac:dyDescent="0.3">
      <c r="M26" s="464" t="s">
        <v>853</v>
      </c>
      <c r="N26" s="465"/>
      <c r="O26" s="465"/>
      <c r="P26" s="465"/>
      <c r="Q26" s="465"/>
      <c r="R26" s="466"/>
    </row>
    <row r="27" spans="2:20" ht="19.2" customHeight="1" thickBot="1" x14ac:dyDescent="0.3">
      <c r="C27" s="105" t="s">
        <v>789</v>
      </c>
      <c r="D27" s="104" t="s">
        <v>788</v>
      </c>
      <c r="E27" s="104" t="s">
        <v>787</v>
      </c>
      <c r="F27" s="478" t="s">
        <v>109</v>
      </c>
      <c r="G27" s="479"/>
      <c r="H27" s="479"/>
      <c r="I27" s="480"/>
      <c r="M27" s="464" t="s">
        <v>854</v>
      </c>
      <c r="N27" s="465"/>
      <c r="O27" s="465"/>
      <c r="P27" s="465"/>
      <c r="Q27" s="465"/>
      <c r="R27" s="466"/>
    </row>
    <row r="28" spans="2:20" ht="13.95" customHeight="1" thickBot="1" x14ac:dyDescent="0.3">
      <c r="C28" s="146" t="s">
        <v>786</v>
      </c>
      <c r="D28" s="147">
        <v>4</v>
      </c>
      <c r="E28" s="147" t="s">
        <v>774</v>
      </c>
      <c r="F28" s="481" t="s">
        <v>785</v>
      </c>
      <c r="G28" s="482"/>
      <c r="H28" s="482"/>
      <c r="I28" s="483"/>
      <c r="M28" s="475" t="s">
        <v>855</v>
      </c>
      <c r="N28" s="476"/>
      <c r="O28" s="476"/>
      <c r="P28" s="476"/>
      <c r="Q28" s="476"/>
      <c r="R28" s="477"/>
    </row>
    <row r="29" spans="2:20" ht="26.4" x14ac:dyDescent="0.25">
      <c r="C29" s="140" t="s">
        <v>784</v>
      </c>
      <c r="D29" s="141">
        <v>3</v>
      </c>
      <c r="E29" s="141" t="s">
        <v>779</v>
      </c>
      <c r="F29" s="472" t="s">
        <v>783</v>
      </c>
      <c r="G29" s="473"/>
      <c r="H29" s="473"/>
      <c r="I29" s="474"/>
    </row>
    <row r="30" spans="2:20" ht="26.4" x14ac:dyDescent="0.25">
      <c r="C30" s="140" t="s">
        <v>782</v>
      </c>
      <c r="D30" s="141">
        <v>3</v>
      </c>
      <c r="E30" s="141" t="s">
        <v>774</v>
      </c>
      <c r="F30" s="472" t="s">
        <v>781</v>
      </c>
      <c r="G30" s="473"/>
      <c r="H30" s="473"/>
      <c r="I30" s="474"/>
    </row>
    <row r="31" spans="2:20" x14ac:dyDescent="0.25">
      <c r="C31" s="140" t="s">
        <v>780</v>
      </c>
      <c r="D31" s="141">
        <v>2</v>
      </c>
      <c r="E31" s="141" t="s">
        <v>779</v>
      </c>
      <c r="F31" s="472" t="s">
        <v>778</v>
      </c>
      <c r="G31" s="473"/>
      <c r="H31" s="473"/>
      <c r="I31" s="474"/>
    </row>
    <row r="32" spans="2:20" ht="26.4" x14ac:dyDescent="0.25">
      <c r="C32" s="140" t="s">
        <v>777</v>
      </c>
      <c r="D32" s="141">
        <v>2</v>
      </c>
      <c r="E32" s="141" t="s">
        <v>774</v>
      </c>
      <c r="F32" s="472" t="s">
        <v>776</v>
      </c>
      <c r="G32" s="473"/>
      <c r="H32" s="473"/>
      <c r="I32" s="474"/>
    </row>
    <row r="33" spans="3:9" x14ac:dyDescent="0.25">
      <c r="C33" s="140" t="s">
        <v>775</v>
      </c>
      <c r="D33" s="141">
        <v>2</v>
      </c>
      <c r="E33" s="141" t="s">
        <v>774</v>
      </c>
      <c r="F33" s="472" t="s">
        <v>773</v>
      </c>
      <c r="G33" s="473"/>
      <c r="H33" s="473"/>
      <c r="I33" s="474"/>
    </row>
    <row r="34" spans="3:9" x14ac:dyDescent="0.25">
      <c r="C34" s="140" t="s">
        <v>772</v>
      </c>
      <c r="D34" s="141">
        <v>1</v>
      </c>
      <c r="E34" s="141" t="s">
        <v>769</v>
      </c>
      <c r="F34" s="472" t="s">
        <v>771</v>
      </c>
      <c r="G34" s="473"/>
      <c r="H34" s="473"/>
      <c r="I34" s="474"/>
    </row>
    <row r="35" spans="3:9" ht="26.4" x14ac:dyDescent="0.25">
      <c r="C35" s="140" t="s">
        <v>770</v>
      </c>
      <c r="D35" s="141" t="s">
        <v>862</v>
      </c>
      <c r="E35" s="141" t="s">
        <v>769</v>
      </c>
      <c r="F35" s="472" t="s">
        <v>768</v>
      </c>
      <c r="G35" s="473"/>
      <c r="H35" s="473"/>
      <c r="I35" s="474"/>
    </row>
    <row r="36" spans="3:9" x14ac:dyDescent="0.25">
      <c r="C36" s="140" t="s">
        <v>861</v>
      </c>
      <c r="D36" s="141" t="s">
        <v>862</v>
      </c>
      <c r="E36" s="141" t="s">
        <v>769</v>
      </c>
      <c r="F36" s="472" t="s">
        <v>863</v>
      </c>
      <c r="G36" s="473"/>
      <c r="H36" s="473"/>
      <c r="I36" s="474"/>
    </row>
    <row r="37" spans="3:9" x14ac:dyDescent="0.25">
      <c r="C37" s="140" t="s">
        <v>864</v>
      </c>
      <c r="D37" s="141" t="s">
        <v>862</v>
      </c>
      <c r="E37" s="141" t="s">
        <v>769</v>
      </c>
      <c r="F37" s="472" t="s">
        <v>866</v>
      </c>
      <c r="G37" s="473"/>
      <c r="H37" s="473"/>
      <c r="I37" s="474"/>
    </row>
    <row r="38" spans="3:9" ht="13.2" customHeight="1" x14ac:dyDescent="0.25">
      <c r="C38" s="140" t="s">
        <v>865</v>
      </c>
      <c r="D38" s="141" t="s">
        <v>862</v>
      </c>
      <c r="E38" s="141" t="s">
        <v>769</v>
      </c>
      <c r="F38" s="472" t="s">
        <v>867</v>
      </c>
      <c r="G38" s="473"/>
      <c r="H38" s="473"/>
      <c r="I38" s="474"/>
    </row>
    <row r="39" spans="3:9" x14ac:dyDescent="0.25">
      <c r="C39" s="140" t="s">
        <v>875</v>
      </c>
      <c r="D39" s="141">
        <v>1</v>
      </c>
      <c r="E39" s="141" t="s">
        <v>874</v>
      </c>
      <c r="F39" s="472" t="s">
        <v>876</v>
      </c>
      <c r="G39" s="473"/>
      <c r="H39" s="473"/>
      <c r="I39" s="474"/>
    </row>
    <row r="40" spans="3:9" x14ac:dyDescent="0.25">
      <c r="C40" s="140" t="s">
        <v>767</v>
      </c>
      <c r="D40" s="141">
        <v>1</v>
      </c>
      <c r="E40" s="141" t="s">
        <v>874</v>
      </c>
      <c r="F40" s="472" t="s">
        <v>766</v>
      </c>
      <c r="G40" s="473"/>
      <c r="H40" s="473"/>
      <c r="I40" s="474"/>
    </row>
    <row r="41" spans="3:9" ht="27" thickBot="1" x14ac:dyDescent="0.3">
      <c r="C41" s="142" t="s">
        <v>765</v>
      </c>
      <c r="D41" s="143">
        <v>5</v>
      </c>
      <c r="E41" s="143" t="s">
        <v>874</v>
      </c>
      <c r="F41" s="484" t="s">
        <v>764</v>
      </c>
      <c r="G41" s="485"/>
      <c r="H41" s="485"/>
      <c r="I41" s="486"/>
    </row>
  </sheetData>
  <mergeCells count="23">
    <mergeCell ref="F40:I40"/>
    <mergeCell ref="F41:I41"/>
    <mergeCell ref="F38:I38"/>
    <mergeCell ref="F36:I36"/>
    <mergeCell ref="F37:I37"/>
    <mergeCell ref="F39:I39"/>
    <mergeCell ref="F35:I35"/>
    <mergeCell ref="M26:R26"/>
    <mergeCell ref="M27:R27"/>
    <mergeCell ref="M28:R28"/>
    <mergeCell ref="F27:I27"/>
    <mergeCell ref="F28:I28"/>
    <mergeCell ref="F29:I29"/>
    <mergeCell ref="F30:I30"/>
    <mergeCell ref="F31:I31"/>
    <mergeCell ref="F32:I32"/>
    <mergeCell ref="F33:I33"/>
    <mergeCell ref="F34:I34"/>
    <mergeCell ref="B2:J2"/>
    <mergeCell ref="M24:R24"/>
    <mergeCell ref="M25:R25"/>
    <mergeCell ref="I4:I20"/>
    <mergeCell ref="D4:D20"/>
  </mergeCells>
  <pageMargins left="0.7" right="0.7" top="0.75" bottom="0.75" header="0.3" footer="0.3"/>
  <pageSetup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0"/>
  <sheetViews>
    <sheetView showGridLines="0" topLeftCell="A10" zoomScale="90" zoomScaleNormal="90" zoomScalePageLayoutView="150" workbookViewId="0">
      <selection activeCell="F105" sqref="F105"/>
    </sheetView>
  </sheetViews>
  <sheetFormatPr defaultColWidth="8.6640625" defaultRowHeight="14.4" x14ac:dyDescent="0.3"/>
  <cols>
    <col min="1" max="1" width="43.44140625" style="367" customWidth="1"/>
    <col min="2" max="2" width="44.109375" style="368" customWidth="1"/>
    <col min="3" max="3" width="11.33203125" style="369" customWidth="1"/>
    <col min="4" max="4" width="8.6640625" style="370" customWidth="1"/>
    <col min="5" max="5" width="62.44140625" style="371" customWidth="1"/>
    <col min="6" max="6" width="46.33203125" style="298" customWidth="1"/>
    <col min="7" max="7" width="82.88671875" style="298" customWidth="1"/>
    <col min="8" max="8" width="6.6640625" style="369" customWidth="1"/>
    <col min="9" max="9" width="4.33203125" style="372" customWidth="1"/>
    <col min="10" max="10" width="6" style="372" customWidth="1"/>
    <col min="11" max="16384" width="8.6640625" style="298"/>
  </cols>
  <sheetData>
    <row r="1" spans="1:10" ht="26.4" thickBot="1" x14ac:dyDescent="0.35">
      <c r="A1" s="295"/>
      <c r="B1" s="292"/>
      <c r="C1" s="292"/>
      <c r="D1" s="296" t="s">
        <v>1187</v>
      </c>
      <c r="E1" s="292"/>
      <c r="F1" s="297"/>
      <c r="G1" s="297"/>
      <c r="H1" s="292"/>
      <c r="I1" s="292"/>
      <c r="J1" s="293"/>
    </row>
    <row r="2" spans="1:10" s="305" customFormat="1" ht="33.450000000000003" customHeight="1" thickBot="1" x14ac:dyDescent="0.3">
      <c r="A2" s="299" t="s">
        <v>1188</v>
      </c>
      <c r="B2" s="300" t="s">
        <v>1189</v>
      </c>
      <c r="C2" s="300" t="s">
        <v>1190</v>
      </c>
      <c r="D2" s="301" t="s">
        <v>1059</v>
      </c>
      <c r="E2" s="300" t="s">
        <v>1191</v>
      </c>
      <c r="F2" s="300" t="s">
        <v>1649</v>
      </c>
      <c r="G2" s="300" t="s">
        <v>1650</v>
      </c>
      <c r="H2" s="302" t="s">
        <v>1192</v>
      </c>
      <c r="I2" s="303" t="s">
        <v>1193</v>
      </c>
      <c r="J2" s="304" t="s">
        <v>1194</v>
      </c>
    </row>
    <row r="3" spans="1:10" ht="15.45" customHeight="1" x14ac:dyDescent="0.3">
      <c r="A3" s="490" t="s">
        <v>1195</v>
      </c>
      <c r="B3" s="306" t="s">
        <v>1196</v>
      </c>
      <c r="C3" s="307" t="s">
        <v>1197</v>
      </c>
      <c r="D3" s="308" t="s">
        <v>1060</v>
      </c>
      <c r="E3" s="309" t="s">
        <v>1198</v>
      </c>
      <c r="F3" s="376" t="s">
        <v>1199</v>
      </c>
      <c r="G3" s="310" t="s">
        <v>1200</v>
      </c>
      <c r="H3" s="311" t="s">
        <v>1201</v>
      </c>
      <c r="I3" s="312">
        <v>1</v>
      </c>
      <c r="J3" s="313">
        <v>1</v>
      </c>
    </row>
    <row r="4" spans="1:10" ht="15.45" customHeight="1" x14ac:dyDescent="0.3">
      <c r="A4" s="491"/>
      <c r="B4" s="314" t="s">
        <v>1202</v>
      </c>
      <c r="C4" s="315" t="s">
        <v>1197</v>
      </c>
      <c r="D4" s="316" t="s">
        <v>1060</v>
      </c>
      <c r="E4" s="317" t="s">
        <v>1203</v>
      </c>
      <c r="F4" s="318" t="s">
        <v>1204</v>
      </c>
      <c r="G4" s="318" t="s">
        <v>1205</v>
      </c>
      <c r="H4" s="319" t="s">
        <v>1019</v>
      </c>
      <c r="I4" s="320">
        <v>2</v>
      </c>
      <c r="J4" s="321">
        <f>J3+1</f>
        <v>2</v>
      </c>
    </row>
    <row r="5" spans="1:10" ht="15.45" customHeight="1" x14ac:dyDescent="0.3">
      <c r="A5" s="491"/>
      <c r="B5" s="314" t="s">
        <v>1206</v>
      </c>
      <c r="C5" s="315" t="s">
        <v>1197</v>
      </c>
      <c r="D5" s="316" t="s">
        <v>1060</v>
      </c>
      <c r="E5" s="317" t="s">
        <v>1207</v>
      </c>
      <c r="F5" s="318" t="s">
        <v>1208</v>
      </c>
      <c r="G5" s="318" t="s">
        <v>1209</v>
      </c>
      <c r="H5" s="319" t="s">
        <v>1019</v>
      </c>
      <c r="I5" s="320">
        <f>I4+1</f>
        <v>3</v>
      </c>
      <c r="J5" s="321">
        <f t="shared" ref="J5:J13" si="0">J4+1</f>
        <v>3</v>
      </c>
    </row>
    <row r="6" spans="1:10" ht="15.45" customHeight="1" x14ac:dyDescent="0.3">
      <c r="A6" s="491"/>
      <c r="B6" s="314" t="s">
        <v>1210</v>
      </c>
      <c r="C6" s="315" t="s">
        <v>1197</v>
      </c>
      <c r="D6" s="316" t="s">
        <v>1060</v>
      </c>
      <c r="E6" s="317" t="s">
        <v>1211</v>
      </c>
      <c r="F6" s="318" t="s">
        <v>1212</v>
      </c>
      <c r="G6" s="318" t="s">
        <v>1213</v>
      </c>
      <c r="H6" s="319" t="s">
        <v>1019</v>
      </c>
      <c r="I6" s="320">
        <f t="shared" ref="I6:J21" si="1">I5+1</f>
        <v>4</v>
      </c>
      <c r="J6" s="321">
        <f t="shared" si="0"/>
        <v>4</v>
      </c>
    </row>
    <row r="7" spans="1:10" ht="15.45" customHeight="1" x14ac:dyDescent="0.3">
      <c r="A7" s="491"/>
      <c r="B7" s="314" t="s">
        <v>1214</v>
      </c>
      <c r="C7" s="315" t="s">
        <v>1197</v>
      </c>
      <c r="D7" s="316" t="s">
        <v>1060</v>
      </c>
      <c r="E7" s="317" t="s">
        <v>1215</v>
      </c>
      <c r="F7" s="318" t="s">
        <v>1216</v>
      </c>
      <c r="G7" s="318" t="s">
        <v>1217</v>
      </c>
      <c r="H7" s="319" t="s">
        <v>1019</v>
      </c>
      <c r="I7" s="320">
        <f t="shared" si="1"/>
        <v>5</v>
      </c>
      <c r="J7" s="321">
        <f t="shared" si="0"/>
        <v>5</v>
      </c>
    </row>
    <row r="8" spans="1:10" ht="15.45" customHeight="1" x14ac:dyDescent="0.3">
      <c r="A8" s="491"/>
      <c r="B8" s="314" t="s">
        <v>1218</v>
      </c>
      <c r="C8" s="315" t="s">
        <v>1197</v>
      </c>
      <c r="D8" s="316" t="s">
        <v>1060</v>
      </c>
      <c r="E8" s="317" t="s">
        <v>1219</v>
      </c>
      <c r="F8" s="318" t="s">
        <v>1220</v>
      </c>
      <c r="G8" s="318" t="s">
        <v>1221</v>
      </c>
      <c r="H8" s="319" t="s">
        <v>1019</v>
      </c>
      <c r="I8" s="320">
        <f t="shared" si="1"/>
        <v>6</v>
      </c>
      <c r="J8" s="321">
        <f t="shared" si="0"/>
        <v>6</v>
      </c>
    </row>
    <row r="9" spans="1:10" ht="15.45" customHeight="1" x14ac:dyDescent="0.3">
      <c r="A9" s="491"/>
      <c r="B9" s="314" t="s">
        <v>1222</v>
      </c>
      <c r="C9" s="315" t="s">
        <v>1197</v>
      </c>
      <c r="D9" s="316" t="s">
        <v>1060</v>
      </c>
      <c r="E9" s="317" t="s">
        <v>1223</v>
      </c>
      <c r="F9" s="318" t="s">
        <v>1224</v>
      </c>
      <c r="G9" s="318" t="s">
        <v>1225</v>
      </c>
      <c r="H9" s="319" t="s">
        <v>1019</v>
      </c>
      <c r="I9" s="320">
        <f t="shared" si="1"/>
        <v>7</v>
      </c>
      <c r="J9" s="321">
        <f t="shared" si="0"/>
        <v>7</v>
      </c>
    </row>
    <row r="10" spans="1:10" ht="15.45" customHeight="1" x14ac:dyDescent="0.3">
      <c r="A10" s="491"/>
      <c r="B10" s="314" t="s">
        <v>1226</v>
      </c>
      <c r="C10" s="315" t="s">
        <v>1197</v>
      </c>
      <c r="D10" s="316" t="s">
        <v>1060</v>
      </c>
      <c r="E10" s="317" t="s">
        <v>1227</v>
      </c>
      <c r="F10" s="318" t="s">
        <v>1228</v>
      </c>
      <c r="G10" s="318" t="s">
        <v>1229</v>
      </c>
      <c r="H10" s="319" t="s">
        <v>1019</v>
      </c>
      <c r="I10" s="320">
        <f t="shared" si="1"/>
        <v>8</v>
      </c>
      <c r="J10" s="321">
        <f t="shared" si="0"/>
        <v>8</v>
      </c>
    </row>
    <row r="11" spans="1:10" ht="15.45" customHeight="1" x14ac:dyDescent="0.3">
      <c r="A11" s="491"/>
      <c r="B11" s="314" t="s">
        <v>1230</v>
      </c>
      <c r="C11" s="315" t="s">
        <v>1197</v>
      </c>
      <c r="D11" s="316" t="s">
        <v>1060</v>
      </c>
      <c r="E11" s="317" t="s">
        <v>1231</v>
      </c>
      <c r="F11" s="318" t="s">
        <v>1232</v>
      </c>
      <c r="G11" s="318" t="s">
        <v>1233</v>
      </c>
      <c r="H11" s="319" t="s">
        <v>1234</v>
      </c>
      <c r="I11" s="320">
        <f t="shared" si="1"/>
        <v>9</v>
      </c>
      <c r="J11" s="321">
        <f t="shared" si="0"/>
        <v>9</v>
      </c>
    </row>
    <row r="12" spans="1:10" ht="15.45" customHeight="1" x14ac:dyDescent="0.3">
      <c r="A12" s="491"/>
      <c r="B12" s="314" t="s">
        <v>1235</v>
      </c>
      <c r="C12" s="315" t="s">
        <v>1197</v>
      </c>
      <c r="D12" s="316" t="s">
        <v>1060</v>
      </c>
      <c r="E12" s="317" t="s">
        <v>1236</v>
      </c>
      <c r="F12" s="318" t="s">
        <v>1237</v>
      </c>
      <c r="G12" s="318" t="s">
        <v>1238</v>
      </c>
      <c r="H12" s="319" t="s">
        <v>1234</v>
      </c>
      <c r="I12" s="320">
        <f t="shared" si="1"/>
        <v>10</v>
      </c>
      <c r="J12" s="321">
        <f t="shared" si="0"/>
        <v>10</v>
      </c>
    </row>
    <row r="13" spans="1:10" ht="16.2" customHeight="1" thickBot="1" x14ac:dyDescent="0.35">
      <c r="A13" s="492"/>
      <c r="B13" s="322" t="s">
        <v>1239</v>
      </c>
      <c r="C13" s="323" t="s">
        <v>1197</v>
      </c>
      <c r="D13" s="324" t="s">
        <v>1060</v>
      </c>
      <c r="E13" s="325" t="s">
        <v>1240</v>
      </c>
      <c r="F13" s="326" t="s">
        <v>1241</v>
      </c>
      <c r="G13" s="326" t="s">
        <v>1242</v>
      </c>
      <c r="H13" s="327" t="s">
        <v>1243</v>
      </c>
      <c r="I13" s="328">
        <f t="shared" si="1"/>
        <v>11</v>
      </c>
      <c r="J13" s="329">
        <f t="shared" si="0"/>
        <v>11</v>
      </c>
    </row>
    <row r="14" spans="1:10" ht="15.45" customHeight="1" x14ac:dyDescent="0.3">
      <c r="A14" s="493" t="s">
        <v>1244</v>
      </c>
      <c r="B14" s="306" t="s">
        <v>1245</v>
      </c>
      <c r="C14" s="307" t="s">
        <v>1197</v>
      </c>
      <c r="D14" s="308" t="s">
        <v>1061</v>
      </c>
      <c r="E14" s="309" t="s">
        <v>1246</v>
      </c>
      <c r="F14" s="376" t="s">
        <v>1247</v>
      </c>
      <c r="G14" s="310" t="s">
        <v>1248</v>
      </c>
      <c r="H14" s="330" t="s">
        <v>99</v>
      </c>
      <c r="I14" s="312">
        <f t="shared" si="1"/>
        <v>12</v>
      </c>
      <c r="J14" s="313">
        <v>1</v>
      </c>
    </row>
    <row r="15" spans="1:10" ht="15.45" customHeight="1" x14ac:dyDescent="0.3">
      <c r="A15" s="494"/>
      <c r="B15" s="314" t="s">
        <v>1249</v>
      </c>
      <c r="C15" s="315" t="s">
        <v>1197</v>
      </c>
      <c r="D15" s="316" t="s">
        <v>1061</v>
      </c>
      <c r="E15" s="317" t="s">
        <v>1250</v>
      </c>
      <c r="F15" s="318" t="s">
        <v>1251</v>
      </c>
      <c r="G15" s="318" t="s">
        <v>1252</v>
      </c>
      <c r="H15" s="319" t="s">
        <v>99</v>
      </c>
      <c r="I15" s="320">
        <f t="shared" si="1"/>
        <v>13</v>
      </c>
      <c r="J15" s="321">
        <f>J14+1</f>
        <v>2</v>
      </c>
    </row>
    <row r="16" spans="1:10" ht="15.45" customHeight="1" x14ac:dyDescent="0.3">
      <c r="A16" s="494"/>
      <c r="B16" s="314" t="s">
        <v>1253</v>
      </c>
      <c r="C16" s="315" t="s">
        <v>1197</v>
      </c>
      <c r="D16" s="316" t="s">
        <v>1061</v>
      </c>
      <c r="E16" s="317" t="s">
        <v>1254</v>
      </c>
      <c r="F16" s="318" t="s">
        <v>1255</v>
      </c>
      <c r="G16" s="318" t="s">
        <v>1256</v>
      </c>
      <c r="H16" s="319" t="s">
        <v>99</v>
      </c>
      <c r="I16" s="320">
        <f t="shared" si="1"/>
        <v>14</v>
      </c>
      <c r="J16" s="321">
        <f t="shared" si="1"/>
        <v>3</v>
      </c>
    </row>
    <row r="17" spans="1:10" ht="15.45" customHeight="1" x14ac:dyDescent="0.3">
      <c r="A17" s="494"/>
      <c r="B17" s="314" t="s">
        <v>1257</v>
      </c>
      <c r="C17" s="315" t="s">
        <v>1197</v>
      </c>
      <c r="D17" s="316" t="s">
        <v>1061</v>
      </c>
      <c r="E17" s="317" t="s">
        <v>1258</v>
      </c>
      <c r="F17" s="318" t="s">
        <v>1259</v>
      </c>
      <c r="G17" s="318" t="s">
        <v>1260</v>
      </c>
      <c r="H17" s="319" t="s">
        <v>99</v>
      </c>
      <c r="I17" s="320">
        <f t="shared" si="1"/>
        <v>15</v>
      </c>
      <c r="J17" s="321">
        <f t="shared" si="1"/>
        <v>4</v>
      </c>
    </row>
    <row r="18" spans="1:10" ht="15.45" customHeight="1" x14ac:dyDescent="0.3">
      <c r="A18" s="494"/>
      <c r="B18" s="314" t="s">
        <v>1261</v>
      </c>
      <c r="C18" s="315" t="s">
        <v>1197</v>
      </c>
      <c r="D18" s="316" t="s">
        <v>1061</v>
      </c>
      <c r="E18" s="317" t="s">
        <v>1262</v>
      </c>
      <c r="F18" s="318" t="s">
        <v>1263</v>
      </c>
      <c r="G18" s="318" t="s">
        <v>1264</v>
      </c>
      <c r="H18" s="319" t="s">
        <v>99</v>
      </c>
      <c r="I18" s="320">
        <f t="shared" si="1"/>
        <v>16</v>
      </c>
      <c r="J18" s="321">
        <f t="shared" si="1"/>
        <v>5</v>
      </c>
    </row>
    <row r="19" spans="1:10" ht="15.45" customHeight="1" x14ac:dyDescent="0.3">
      <c r="A19" s="494"/>
      <c r="B19" s="314" t="s">
        <v>1265</v>
      </c>
      <c r="C19" s="315" t="s">
        <v>1197</v>
      </c>
      <c r="D19" s="316" t="s">
        <v>1061</v>
      </c>
      <c r="E19" s="317" t="s">
        <v>1266</v>
      </c>
      <c r="F19" s="318" t="s">
        <v>1267</v>
      </c>
      <c r="G19" s="318" t="s">
        <v>1268</v>
      </c>
      <c r="H19" s="319" t="s">
        <v>99</v>
      </c>
      <c r="I19" s="320">
        <f t="shared" si="1"/>
        <v>17</v>
      </c>
      <c r="J19" s="321">
        <f t="shared" si="1"/>
        <v>6</v>
      </c>
    </row>
    <row r="20" spans="1:10" ht="15.45" customHeight="1" x14ac:dyDescent="0.3">
      <c r="A20" s="494"/>
      <c r="B20" s="314" t="s">
        <v>1269</v>
      </c>
      <c r="C20" s="315" t="s">
        <v>1197</v>
      </c>
      <c r="D20" s="316" t="s">
        <v>1061</v>
      </c>
      <c r="E20" s="317" t="s">
        <v>1270</v>
      </c>
      <c r="F20" s="318" t="s">
        <v>1271</v>
      </c>
      <c r="G20" s="318" t="s">
        <v>1272</v>
      </c>
      <c r="H20" s="319" t="s">
        <v>99</v>
      </c>
      <c r="I20" s="320">
        <f t="shared" si="1"/>
        <v>18</v>
      </c>
      <c r="J20" s="321">
        <f t="shared" si="1"/>
        <v>7</v>
      </c>
    </row>
    <row r="21" spans="1:10" ht="15.45" customHeight="1" x14ac:dyDescent="0.3">
      <c r="A21" s="494"/>
      <c r="B21" s="314" t="s">
        <v>1273</v>
      </c>
      <c r="C21" s="315" t="s">
        <v>1197</v>
      </c>
      <c r="D21" s="316" t="s">
        <v>1061</v>
      </c>
      <c r="E21" s="317" t="s">
        <v>1274</v>
      </c>
      <c r="F21" s="318" t="s">
        <v>1275</v>
      </c>
      <c r="G21" s="318" t="s">
        <v>1276</v>
      </c>
      <c r="H21" s="319" t="s">
        <v>99</v>
      </c>
      <c r="I21" s="320">
        <f t="shared" si="1"/>
        <v>19</v>
      </c>
      <c r="J21" s="321">
        <f t="shared" si="1"/>
        <v>8</v>
      </c>
    </row>
    <row r="22" spans="1:10" ht="15.45" customHeight="1" x14ac:dyDescent="0.3">
      <c r="A22" s="494"/>
      <c r="B22" s="314" t="s">
        <v>1277</v>
      </c>
      <c r="C22" s="315" t="s">
        <v>1197</v>
      </c>
      <c r="D22" s="316" t="s">
        <v>1061</v>
      </c>
      <c r="E22" s="317" t="s">
        <v>1278</v>
      </c>
      <c r="F22" s="318" t="s">
        <v>1279</v>
      </c>
      <c r="G22" s="318" t="s">
        <v>1280</v>
      </c>
      <c r="H22" s="319" t="s">
        <v>99</v>
      </c>
      <c r="I22" s="320">
        <f t="shared" ref="I22:J37" si="2">I21+1</f>
        <v>20</v>
      </c>
      <c r="J22" s="321">
        <f t="shared" si="2"/>
        <v>9</v>
      </c>
    </row>
    <row r="23" spans="1:10" ht="15.45" customHeight="1" x14ac:dyDescent="0.3">
      <c r="A23" s="494"/>
      <c r="B23" s="314" t="s">
        <v>1281</v>
      </c>
      <c r="C23" s="315" t="s">
        <v>1197</v>
      </c>
      <c r="D23" s="316" t="s">
        <v>1061</v>
      </c>
      <c r="E23" s="317" t="s">
        <v>1282</v>
      </c>
      <c r="F23" s="318" t="s">
        <v>1283</v>
      </c>
      <c r="G23" s="318" t="s">
        <v>1284</v>
      </c>
      <c r="H23" s="319" t="s">
        <v>99</v>
      </c>
      <c r="I23" s="320">
        <f t="shared" si="2"/>
        <v>21</v>
      </c>
      <c r="J23" s="321">
        <f t="shared" si="2"/>
        <v>10</v>
      </c>
    </row>
    <row r="24" spans="1:10" ht="15.45" customHeight="1" x14ac:dyDescent="0.3">
      <c r="A24" s="494"/>
      <c r="B24" s="314" t="s">
        <v>1285</v>
      </c>
      <c r="C24" s="315" t="s">
        <v>1197</v>
      </c>
      <c r="D24" s="316" t="s">
        <v>1061</v>
      </c>
      <c r="E24" s="317" t="s">
        <v>1286</v>
      </c>
      <c r="F24" s="318" t="s">
        <v>1287</v>
      </c>
      <c r="G24" s="318" t="s">
        <v>1288</v>
      </c>
      <c r="H24" s="319" t="s">
        <v>99</v>
      </c>
      <c r="I24" s="320">
        <f t="shared" si="2"/>
        <v>22</v>
      </c>
      <c r="J24" s="321">
        <f t="shared" si="2"/>
        <v>11</v>
      </c>
    </row>
    <row r="25" spans="1:10" ht="15.45" customHeight="1" x14ac:dyDescent="0.3">
      <c r="A25" s="495"/>
      <c r="B25" s="314" t="s">
        <v>1289</v>
      </c>
      <c r="C25" s="315" t="s">
        <v>1197</v>
      </c>
      <c r="D25" s="316" t="s">
        <v>1061</v>
      </c>
      <c r="E25" s="317" t="s">
        <v>1290</v>
      </c>
      <c r="F25" s="318" t="s">
        <v>1291</v>
      </c>
      <c r="G25" s="318" t="s">
        <v>1292</v>
      </c>
      <c r="H25" s="319" t="s">
        <v>99</v>
      </c>
      <c r="I25" s="320">
        <f t="shared" si="2"/>
        <v>23</v>
      </c>
      <c r="J25" s="321">
        <f t="shared" si="2"/>
        <v>12</v>
      </c>
    </row>
    <row r="26" spans="1:10" ht="15.45" customHeight="1" x14ac:dyDescent="0.3">
      <c r="A26" s="495"/>
      <c r="B26" s="314" t="s">
        <v>1293</v>
      </c>
      <c r="C26" s="315" t="s">
        <v>1197</v>
      </c>
      <c r="D26" s="316" t="s">
        <v>1061</v>
      </c>
      <c r="E26" s="317" t="s">
        <v>1294</v>
      </c>
      <c r="F26" s="318" t="s">
        <v>1295</v>
      </c>
      <c r="G26" s="318" t="s">
        <v>1296</v>
      </c>
      <c r="H26" s="319" t="s">
        <v>99</v>
      </c>
      <c r="I26" s="320">
        <f t="shared" si="2"/>
        <v>24</v>
      </c>
      <c r="J26" s="321">
        <f t="shared" si="2"/>
        <v>13</v>
      </c>
    </row>
    <row r="27" spans="1:10" ht="15.45" customHeight="1" x14ac:dyDescent="0.3">
      <c r="A27" s="495"/>
      <c r="B27" s="314" t="s">
        <v>1297</v>
      </c>
      <c r="C27" s="315" t="s">
        <v>1197</v>
      </c>
      <c r="D27" s="316" t="s">
        <v>1061</v>
      </c>
      <c r="E27" s="317" t="s">
        <v>1298</v>
      </c>
      <c r="F27" s="318" t="s">
        <v>1299</v>
      </c>
      <c r="G27" s="318" t="s">
        <v>1300</v>
      </c>
      <c r="H27" s="319" t="s">
        <v>99</v>
      </c>
      <c r="I27" s="320">
        <f>I26+1</f>
        <v>25</v>
      </c>
      <c r="J27" s="321">
        <f>J26+1</f>
        <v>14</v>
      </c>
    </row>
    <row r="28" spans="1:10" ht="15.45" customHeight="1" x14ac:dyDescent="0.3">
      <c r="A28" s="495"/>
      <c r="B28" s="314" t="s">
        <v>1301</v>
      </c>
      <c r="C28" s="315" t="s">
        <v>1197</v>
      </c>
      <c r="D28" s="316" t="s">
        <v>1061</v>
      </c>
      <c r="E28" s="317" t="s">
        <v>1302</v>
      </c>
      <c r="F28" s="318" t="s">
        <v>1303</v>
      </c>
      <c r="G28" s="318" t="s">
        <v>1304</v>
      </c>
      <c r="H28" s="319" t="s">
        <v>99</v>
      </c>
      <c r="I28" s="320">
        <f t="shared" si="2"/>
        <v>26</v>
      </c>
      <c r="J28" s="321">
        <f t="shared" si="2"/>
        <v>15</v>
      </c>
    </row>
    <row r="29" spans="1:10" ht="15.45" customHeight="1" x14ac:dyDescent="0.3">
      <c r="A29" s="495"/>
      <c r="B29" s="314" t="s">
        <v>1305</v>
      </c>
      <c r="C29" s="315" t="s">
        <v>1197</v>
      </c>
      <c r="D29" s="316" t="s">
        <v>1061</v>
      </c>
      <c r="E29" s="317" t="s">
        <v>1306</v>
      </c>
      <c r="F29" s="318" t="s">
        <v>1307</v>
      </c>
      <c r="G29" s="318" t="s">
        <v>1308</v>
      </c>
      <c r="H29" s="319" t="s">
        <v>99</v>
      </c>
      <c r="I29" s="320">
        <f t="shared" si="2"/>
        <v>27</v>
      </c>
      <c r="J29" s="321">
        <f t="shared" si="2"/>
        <v>16</v>
      </c>
    </row>
    <row r="30" spans="1:10" ht="15.45" customHeight="1" x14ac:dyDescent="0.3">
      <c r="A30" s="495"/>
      <c r="B30" s="314" t="s">
        <v>1309</v>
      </c>
      <c r="C30" s="315" t="s">
        <v>1197</v>
      </c>
      <c r="D30" s="316" t="s">
        <v>1061</v>
      </c>
      <c r="E30" s="317" t="s">
        <v>1310</v>
      </c>
      <c r="F30" s="378" t="s">
        <v>1311</v>
      </c>
      <c r="G30" s="318" t="s">
        <v>1312</v>
      </c>
      <c r="H30" s="319" t="s">
        <v>99</v>
      </c>
      <c r="I30" s="320">
        <f t="shared" si="2"/>
        <v>28</v>
      </c>
      <c r="J30" s="321">
        <f t="shared" si="2"/>
        <v>17</v>
      </c>
    </row>
    <row r="31" spans="1:10" ht="15.45" customHeight="1" x14ac:dyDescent="0.3">
      <c r="A31" s="495"/>
      <c r="B31" s="314" t="s">
        <v>1313</v>
      </c>
      <c r="C31" s="315" t="s">
        <v>1197</v>
      </c>
      <c r="D31" s="316" t="s">
        <v>1061</v>
      </c>
      <c r="E31" s="317" t="s">
        <v>1314</v>
      </c>
      <c r="F31" s="318" t="s">
        <v>1315</v>
      </c>
      <c r="G31" s="318" t="s">
        <v>1316</v>
      </c>
      <c r="H31" s="319" t="s">
        <v>99</v>
      </c>
      <c r="I31" s="320">
        <f t="shared" si="2"/>
        <v>29</v>
      </c>
      <c r="J31" s="321">
        <f t="shared" si="2"/>
        <v>18</v>
      </c>
    </row>
    <row r="32" spans="1:10" ht="15.45" customHeight="1" x14ac:dyDescent="0.3">
      <c r="A32" s="495"/>
      <c r="B32" s="314" t="s">
        <v>1317</v>
      </c>
      <c r="C32" s="315" t="s">
        <v>1197</v>
      </c>
      <c r="D32" s="316" t="s">
        <v>1061</v>
      </c>
      <c r="E32" s="317" t="s">
        <v>1318</v>
      </c>
      <c r="F32" s="318" t="s">
        <v>1319</v>
      </c>
      <c r="G32" s="318" t="s">
        <v>1320</v>
      </c>
      <c r="H32" s="319" t="s">
        <v>99</v>
      </c>
      <c r="I32" s="320">
        <f t="shared" si="2"/>
        <v>30</v>
      </c>
      <c r="J32" s="321">
        <f t="shared" si="2"/>
        <v>19</v>
      </c>
    </row>
    <row r="33" spans="1:10" ht="15.45" customHeight="1" x14ac:dyDescent="0.3">
      <c r="A33" s="495"/>
      <c r="B33" s="314" t="s">
        <v>1321</v>
      </c>
      <c r="C33" s="315" t="s">
        <v>1197</v>
      </c>
      <c r="D33" s="316" t="s">
        <v>1061</v>
      </c>
      <c r="E33" s="317" t="s">
        <v>1322</v>
      </c>
      <c r="F33" s="318" t="s">
        <v>1323</v>
      </c>
      <c r="G33" s="318" t="s">
        <v>1324</v>
      </c>
      <c r="H33" s="319" t="s">
        <v>99</v>
      </c>
      <c r="I33" s="320">
        <f t="shared" si="2"/>
        <v>31</v>
      </c>
      <c r="J33" s="321">
        <f t="shared" si="2"/>
        <v>20</v>
      </c>
    </row>
    <row r="34" spans="1:10" ht="15.45" customHeight="1" x14ac:dyDescent="0.3">
      <c r="A34" s="495"/>
      <c r="B34" s="314" t="s">
        <v>1325</v>
      </c>
      <c r="C34" s="315" t="s">
        <v>1197</v>
      </c>
      <c r="D34" s="316" t="s">
        <v>1061</v>
      </c>
      <c r="E34" s="317" t="s">
        <v>1326</v>
      </c>
      <c r="F34" s="318" t="s">
        <v>1327</v>
      </c>
      <c r="G34" s="318" t="s">
        <v>1328</v>
      </c>
      <c r="H34" s="319" t="s">
        <v>99</v>
      </c>
      <c r="I34" s="320">
        <f t="shared" si="2"/>
        <v>32</v>
      </c>
      <c r="J34" s="321">
        <f t="shared" si="2"/>
        <v>21</v>
      </c>
    </row>
    <row r="35" spans="1:10" ht="16.2" customHeight="1" thickBot="1" x14ac:dyDescent="0.35">
      <c r="A35" s="496"/>
      <c r="B35" s="322" t="s">
        <v>1329</v>
      </c>
      <c r="C35" s="323" t="s">
        <v>1197</v>
      </c>
      <c r="D35" s="324" t="s">
        <v>1061</v>
      </c>
      <c r="E35" s="325" t="s">
        <v>1330</v>
      </c>
      <c r="F35" s="326" t="s">
        <v>1331</v>
      </c>
      <c r="G35" s="326" t="s">
        <v>1332</v>
      </c>
      <c r="H35" s="327" t="s">
        <v>99</v>
      </c>
      <c r="I35" s="328">
        <f t="shared" si="2"/>
        <v>33</v>
      </c>
      <c r="J35" s="329">
        <f t="shared" si="2"/>
        <v>22</v>
      </c>
    </row>
    <row r="36" spans="1:10" ht="16.2" thickBot="1" x14ac:dyDescent="0.35">
      <c r="A36" s="331" t="s">
        <v>1333</v>
      </c>
      <c r="B36" s="332" t="s">
        <v>1334</v>
      </c>
      <c r="C36" s="333" t="s">
        <v>1197</v>
      </c>
      <c r="D36" s="334" t="s">
        <v>1061</v>
      </c>
      <c r="E36" s="335" t="s">
        <v>1335</v>
      </c>
      <c r="F36" s="380" t="s">
        <v>1336</v>
      </c>
      <c r="G36" s="336" t="s">
        <v>1337</v>
      </c>
      <c r="H36" s="337" t="s">
        <v>99</v>
      </c>
      <c r="I36" s="338">
        <f t="shared" si="2"/>
        <v>34</v>
      </c>
      <c r="J36" s="339">
        <v>1</v>
      </c>
    </row>
    <row r="37" spans="1:10" ht="16.2" thickBot="1" x14ac:dyDescent="0.35">
      <c r="A37" s="331" t="s">
        <v>1338</v>
      </c>
      <c r="B37" s="332" t="s">
        <v>1339</v>
      </c>
      <c r="C37" s="333" t="s">
        <v>1197</v>
      </c>
      <c r="D37" s="334" t="s">
        <v>1061</v>
      </c>
      <c r="E37" s="335" t="s">
        <v>1340</v>
      </c>
      <c r="F37" s="380" t="s">
        <v>1341</v>
      </c>
      <c r="G37" s="336" t="s">
        <v>1342</v>
      </c>
      <c r="H37" s="337" t="s">
        <v>99</v>
      </c>
      <c r="I37" s="338">
        <f t="shared" si="2"/>
        <v>35</v>
      </c>
      <c r="J37" s="339">
        <v>1</v>
      </c>
    </row>
    <row r="38" spans="1:10" ht="15" thickBot="1" x14ac:dyDescent="0.35">
      <c r="A38" s="340" t="s">
        <v>1343</v>
      </c>
      <c r="B38" s="332" t="s">
        <v>1344</v>
      </c>
      <c r="C38" s="333" t="s">
        <v>1197</v>
      </c>
      <c r="D38" s="334" t="s">
        <v>1061</v>
      </c>
      <c r="E38" s="335" t="s">
        <v>1345</v>
      </c>
      <c r="F38" s="336" t="s">
        <v>1346</v>
      </c>
      <c r="G38" s="336" t="s">
        <v>1347</v>
      </c>
      <c r="H38" s="341" t="s">
        <v>99</v>
      </c>
      <c r="I38" s="338">
        <f t="shared" ref="I38:I101" si="3">I37+1</f>
        <v>36</v>
      </c>
      <c r="J38" s="339">
        <v>1</v>
      </c>
    </row>
    <row r="39" spans="1:10" ht="15" thickBot="1" x14ac:dyDescent="0.35">
      <c r="A39" s="340" t="s">
        <v>1348</v>
      </c>
      <c r="B39" s="332" t="s">
        <v>1349</v>
      </c>
      <c r="C39" s="333" t="s">
        <v>1197</v>
      </c>
      <c r="D39" s="334" t="s">
        <v>1061</v>
      </c>
      <c r="E39" s="335" t="s">
        <v>1350</v>
      </c>
      <c r="F39" s="336" t="s">
        <v>1351</v>
      </c>
      <c r="G39" s="336" t="s">
        <v>1352</v>
      </c>
      <c r="H39" s="341" t="s">
        <v>99</v>
      </c>
      <c r="I39" s="338">
        <f t="shared" si="3"/>
        <v>37</v>
      </c>
      <c r="J39" s="339">
        <v>1</v>
      </c>
    </row>
    <row r="40" spans="1:10" ht="16.2" thickBot="1" x14ac:dyDescent="0.35">
      <c r="A40" s="331" t="s">
        <v>1353</v>
      </c>
      <c r="B40" s="332" t="s">
        <v>1354</v>
      </c>
      <c r="C40" s="333" t="s">
        <v>1197</v>
      </c>
      <c r="D40" s="334" t="s">
        <v>1061</v>
      </c>
      <c r="E40" s="335" t="s">
        <v>1355</v>
      </c>
      <c r="F40" s="336" t="s">
        <v>1356</v>
      </c>
      <c r="G40" s="336" t="s">
        <v>1357</v>
      </c>
      <c r="H40" s="337" t="s">
        <v>99</v>
      </c>
      <c r="I40" s="342">
        <f t="shared" si="3"/>
        <v>38</v>
      </c>
      <c r="J40" s="343">
        <v>1</v>
      </c>
    </row>
    <row r="41" spans="1:10" ht="16.2" thickBot="1" x14ac:dyDescent="0.35">
      <c r="A41" s="331" t="s">
        <v>1358</v>
      </c>
      <c r="B41" s="332" t="s">
        <v>1359</v>
      </c>
      <c r="C41" s="333" t="s">
        <v>1197</v>
      </c>
      <c r="D41" s="334" t="s">
        <v>1061</v>
      </c>
      <c r="E41" s="335" t="s">
        <v>1360</v>
      </c>
      <c r="F41" s="336" t="s">
        <v>1361</v>
      </c>
      <c r="G41" s="336" t="s">
        <v>1362</v>
      </c>
      <c r="H41" s="337" t="s">
        <v>99</v>
      </c>
      <c r="I41" s="338">
        <f t="shared" si="3"/>
        <v>39</v>
      </c>
      <c r="J41" s="339">
        <v>1</v>
      </c>
    </row>
    <row r="42" spans="1:10" x14ac:dyDescent="0.3">
      <c r="A42" s="487" t="s">
        <v>1363</v>
      </c>
      <c r="B42" s="306" t="s">
        <v>1364</v>
      </c>
      <c r="C42" s="307" t="s">
        <v>1197</v>
      </c>
      <c r="D42" s="308" t="s">
        <v>1061</v>
      </c>
      <c r="E42" s="309" t="s">
        <v>1365</v>
      </c>
      <c r="F42" s="310" t="s">
        <v>1366</v>
      </c>
      <c r="G42" s="310" t="s">
        <v>1367</v>
      </c>
      <c r="H42" s="344" t="s">
        <v>99</v>
      </c>
      <c r="I42" s="312">
        <f t="shared" si="3"/>
        <v>40</v>
      </c>
      <c r="J42" s="313">
        <v>1</v>
      </c>
    </row>
    <row r="43" spans="1:10" x14ac:dyDescent="0.3">
      <c r="A43" s="488"/>
      <c r="B43" s="314" t="s">
        <v>1368</v>
      </c>
      <c r="C43" s="315" t="s">
        <v>1197</v>
      </c>
      <c r="D43" s="316" t="s">
        <v>1061</v>
      </c>
      <c r="E43" s="317" t="s">
        <v>1369</v>
      </c>
      <c r="F43" s="318" t="s">
        <v>1370</v>
      </c>
      <c r="G43" s="318" t="s">
        <v>1371</v>
      </c>
      <c r="H43" s="345" t="s">
        <v>99</v>
      </c>
      <c r="I43" s="320">
        <f t="shared" si="3"/>
        <v>41</v>
      </c>
      <c r="J43" s="321">
        <v>2</v>
      </c>
    </row>
    <row r="44" spans="1:10" x14ac:dyDescent="0.3">
      <c r="A44" s="488"/>
      <c r="B44" s="314" t="s">
        <v>1372</v>
      </c>
      <c r="C44" s="315" t="s">
        <v>1197</v>
      </c>
      <c r="D44" s="316" t="s">
        <v>1061</v>
      </c>
      <c r="E44" s="317" t="s">
        <v>1373</v>
      </c>
      <c r="F44" s="318" t="s">
        <v>1374</v>
      </c>
      <c r="G44" s="318" t="s">
        <v>1375</v>
      </c>
      <c r="H44" s="345" t="s">
        <v>99</v>
      </c>
      <c r="I44" s="320">
        <f t="shared" si="3"/>
        <v>42</v>
      </c>
      <c r="J44" s="321">
        <v>3</v>
      </c>
    </row>
    <row r="45" spans="1:10" x14ac:dyDescent="0.3">
      <c r="A45" s="488"/>
      <c r="B45" s="314" t="s">
        <v>1376</v>
      </c>
      <c r="C45" s="315" t="s">
        <v>1197</v>
      </c>
      <c r="D45" s="316" t="s">
        <v>1061</v>
      </c>
      <c r="E45" s="317" t="s">
        <v>1377</v>
      </c>
      <c r="F45" s="318" t="s">
        <v>1378</v>
      </c>
      <c r="G45" s="318" t="s">
        <v>1379</v>
      </c>
      <c r="H45" s="345" t="s">
        <v>99</v>
      </c>
      <c r="I45" s="320">
        <f t="shared" si="3"/>
        <v>43</v>
      </c>
      <c r="J45" s="321">
        <v>4</v>
      </c>
    </row>
    <row r="46" spans="1:10" x14ac:dyDescent="0.3">
      <c r="A46" s="488"/>
      <c r="B46" s="314" t="s">
        <v>1380</v>
      </c>
      <c r="C46" s="315" t="s">
        <v>1197</v>
      </c>
      <c r="D46" s="316" t="s">
        <v>1061</v>
      </c>
      <c r="E46" s="317" t="s">
        <v>1381</v>
      </c>
      <c r="F46" s="318" t="s">
        <v>1382</v>
      </c>
      <c r="G46" s="318" t="s">
        <v>1383</v>
      </c>
      <c r="H46" s="345" t="s">
        <v>99</v>
      </c>
      <c r="I46" s="320">
        <f t="shared" si="3"/>
        <v>44</v>
      </c>
      <c r="J46" s="321">
        <v>5</v>
      </c>
    </row>
    <row r="47" spans="1:10" x14ac:dyDescent="0.3">
      <c r="A47" s="488"/>
      <c r="B47" s="314" t="s">
        <v>1384</v>
      </c>
      <c r="C47" s="315" t="s">
        <v>1197</v>
      </c>
      <c r="D47" s="316" t="s">
        <v>1061</v>
      </c>
      <c r="E47" s="317" t="s">
        <v>1385</v>
      </c>
      <c r="F47" s="318" t="s">
        <v>1386</v>
      </c>
      <c r="G47" s="318" t="s">
        <v>1387</v>
      </c>
      <c r="H47" s="345" t="s">
        <v>99</v>
      </c>
      <c r="I47" s="320">
        <f t="shared" si="3"/>
        <v>45</v>
      </c>
      <c r="J47" s="321">
        <v>6</v>
      </c>
    </row>
    <row r="48" spans="1:10" x14ac:dyDescent="0.3">
      <c r="A48" s="488"/>
      <c r="B48" s="314" t="s">
        <v>1388</v>
      </c>
      <c r="C48" s="315" t="s">
        <v>1197</v>
      </c>
      <c r="D48" s="316" t="s">
        <v>1061</v>
      </c>
      <c r="E48" s="317" t="s">
        <v>1389</v>
      </c>
      <c r="F48" s="318" t="s">
        <v>1390</v>
      </c>
      <c r="G48" s="318" t="s">
        <v>1391</v>
      </c>
      <c r="H48" s="345" t="s">
        <v>99</v>
      </c>
      <c r="I48" s="320">
        <f t="shared" si="3"/>
        <v>46</v>
      </c>
      <c r="J48" s="321">
        <v>7</v>
      </c>
    </row>
    <row r="49" spans="1:10" x14ac:dyDescent="0.3">
      <c r="A49" s="488"/>
      <c r="B49" s="314" t="s">
        <v>1392</v>
      </c>
      <c r="C49" s="315" t="s">
        <v>1197</v>
      </c>
      <c r="D49" s="316" t="s">
        <v>1061</v>
      </c>
      <c r="E49" s="317" t="s">
        <v>1393</v>
      </c>
      <c r="F49" s="318" t="s">
        <v>1394</v>
      </c>
      <c r="G49" s="318" t="s">
        <v>1395</v>
      </c>
      <c r="H49" s="345" t="s">
        <v>99</v>
      </c>
      <c r="I49" s="320">
        <f t="shared" si="3"/>
        <v>47</v>
      </c>
      <c r="J49" s="321">
        <v>8</v>
      </c>
    </row>
    <row r="50" spans="1:10" x14ac:dyDescent="0.3">
      <c r="A50" s="488"/>
      <c r="B50" s="314" t="s">
        <v>1396</v>
      </c>
      <c r="C50" s="315" t="s">
        <v>1197</v>
      </c>
      <c r="D50" s="316" t="s">
        <v>1061</v>
      </c>
      <c r="E50" s="317" t="s">
        <v>1397</v>
      </c>
      <c r="F50" s="318" t="s">
        <v>1398</v>
      </c>
      <c r="G50" s="318" t="s">
        <v>1399</v>
      </c>
      <c r="H50" s="345" t="s">
        <v>99</v>
      </c>
      <c r="I50" s="320">
        <f t="shared" si="3"/>
        <v>48</v>
      </c>
      <c r="J50" s="321">
        <v>9</v>
      </c>
    </row>
    <row r="51" spans="1:10" x14ac:dyDescent="0.3">
      <c r="A51" s="488"/>
      <c r="B51" s="314" t="s">
        <v>1400</v>
      </c>
      <c r="C51" s="315" t="s">
        <v>1197</v>
      </c>
      <c r="D51" s="316" t="s">
        <v>1061</v>
      </c>
      <c r="E51" s="317" t="s">
        <v>1401</v>
      </c>
      <c r="F51" s="318" t="s">
        <v>1402</v>
      </c>
      <c r="G51" s="318" t="s">
        <v>1403</v>
      </c>
      <c r="H51" s="345" t="s">
        <v>99</v>
      </c>
      <c r="I51" s="320">
        <f t="shared" si="3"/>
        <v>49</v>
      </c>
      <c r="J51" s="321">
        <v>10</v>
      </c>
    </row>
    <row r="52" spans="1:10" x14ac:dyDescent="0.3">
      <c r="A52" s="488"/>
      <c r="B52" s="314" t="s">
        <v>1404</v>
      </c>
      <c r="C52" s="315" t="s">
        <v>1197</v>
      </c>
      <c r="D52" s="316" t="s">
        <v>1061</v>
      </c>
      <c r="E52" s="317" t="s">
        <v>1405</v>
      </c>
      <c r="F52" s="318" t="s">
        <v>1406</v>
      </c>
      <c r="G52" s="318" t="s">
        <v>1407</v>
      </c>
      <c r="H52" s="345" t="s">
        <v>99</v>
      </c>
      <c r="I52" s="320">
        <f t="shared" si="3"/>
        <v>50</v>
      </c>
      <c r="J52" s="321">
        <v>11</v>
      </c>
    </row>
    <row r="53" spans="1:10" x14ac:dyDescent="0.3">
      <c r="A53" s="488"/>
      <c r="B53" s="314" t="s">
        <v>1408</v>
      </c>
      <c r="C53" s="315" t="s">
        <v>1197</v>
      </c>
      <c r="D53" s="316" t="s">
        <v>1061</v>
      </c>
      <c r="E53" s="317" t="s">
        <v>1409</v>
      </c>
      <c r="F53" s="318" t="s">
        <v>1410</v>
      </c>
      <c r="G53" s="318" t="s">
        <v>1411</v>
      </c>
      <c r="H53" s="345" t="s">
        <v>99</v>
      </c>
      <c r="I53" s="320">
        <f t="shared" si="3"/>
        <v>51</v>
      </c>
      <c r="J53" s="321">
        <v>12</v>
      </c>
    </row>
    <row r="54" spans="1:10" x14ac:dyDescent="0.3">
      <c r="A54" s="488"/>
      <c r="B54" s="314" t="s">
        <v>1412</v>
      </c>
      <c r="C54" s="315" t="s">
        <v>1197</v>
      </c>
      <c r="D54" s="316" t="s">
        <v>1061</v>
      </c>
      <c r="E54" s="317" t="s">
        <v>1413</v>
      </c>
      <c r="F54" s="318" t="s">
        <v>1414</v>
      </c>
      <c r="G54" s="318" t="s">
        <v>1415</v>
      </c>
      <c r="H54" s="345" t="s">
        <v>99</v>
      </c>
      <c r="I54" s="320">
        <f t="shared" si="3"/>
        <v>52</v>
      </c>
      <c r="J54" s="321">
        <v>13</v>
      </c>
    </row>
    <row r="55" spans="1:10" x14ac:dyDescent="0.3">
      <c r="A55" s="488"/>
      <c r="B55" s="314" t="s">
        <v>1416</v>
      </c>
      <c r="C55" s="315" t="s">
        <v>1197</v>
      </c>
      <c r="D55" s="316" t="s">
        <v>1061</v>
      </c>
      <c r="E55" s="317" t="s">
        <v>1417</v>
      </c>
      <c r="F55" s="318" t="s">
        <v>1418</v>
      </c>
      <c r="G55" s="318" t="s">
        <v>1419</v>
      </c>
      <c r="H55" s="345" t="s">
        <v>99</v>
      </c>
      <c r="I55" s="320">
        <f t="shared" si="3"/>
        <v>53</v>
      </c>
      <c r="J55" s="321">
        <v>14</v>
      </c>
    </row>
    <row r="56" spans="1:10" x14ac:dyDescent="0.3">
      <c r="A56" s="488"/>
      <c r="B56" s="314" t="s">
        <v>1420</v>
      </c>
      <c r="C56" s="315" t="s">
        <v>1197</v>
      </c>
      <c r="D56" s="316" t="s">
        <v>1061</v>
      </c>
      <c r="E56" s="317" t="s">
        <v>1421</v>
      </c>
      <c r="F56" s="318" t="s">
        <v>1422</v>
      </c>
      <c r="G56" s="318" t="s">
        <v>1423</v>
      </c>
      <c r="H56" s="345" t="s">
        <v>99</v>
      </c>
      <c r="I56" s="320">
        <f t="shared" si="3"/>
        <v>54</v>
      </c>
      <c r="J56" s="321">
        <v>15</v>
      </c>
    </row>
    <row r="57" spans="1:10" x14ac:dyDescent="0.3">
      <c r="A57" s="488"/>
      <c r="B57" s="314" t="s">
        <v>1424</v>
      </c>
      <c r="C57" s="315" t="s">
        <v>1197</v>
      </c>
      <c r="D57" s="316" t="s">
        <v>1061</v>
      </c>
      <c r="E57" s="317" t="s">
        <v>1425</v>
      </c>
      <c r="F57" s="318" t="s">
        <v>1426</v>
      </c>
      <c r="G57" s="318" t="s">
        <v>1427</v>
      </c>
      <c r="H57" s="345" t="s">
        <v>99</v>
      </c>
      <c r="I57" s="320">
        <f t="shared" si="3"/>
        <v>55</v>
      </c>
      <c r="J57" s="321">
        <v>16</v>
      </c>
    </row>
    <row r="58" spans="1:10" x14ac:dyDescent="0.3">
      <c r="A58" s="488"/>
      <c r="B58" s="314" t="s">
        <v>1428</v>
      </c>
      <c r="C58" s="315" t="s">
        <v>1197</v>
      </c>
      <c r="D58" s="316" t="s">
        <v>1061</v>
      </c>
      <c r="E58" s="317" t="s">
        <v>1429</v>
      </c>
      <c r="F58" s="318" t="s">
        <v>1430</v>
      </c>
      <c r="G58" s="318" t="s">
        <v>1431</v>
      </c>
      <c r="H58" s="345" t="s">
        <v>99</v>
      </c>
      <c r="I58" s="320">
        <f t="shared" si="3"/>
        <v>56</v>
      </c>
      <c r="J58" s="321">
        <v>17</v>
      </c>
    </row>
    <row r="59" spans="1:10" x14ac:dyDescent="0.3">
      <c r="A59" s="488"/>
      <c r="B59" s="314" t="s">
        <v>1432</v>
      </c>
      <c r="C59" s="315" t="s">
        <v>1197</v>
      </c>
      <c r="D59" s="316" t="s">
        <v>1061</v>
      </c>
      <c r="E59" s="317" t="s">
        <v>1433</v>
      </c>
      <c r="F59" s="318" t="s">
        <v>1434</v>
      </c>
      <c r="G59" s="318" t="s">
        <v>1435</v>
      </c>
      <c r="H59" s="345" t="s">
        <v>99</v>
      </c>
      <c r="I59" s="320">
        <f t="shared" si="3"/>
        <v>57</v>
      </c>
      <c r="J59" s="321">
        <v>18</v>
      </c>
    </row>
    <row r="60" spans="1:10" x14ac:dyDescent="0.3">
      <c r="A60" s="488"/>
      <c r="B60" s="314" t="s">
        <v>1436</v>
      </c>
      <c r="C60" s="315" t="s">
        <v>1197</v>
      </c>
      <c r="D60" s="316" t="s">
        <v>1061</v>
      </c>
      <c r="E60" s="317" t="s">
        <v>1437</v>
      </c>
      <c r="F60" s="318" t="s">
        <v>1438</v>
      </c>
      <c r="G60" s="318" t="s">
        <v>1439</v>
      </c>
      <c r="H60" s="345" t="s">
        <v>99</v>
      </c>
      <c r="I60" s="320">
        <f t="shared" si="3"/>
        <v>58</v>
      </c>
      <c r="J60" s="321">
        <v>19</v>
      </c>
    </row>
    <row r="61" spans="1:10" x14ac:dyDescent="0.3">
      <c r="A61" s="488"/>
      <c r="B61" s="314" t="s">
        <v>1440</v>
      </c>
      <c r="C61" s="315" t="s">
        <v>1197</v>
      </c>
      <c r="D61" s="316" t="s">
        <v>1061</v>
      </c>
      <c r="E61" s="317" t="s">
        <v>1441</v>
      </c>
      <c r="F61" s="318" t="s">
        <v>1442</v>
      </c>
      <c r="G61" s="318" t="s">
        <v>1443</v>
      </c>
      <c r="H61" s="345" t="s">
        <v>99</v>
      </c>
      <c r="I61" s="320">
        <f t="shared" si="3"/>
        <v>59</v>
      </c>
      <c r="J61" s="321">
        <v>20</v>
      </c>
    </row>
    <row r="62" spans="1:10" x14ac:dyDescent="0.3">
      <c r="A62" s="488"/>
      <c r="B62" s="314" t="s">
        <v>1444</v>
      </c>
      <c r="C62" s="315" t="s">
        <v>1197</v>
      </c>
      <c r="D62" s="316" t="s">
        <v>1061</v>
      </c>
      <c r="E62" s="317" t="s">
        <v>1445</v>
      </c>
      <c r="F62" s="318" t="s">
        <v>1446</v>
      </c>
      <c r="G62" s="318" t="s">
        <v>1447</v>
      </c>
      <c r="H62" s="345" t="s">
        <v>99</v>
      </c>
      <c r="I62" s="320">
        <f t="shared" si="3"/>
        <v>60</v>
      </c>
      <c r="J62" s="321">
        <v>21</v>
      </c>
    </row>
    <row r="63" spans="1:10" ht="15" thickBot="1" x14ac:dyDescent="0.35">
      <c r="A63" s="489"/>
      <c r="B63" s="322" t="s">
        <v>1448</v>
      </c>
      <c r="C63" s="323" t="s">
        <v>1197</v>
      </c>
      <c r="D63" s="324" t="s">
        <v>1061</v>
      </c>
      <c r="E63" s="325" t="s">
        <v>1449</v>
      </c>
      <c r="F63" s="326" t="s">
        <v>1450</v>
      </c>
      <c r="G63" s="326" t="s">
        <v>1451</v>
      </c>
      <c r="H63" s="346" t="s">
        <v>99</v>
      </c>
      <c r="I63" s="328">
        <f t="shared" si="3"/>
        <v>61</v>
      </c>
      <c r="J63" s="329">
        <v>22</v>
      </c>
    </row>
    <row r="64" spans="1:10" ht="16.2" thickBot="1" x14ac:dyDescent="0.35">
      <c r="A64" s="331" t="s">
        <v>1452</v>
      </c>
      <c r="B64" s="332" t="s">
        <v>1339</v>
      </c>
      <c r="C64" s="333" t="s">
        <v>1197</v>
      </c>
      <c r="D64" s="334" t="s">
        <v>1061</v>
      </c>
      <c r="E64" s="335" t="s">
        <v>1453</v>
      </c>
      <c r="F64" s="336" t="s">
        <v>1454</v>
      </c>
      <c r="G64" s="336" t="s">
        <v>1455</v>
      </c>
      <c r="H64" s="337" t="s">
        <v>99</v>
      </c>
      <c r="I64" s="338">
        <f t="shared" si="3"/>
        <v>62</v>
      </c>
      <c r="J64" s="339">
        <v>1</v>
      </c>
    </row>
    <row r="65" spans="1:10" ht="15" thickBot="1" x14ac:dyDescent="0.35">
      <c r="A65" s="340" t="s">
        <v>1456</v>
      </c>
      <c r="B65" s="332" t="s">
        <v>1344</v>
      </c>
      <c r="C65" s="333" t="s">
        <v>1197</v>
      </c>
      <c r="D65" s="334" t="s">
        <v>1061</v>
      </c>
      <c r="E65" s="335" t="s">
        <v>1457</v>
      </c>
      <c r="F65" s="336" t="s">
        <v>1458</v>
      </c>
      <c r="G65" s="336" t="s">
        <v>1459</v>
      </c>
      <c r="H65" s="341" t="s">
        <v>99</v>
      </c>
      <c r="I65" s="338">
        <f t="shared" si="3"/>
        <v>63</v>
      </c>
      <c r="J65" s="339">
        <v>1</v>
      </c>
    </row>
    <row r="66" spans="1:10" ht="15" thickBot="1" x14ac:dyDescent="0.35">
      <c r="A66" s="340" t="s">
        <v>1460</v>
      </c>
      <c r="B66" s="332" t="s">
        <v>1349</v>
      </c>
      <c r="C66" s="333" t="s">
        <v>1197</v>
      </c>
      <c r="D66" s="334" t="s">
        <v>1061</v>
      </c>
      <c r="E66" s="335" t="s">
        <v>1461</v>
      </c>
      <c r="F66" s="336" t="s">
        <v>1462</v>
      </c>
      <c r="G66" s="336" t="s">
        <v>1463</v>
      </c>
      <c r="H66" s="341" t="s">
        <v>99</v>
      </c>
      <c r="I66" s="338">
        <f t="shared" si="3"/>
        <v>64</v>
      </c>
      <c r="J66" s="339">
        <v>1</v>
      </c>
    </row>
    <row r="67" spans="1:10" ht="16.2" thickBot="1" x14ac:dyDescent="0.35">
      <c r="A67" s="331" t="s">
        <v>1464</v>
      </c>
      <c r="B67" s="332" t="s">
        <v>1359</v>
      </c>
      <c r="C67" s="333" t="s">
        <v>1197</v>
      </c>
      <c r="D67" s="334" t="s">
        <v>1061</v>
      </c>
      <c r="E67" s="335" t="s">
        <v>1465</v>
      </c>
      <c r="F67" s="336" t="s">
        <v>1466</v>
      </c>
      <c r="G67" s="336" t="s">
        <v>1467</v>
      </c>
      <c r="H67" s="337" t="s">
        <v>99</v>
      </c>
      <c r="I67" s="338">
        <f t="shared" si="3"/>
        <v>65</v>
      </c>
      <c r="J67" s="339">
        <v>1</v>
      </c>
    </row>
    <row r="68" spans="1:10" ht="15" thickBot="1" x14ac:dyDescent="0.35">
      <c r="A68" s="347" t="s">
        <v>1468</v>
      </c>
      <c r="B68" s="332" t="s">
        <v>1469</v>
      </c>
      <c r="C68" s="333" t="s">
        <v>1470</v>
      </c>
      <c r="D68" s="334" t="s">
        <v>1061</v>
      </c>
      <c r="E68" s="335" t="s">
        <v>1471</v>
      </c>
      <c r="F68" s="336" t="s">
        <v>1472</v>
      </c>
      <c r="G68" s="336" t="s">
        <v>1473</v>
      </c>
      <c r="H68" s="341" t="s">
        <v>99</v>
      </c>
      <c r="I68" s="338">
        <f t="shared" si="3"/>
        <v>66</v>
      </c>
      <c r="J68" s="339">
        <v>1</v>
      </c>
    </row>
    <row r="69" spans="1:10" x14ac:dyDescent="0.3">
      <c r="A69" s="487" t="s">
        <v>1474</v>
      </c>
      <c r="B69" s="306" t="s">
        <v>1475</v>
      </c>
      <c r="C69" s="307" t="s">
        <v>1470</v>
      </c>
      <c r="D69" s="308" t="s">
        <v>1061</v>
      </c>
      <c r="E69" s="309" t="s">
        <v>1476</v>
      </c>
      <c r="F69" s="310" t="s">
        <v>1477</v>
      </c>
      <c r="G69" s="310" t="s">
        <v>1478</v>
      </c>
      <c r="H69" s="344" t="s">
        <v>99</v>
      </c>
      <c r="I69" s="312">
        <f t="shared" si="3"/>
        <v>67</v>
      </c>
      <c r="J69" s="313">
        <v>1</v>
      </c>
    </row>
    <row r="70" spans="1:10" x14ac:dyDescent="0.3">
      <c r="A70" s="497"/>
      <c r="B70" s="314" t="s">
        <v>1479</v>
      </c>
      <c r="C70" s="315" t="s">
        <v>1470</v>
      </c>
      <c r="D70" s="316" t="s">
        <v>1061</v>
      </c>
      <c r="E70" s="317" t="s">
        <v>1480</v>
      </c>
      <c r="F70" s="318" t="s">
        <v>1481</v>
      </c>
      <c r="G70" s="318" t="s">
        <v>1482</v>
      </c>
      <c r="H70" s="345" t="s">
        <v>99</v>
      </c>
      <c r="I70" s="320">
        <f t="shared" si="3"/>
        <v>68</v>
      </c>
      <c r="J70" s="321">
        <v>2</v>
      </c>
    </row>
    <row r="71" spans="1:10" x14ac:dyDescent="0.3">
      <c r="A71" s="497"/>
      <c r="B71" s="314" t="s">
        <v>1483</v>
      </c>
      <c r="C71" s="315" t="s">
        <v>1470</v>
      </c>
      <c r="D71" s="316" t="s">
        <v>1061</v>
      </c>
      <c r="E71" s="317" t="s">
        <v>1484</v>
      </c>
      <c r="F71" s="318" t="s">
        <v>1485</v>
      </c>
      <c r="G71" s="318" t="s">
        <v>1486</v>
      </c>
      <c r="H71" s="345" t="s">
        <v>99</v>
      </c>
      <c r="I71" s="320">
        <f t="shared" si="3"/>
        <v>69</v>
      </c>
      <c r="J71" s="321">
        <v>3</v>
      </c>
    </row>
    <row r="72" spans="1:10" x14ac:dyDescent="0.3">
      <c r="A72" s="497"/>
      <c r="B72" s="314" t="s">
        <v>1487</v>
      </c>
      <c r="C72" s="315" t="s">
        <v>1470</v>
      </c>
      <c r="D72" s="316" t="s">
        <v>1061</v>
      </c>
      <c r="E72" s="317" t="s">
        <v>1488</v>
      </c>
      <c r="F72" s="318" t="s">
        <v>1489</v>
      </c>
      <c r="G72" s="318" t="s">
        <v>1490</v>
      </c>
      <c r="H72" s="345" t="s">
        <v>99</v>
      </c>
      <c r="I72" s="320">
        <f t="shared" si="3"/>
        <v>70</v>
      </c>
      <c r="J72" s="321">
        <v>4</v>
      </c>
    </row>
    <row r="73" spans="1:10" x14ac:dyDescent="0.3">
      <c r="A73" s="497"/>
      <c r="B73" s="314" t="s">
        <v>1491</v>
      </c>
      <c r="C73" s="315" t="s">
        <v>1470</v>
      </c>
      <c r="D73" s="316" t="s">
        <v>1061</v>
      </c>
      <c r="E73" s="317" t="s">
        <v>1492</v>
      </c>
      <c r="F73" s="318" t="s">
        <v>1493</v>
      </c>
      <c r="G73" s="318" t="s">
        <v>1494</v>
      </c>
      <c r="H73" s="345" t="s">
        <v>99</v>
      </c>
      <c r="I73" s="320">
        <f t="shared" si="3"/>
        <v>71</v>
      </c>
      <c r="J73" s="321">
        <v>5</v>
      </c>
    </row>
    <row r="74" spans="1:10" x14ac:dyDescent="0.3">
      <c r="A74" s="497"/>
      <c r="B74" s="314" t="s">
        <v>1495</v>
      </c>
      <c r="C74" s="315" t="s">
        <v>1470</v>
      </c>
      <c r="D74" s="316" t="s">
        <v>1061</v>
      </c>
      <c r="E74" s="317" t="s">
        <v>1496</v>
      </c>
      <c r="F74" s="318" t="s">
        <v>1497</v>
      </c>
      <c r="G74" s="318" t="s">
        <v>1498</v>
      </c>
      <c r="H74" s="345" t="s">
        <v>99</v>
      </c>
      <c r="I74" s="320">
        <f t="shared" si="3"/>
        <v>72</v>
      </c>
      <c r="J74" s="321">
        <v>6</v>
      </c>
    </row>
    <row r="75" spans="1:10" x14ac:dyDescent="0.3">
      <c r="A75" s="497"/>
      <c r="B75" s="314" t="s">
        <v>1499</v>
      </c>
      <c r="C75" s="315" t="s">
        <v>1470</v>
      </c>
      <c r="D75" s="316" t="s">
        <v>1061</v>
      </c>
      <c r="E75" s="317" t="s">
        <v>1500</v>
      </c>
      <c r="F75" s="318" t="s">
        <v>1501</v>
      </c>
      <c r="G75" s="318" t="s">
        <v>1502</v>
      </c>
      <c r="H75" s="345" t="s">
        <v>99</v>
      </c>
      <c r="I75" s="320">
        <f t="shared" si="3"/>
        <v>73</v>
      </c>
      <c r="J75" s="321">
        <v>7</v>
      </c>
    </row>
    <row r="76" spans="1:10" x14ac:dyDescent="0.3">
      <c r="A76" s="497"/>
      <c r="B76" s="314" t="s">
        <v>1503</v>
      </c>
      <c r="C76" s="315" t="s">
        <v>1470</v>
      </c>
      <c r="D76" s="316" t="s">
        <v>1061</v>
      </c>
      <c r="E76" s="317" t="s">
        <v>1504</v>
      </c>
      <c r="F76" s="318" t="s">
        <v>1505</v>
      </c>
      <c r="G76" s="318" t="s">
        <v>1506</v>
      </c>
      <c r="H76" s="345" t="s">
        <v>99</v>
      </c>
      <c r="I76" s="320">
        <f t="shared" si="3"/>
        <v>74</v>
      </c>
      <c r="J76" s="321">
        <v>8</v>
      </c>
    </row>
    <row r="77" spans="1:10" x14ac:dyDescent="0.3">
      <c r="A77" s="497"/>
      <c r="B77" s="314" t="s">
        <v>1507</v>
      </c>
      <c r="C77" s="315" t="s">
        <v>1470</v>
      </c>
      <c r="D77" s="316" t="s">
        <v>1061</v>
      </c>
      <c r="E77" s="317" t="s">
        <v>1508</v>
      </c>
      <c r="F77" s="318" t="s">
        <v>1509</v>
      </c>
      <c r="G77" s="318" t="s">
        <v>1510</v>
      </c>
      <c r="H77" s="345" t="s">
        <v>99</v>
      </c>
      <c r="I77" s="320">
        <f t="shared" si="3"/>
        <v>75</v>
      </c>
      <c r="J77" s="321">
        <v>9</v>
      </c>
    </row>
    <row r="78" spans="1:10" x14ac:dyDescent="0.3">
      <c r="A78" s="497"/>
      <c r="B78" s="314" t="s">
        <v>1511</v>
      </c>
      <c r="C78" s="315" t="s">
        <v>1470</v>
      </c>
      <c r="D78" s="316" t="s">
        <v>1061</v>
      </c>
      <c r="E78" s="317" t="s">
        <v>1512</v>
      </c>
      <c r="F78" s="318" t="s">
        <v>1513</v>
      </c>
      <c r="G78" s="318" t="s">
        <v>1514</v>
      </c>
      <c r="H78" s="345" t="s">
        <v>99</v>
      </c>
      <c r="I78" s="320">
        <f t="shared" si="3"/>
        <v>76</v>
      </c>
      <c r="J78" s="321">
        <v>10</v>
      </c>
    </row>
    <row r="79" spans="1:10" ht="15" thickBot="1" x14ac:dyDescent="0.35">
      <c r="A79" s="498"/>
      <c r="B79" s="322" t="s">
        <v>1515</v>
      </c>
      <c r="C79" s="323" t="s">
        <v>1470</v>
      </c>
      <c r="D79" s="324" t="s">
        <v>1061</v>
      </c>
      <c r="E79" s="325" t="s">
        <v>1516</v>
      </c>
      <c r="F79" s="326" t="s">
        <v>1517</v>
      </c>
      <c r="G79" s="326" t="s">
        <v>1518</v>
      </c>
      <c r="H79" s="346" t="s">
        <v>99</v>
      </c>
      <c r="I79" s="328">
        <f t="shared" si="3"/>
        <v>77</v>
      </c>
      <c r="J79" s="329">
        <v>11</v>
      </c>
    </row>
    <row r="80" spans="1:10" x14ac:dyDescent="0.3">
      <c r="A80" s="499" t="s">
        <v>1519</v>
      </c>
      <c r="B80" s="348" t="s">
        <v>1520</v>
      </c>
      <c r="C80" s="349" t="s">
        <v>1470</v>
      </c>
      <c r="D80" s="350" t="s">
        <v>1060</v>
      </c>
      <c r="E80" s="351" t="s">
        <v>1521</v>
      </c>
      <c r="F80" s="352" t="s">
        <v>1522</v>
      </c>
      <c r="G80" s="353" t="s">
        <v>1523</v>
      </c>
      <c r="H80" s="354" t="s">
        <v>1019</v>
      </c>
      <c r="I80" s="355">
        <f t="shared" si="3"/>
        <v>78</v>
      </c>
      <c r="J80" s="356">
        <v>1</v>
      </c>
    </row>
    <row r="81" spans="1:10" x14ac:dyDescent="0.3">
      <c r="A81" s="488"/>
      <c r="B81" s="314" t="s">
        <v>1524</v>
      </c>
      <c r="C81" s="315" t="s">
        <v>1470</v>
      </c>
      <c r="D81" s="316" t="s">
        <v>1060</v>
      </c>
      <c r="E81" s="317" t="s">
        <v>1525</v>
      </c>
      <c r="F81" s="357" t="s">
        <v>1526</v>
      </c>
      <c r="G81" s="318" t="s">
        <v>1527</v>
      </c>
      <c r="H81" s="345" t="s">
        <v>1019</v>
      </c>
      <c r="I81" s="320">
        <f t="shared" si="3"/>
        <v>79</v>
      </c>
      <c r="J81" s="321">
        <v>2</v>
      </c>
    </row>
    <row r="82" spans="1:10" x14ac:dyDescent="0.3">
      <c r="A82" s="488"/>
      <c r="B82" s="314" t="s">
        <v>1528</v>
      </c>
      <c r="C82" s="315" t="s">
        <v>1470</v>
      </c>
      <c r="D82" s="316" t="s">
        <v>1060</v>
      </c>
      <c r="E82" s="317" t="s">
        <v>1529</v>
      </c>
      <c r="F82" s="357" t="s">
        <v>1530</v>
      </c>
      <c r="G82" s="318" t="s">
        <v>1531</v>
      </c>
      <c r="H82" s="345" t="s">
        <v>1019</v>
      </c>
      <c r="I82" s="320">
        <f t="shared" si="3"/>
        <v>80</v>
      </c>
      <c r="J82" s="321">
        <v>3</v>
      </c>
    </row>
    <row r="83" spans="1:10" x14ac:dyDescent="0.3">
      <c r="A83" s="488"/>
      <c r="B83" s="314" t="s">
        <v>1532</v>
      </c>
      <c r="C83" s="315" t="s">
        <v>1470</v>
      </c>
      <c r="D83" s="316" t="s">
        <v>1060</v>
      </c>
      <c r="E83" s="317" t="s">
        <v>1533</v>
      </c>
      <c r="F83" s="357" t="s">
        <v>1534</v>
      </c>
      <c r="G83" s="318" t="s">
        <v>1535</v>
      </c>
      <c r="H83" s="345" t="s">
        <v>1019</v>
      </c>
      <c r="I83" s="320">
        <f t="shared" si="3"/>
        <v>81</v>
      </c>
      <c r="J83" s="321">
        <v>4</v>
      </c>
    </row>
    <row r="84" spans="1:10" x14ac:dyDescent="0.3">
      <c r="A84" s="488"/>
      <c r="B84" s="314" t="s">
        <v>1536</v>
      </c>
      <c r="C84" s="315" t="s">
        <v>1470</v>
      </c>
      <c r="D84" s="316" t="s">
        <v>1060</v>
      </c>
      <c r="E84" s="317" t="s">
        <v>1537</v>
      </c>
      <c r="F84" s="357" t="s">
        <v>1538</v>
      </c>
      <c r="G84" s="318" t="s">
        <v>1539</v>
      </c>
      <c r="H84" s="345" t="s">
        <v>1019</v>
      </c>
      <c r="I84" s="320">
        <f t="shared" si="3"/>
        <v>82</v>
      </c>
      <c r="J84" s="321">
        <v>5</v>
      </c>
    </row>
    <row r="85" spans="1:10" x14ac:dyDescent="0.3">
      <c r="A85" s="488"/>
      <c r="B85" s="314" t="s">
        <v>1540</v>
      </c>
      <c r="C85" s="315" t="s">
        <v>1470</v>
      </c>
      <c r="D85" s="316" t="s">
        <v>1060</v>
      </c>
      <c r="E85" s="317" t="s">
        <v>1541</v>
      </c>
      <c r="F85" s="357" t="s">
        <v>1542</v>
      </c>
      <c r="G85" s="318" t="s">
        <v>1543</v>
      </c>
      <c r="H85" s="345" t="s">
        <v>1019</v>
      </c>
      <c r="I85" s="320">
        <f t="shared" si="3"/>
        <v>83</v>
      </c>
      <c r="J85" s="321">
        <v>6</v>
      </c>
    </row>
    <row r="86" spans="1:10" x14ac:dyDescent="0.3">
      <c r="A86" s="488"/>
      <c r="B86" s="314" t="s">
        <v>1544</v>
      </c>
      <c r="C86" s="315" t="s">
        <v>1470</v>
      </c>
      <c r="D86" s="316" t="s">
        <v>1060</v>
      </c>
      <c r="E86" s="317" t="s">
        <v>1545</v>
      </c>
      <c r="F86" s="357" t="s">
        <v>1546</v>
      </c>
      <c r="G86" s="318" t="s">
        <v>1547</v>
      </c>
      <c r="H86" s="345" t="s">
        <v>1019</v>
      </c>
      <c r="I86" s="320">
        <f t="shared" si="3"/>
        <v>84</v>
      </c>
      <c r="J86" s="321">
        <v>7</v>
      </c>
    </row>
    <row r="87" spans="1:10" x14ac:dyDescent="0.3">
      <c r="A87" s="488"/>
      <c r="B87" s="314" t="s">
        <v>1548</v>
      </c>
      <c r="C87" s="315" t="s">
        <v>1470</v>
      </c>
      <c r="D87" s="316" t="s">
        <v>1060</v>
      </c>
      <c r="E87" s="317" t="s">
        <v>1549</v>
      </c>
      <c r="F87" s="357" t="s">
        <v>1550</v>
      </c>
      <c r="G87" s="318" t="s">
        <v>1551</v>
      </c>
      <c r="H87" s="345" t="s">
        <v>1019</v>
      </c>
      <c r="I87" s="320">
        <f t="shared" si="3"/>
        <v>85</v>
      </c>
      <c r="J87" s="321">
        <v>8</v>
      </c>
    </row>
    <row r="88" spans="1:10" x14ac:dyDescent="0.3">
      <c r="A88" s="488"/>
      <c r="B88" s="314" t="s">
        <v>1552</v>
      </c>
      <c r="C88" s="315" t="s">
        <v>1470</v>
      </c>
      <c r="D88" s="316" t="s">
        <v>1060</v>
      </c>
      <c r="E88" s="317" t="s">
        <v>1553</v>
      </c>
      <c r="F88" s="357" t="s">
        <v>1554</v>
      </c>
      <c r="G88" s="318" t="s">
        <v>1555</v>
      </c>
      <c r="H88" s="345" t="s">
        <v>1019</v>
      </c>
      <c r="I88" s="320">
        <f t="shared" si="3"/>
        <v>86</v>
      </c>
      <c r="J88" s="321">
        <v>9</v>
      </c>
    </row>
    <row r="89" spans="1:10" x14ac:dyDescent="0.3">
      <c r="A89" s="488"/>
      <c r="B89" s="314" t="s">
        <v>1556</v>
      </c>
      <c r="C89" s="315" t="s">
        <v>1470</v>
      </c>
      <c r="D89" s="316" t="s">
        <v>1060</v>
      </c>
      <c r="E89" s="317" t="s">
        <v>1557</v>
      </c>
      <c r="F89" s="357" t="s">
        <v>1558</v>
      </c>
      <c r="G89" s="318" t="s">
        <v>1559</v>
      </c>
      <c r="H89" s="345" t="s">
        <v>1019</v>
      </c>
      <c r="I89" s="320">
        <f t="shared" si="3"/>
        <v>87</v>
      </c>
      <c r="J89" s="321">
        <v>10</v>
      </c>
    </row>
    <row r="90" spans="1:10" x14ac:dyDescent="0.3">
      <c r="A90" s="488"/>
      <c r="B90" s="314" t="s">
        <v>1560</v>
      </c>
      <c r="C90" s="315" t="s">
        <v>1470</v>
      </c>
      <c r="D90" s="316" t="s">
        <v>1060</v>
      </c>
      <c r="E90" s="317" t="s">
        <v>1561</v>
      </c>
      <c r="F90" s="357" t="s">
        <v>1562</v>
      </c>
      <c r="G90" s="318" t="s">
        <v>1563</v>
      </c>
      <c r="H90" s="345" t="s">
        <v>1019</v>
      </c>
      <c r="I90" s="320">
        <f t="shared" si="3"/>
        <v>88</v>
      </c>
      <c r="J90" s="321">
        <v>11</v>
      </c>
    </row>
    <row r="91" spans="1:10" x14ac:dyDescent="0.3">
      <c r="A91" s="488"/>
      <c r="B91" s="314" t="s">
        <v>1564</v>
      </c>
      <c r="C91" s="315" t="s">
        <v>1470</v>
      </c>
      <c r="D91" s="316" t="s">
        <v>1060</v>
      </c>
      <c r="E91" s="317" t="s">
        <v>1565</v>
      </c>
      <c r="F91" s="357" t="s">
        <v>1566</v>
      </c>
      <c r="G91" s="318" t="s">
        <v>1567</v>
      </c>
      <c r="H91" s="345" t="s">
        <v>1019</v>
      </c>
      <c r="I91" s="320">
        <f t="shared" si="3"/>
        <v>89</v>
      </c>
      <c r="J91" s="321">
        <v>12</v>
      </c>
    </row>
    <row r="92" spans="1:10" x14ac:dyDescent="0.3">
      <c r="A92" s="488"/>
      <c r="B92" s="314" t="s">
        <v>1568</v>
      </c>
      <c r="C92" s="315" t="s">
        <v>1470</v>
      </c>
      <c r="D92" s="316" t="s">
        <v>1060</v>
      </c>
      <c r="E92" s="317" t="s">
        <v>1569</v>
      </c>
      <c r="F92" s="357" t="s">
        <v>1570</v>
      </c>
      <c r="G92" s="318" t="s">
        <v>1571</v>
      </c>
      <c r="H92" s="345" t="s">
        <v>1019</v>
      </c>
      <c r="I92" s="320">
        <f t="shared" si="3"/>
        <v>90</v>
      </c>
      <c r="J92" s="321">
        <v>13</v>
      </c>
    </row>
    <row r="93" spans="1:10" x14ac:dyDescent="0.3">
      <c r="A93" s="488"/>
      <c r="B93" s="314" t="s">
        <v>1572</v>
      </c>
      <c r="C93" s="315" t="s">
        <v>1470</v>
      </c>
      <c r="D93" s="316" t="s">
        <v>1060</v>
      </c>
      <c r="E93" s="317" t="s">
        <v>1573</v>
      </c>
      <c r="F93" s="357" t="s">
        <v>1574</v>
      </c>
      <c r="G93" s="318" t="s">
        <v>1575</v>
      </c>
      <c r="H93" s="345" t="s">
        <v>1019</v>
      </c>
      <c r="I93" s="320">
        <f t="shared" si="3"/>
        <v>91</v>
      </c>
      <c r="J93" s="321">
        <v>14</v>
      </c>
    </row>
    <row r="94" spans="1:10" x14ac:dyDescent="0.3">
      <c r="A94" s="488"/>
      <c r="B94" s="314" t="s">
        <v>1576</v>
      </c>
      <c r="C94" s="315" t="s">
        <v>1470</v>
      </c>
      <c r="D94" s="316" t="s">
        <v>1060</v>
      </c>
      <c r="E94" s="317" t="s">
        <v>1577</v>
      </c>
      <c r="F94" s="357" t="s">
        <v>1578</v>
      </c>
      <c r="G94" s="318" t="s">
        <v>1579</v>
      </c>
      <c r="H94" s="345" t="s">
        <v>1019</v>
      </c>
      <c r="I94" s="320">
        <f t="shared" si="3"/>
        <v>92</v>
      </c>
      <c r="J94" s="321">
        <v>15</v>
      </c>
    </row>
    <row r="95" spans="1:10" x14ac:dyDescent="0.3">
      <c r="A95" s="488"/>
      <c r="B95" s="314" t="s">
        <v>1580</v>
      </c>
      <c r="C95" s="315" t="s">
        <v>1470</v>
      </c>
      <c r="D95" s="316" t="s">
        <v>1060</v>
      </c>
      <c r="E95" s="317" t="s">
        <v>1581</v>
      </c>
      <c r="F95" s="357" t="s">
        <v>1582</v>
      </c>
      <c r="G95" s="318" t="s">
        <v>1583</v>
      </c>
      <c r="H95" s="345" t="s">
        <v>1019</v>
      </c>
      <c r="I95" s="320">
        <f t="shared" si="3"/>
        <v>93</v>
      </c>
      <c r="J95" s="321">
        <v>16</v>
      </c>
    </row>
    <row r="96" spans="1:10" x14ac:dyDescent="0.3">
      <c r="A96" s="488"/>
      <c r="B96" s="314" t="s">
        <v>1584</v>
      </c>
      <c r="C96" s="315" t="s">
        <v>1470</v>
      </c>
      <c r="D96" s="316" t="s">
        <v>1060</v>
      </c>
      <c r="E96" s="317" t="s">
        <v>1585</v>
      </c>
      <c r="F96" s="357" t="s">
        <v>1586</v>
      </c>
      <c r="G96" s="318" t="s">
        <v>1587</v>
      </c>
      <c r="H96" s="345" t="s">
        <v>1234</v>
      </c>
      <c r="I96" s="320">
        <f t="shared" si="3"/>
        <v>94</v>
      </c>
      <c r="J96" s="321">
        <v>17</v>
      </c>
    </row>
    <row r="97" spans="1:10" x14ac:dyDescent="0.3">
      <c r="A97" s="488"/>
      <c r="B97" s="314" t="s">
        <v>1588</v>
      </c>
      <c r="C97" s="315" t="s">
        <v>1470</v>
      </c>
      <c r="D97" s="316" t="s">
        <v>1060</v>
      </c>
      <c r="E97" s="317" t="s">
        <v>1589</v>
      </c>
      <c r="F97" s="357" t="s">
        <v>1590</v>
      </c>
      <c r="G97" s="318" t="s">
        <v>1591</v>
      </c>
      <c r="H97" s="345" t="s">
        <v>1234</v>
      </c>
      <c r="I97" s="320">
        <f t="shared" si="3"/>
        <v>95</v>
      </c>
      <c r="J97" s="321">
        <v>18</v>
      </c>
    </row>
    <row r="98" spans="1:10" x14ac:dyDescent="0.3">
      <c r="A98" s="488"/>
      <c r="B98" s="314" t="s">
        <v>1592</v>
      </c>
      <c r="C98" s="315" t="s">
        <v>1470</v>
      </c>
      <c r="D98" s="316" t="s">
        <v>1060</v>
      </c>
      <c r="E98" s="317" t="s">
        <v>1593</v>
      </c>
      <c r="F98" s="357" t="s">
        <v>1594</v>
      </c>
      <c r="G98" s="318" t="s">
        <v>1595</v>
      </c>
      <c r="H98" s="345" t="s">
        <v>1234</v>
      </c>
      <c r="I98" s="320">
        <f t="shared" si="3"/>
        <v>96</v>
      </c>
      <c r="J98" s="321">
        <v>19</v>
      </c>
    </row>
    <row r="99" spans="1:10" x14ac:dyDescent="0.3">
      <c r="A99" s="488"/>
      <c r="B99" s="314" t="s">
        <v>1596</v>
      </c>
      <c r="C99" s="315" t="s">
        <v>1470</v>
      </c>
      <c r="D99" s="316" t="s">
        <v>1060</v>
      </c>
      <c r="E99" s="317" t="s">
        <v>1597</v>
      </c>
      <c r="F99" s="357" t="s">
        <v>1598</v>
      </c>
      <c r="G99" s="318" t="s">
        <v>1599</v>
      </c>
      <c r="H99" s="345" t="s">
        <v>1234</v>
      </c>
      <c r="I99" s="320">
        <f t="shared" si="3"/>
        <v>97</v>
      </c>
      <c r="J99" s="321">
        <v>20</v>
      </c>
    </row>
    <row r="100" spans="1:10" x14ac:dyDescent="0.3">
      <c r="A100" s="488"/>
      <c r="B100" s="314" t="s">
        <v>1600</v>
      </c>
      <c r="C100" s="315" t="s">
        <v>1470</v>
      </c>
      <c r="D100" s="316" t="s">
        <v>1060</v>
      </c>
      <c r="E100" s="317" t="s">
        <v>1601</v>
      </c>
      <c r="F100" s="357" t="s">
        <v>1602</v>
      </c>
      <c r="G100" s="318" t="s">
        <v>1603</v>
      </c>
      <c r="H100" s="345" t="s">
        <v>1243</v>
      </c>
      <c r="I100" s="320">
        <f t="shared" si="3"/>
        <v>98</v>
      </c>
      <c r="J100" s="321">
        <v>21</v>
      </c>
    </row>
    <row r="101" spans="1:10" ht="15" thickBot="1" x14ac:dyDescent="0.35">
      <c r="A101" s="488"/>
      <c r="B101" s="358" t="s">
        <v>1604</v>
      </c>
      <c r="C101" s="359" t="s">
        <v>1470</v>
      </c>
      <c r="D101" s="360" t="s">
        <v>1060</v>
      </c>
      <c r="E101" s="361" t="s">
        <v>1605</v>
      </c>
      <c r="F101" s="362" t="s">
        <v>1606</v>
      </c>
      <c r="G101" s="363" t="s">
        <v>1607</v>
      </c>
      <c r="H101" s="364" t="s">
        <v>1243</v>
      </c>
      <c r="I101" s="365">
        <f t="shared" si="3"/>
        <v>99</v>
      </c>
      <c r="J101" s="366">
        <v>22</v>
      </c>
    </row>
    <row r="102" spans="1:10" ht="15" thickBot="1" x14ac:dyDescent="0.35">
      <c r="A102" s="347" t="s">
        <v>1608</v>
      </c>
      <c r="B102" s="332" t="s">
        <v>1609</v>
      </c>
      <c r="C102" s="333" t="s">
        <v>1197</v>
      </c>
      <c r="D102" s="334" t="s">
        <v>1061</v>
      </c>
      <c r="E102" s="335" t="s">
        <v>1610</v>
      </c>
      <c r="F102" s="380" t="s">
        <v>1611</v>
      </c>
      <c r="G102" s="336" t="s">
        <v>1612</v>
      </c>
      <c r="H102" s="341" t="s">
        <v>99</v>
      </c>
      <c r="I102" s="338">
        <f t="shared" ref="I102:I110" si="4">I101+1</f>
        <v>100</v>
      </c>
      <c r="J102" s="339">
        <v>1</v>
      </c>
    </row>
    <row r="103" spans="1:10" x14ac:dyDescent="0.3">
      <c r="A103" s="499" t="s">
        <v>1613</v>
      </c>
      <c r="B103" s="348" t="s">
        <v>1614</v>
      </c>
      <c r="C103" s="349" t="s">
        <v>1197</v>
      </c>
      <c r="D103" s="350" t="s">
        <v>1061</v>
      </c>
      <c r="E103" s="351" t="s">
        <v>1615</v>
      </c>
      <c r="F103" s="353" t="s">
        <v>1616</v>
      </c>
      <c r="G103" s="353" t="s">
        <v>1617</v>
      </c>
      <c r="H103" s="354" t="s">
        <v>99</v>
      </c>
      <c r="I103" s="355">
        <f t="shared" si="4"/>
        <v>101</v>
      </c>
      <c r="J103" s="356">
        <v>1</v>
      </c>
    </row>
    <row r="104" spans="1:10" x14ac:dyDescent="0.3">
      <c r="A104" s="488"/>
      <c r="B104" s="314" t="s">
        <v>1618</v>
      </c>
      <c r="C104" s="315" t="s">
        <v>1197</v>
      </c>
      <c r="D104" s="316" t="s">
        <v>1061</v>
      </c>
      <c r="E104" s="317" t="s">
        <v>1619</v>
      </c>
      <c r="F104" s="318" t="s">
        <v>1620</v>
      </c>
      <c r="G104" s="318" t="s">
        <v>1621</v>
      </c>
      <c r="H104" s="345" t="s">
        <v>99</v>
      </c>
      <c r="I104" s="320">
        <f t="shared" si="4"/>
        <v>102</v>
      </c>
      <c r="J104" s="321">
        <v>2</v>
      </c>
    </row>
    <row r="105" spans="1:10" x14ac:dyDescent="0.3">
      <c r="A105" s="488"/>
      <c r="B105" s="314" t="s">
        <v>1622</v>
      </c>
      <c r="C105" s="315" t="s">
        <v>1197</v>
      </c>
      <c r="D105" s="316" t="s">
        <v>1061</v>
      </c>
      <c r="E105" s="317" t="s">
        <v>1623</v>
      </c>
      <c r="F105" s="378" t="s">
        <v>1624</v>
      </c>
      <c r="G105" s="318" t="s">
        <v>1625</v>
      </c>
      <c r="H105" s="345" t="s">
        <v>99</v>
      </c>
      <c r="I105" s="320">
        <f t="shared" si="4"/>
        <v>103</v>
      </c>
      <c r="J105" s="321">
        <v>3</v>
      </c>
    </row>
    <row r="106" spans="1:10" x14ac:dyDescent="0.3">
      <c r="A106" s="488"/>
      <c r="B106" s="314" t="s">
        <v>1626</v>
      </c>
      <c r="C106" s="315" t="s">
        <v>1197</v>
      </c>
      <c r="D106" s="316" t="s">
        <v>1061</v>
      </c>
      <c r="E106" s="317" t="s">
        <v>1627</v>
      </c>
      <c r="F106" s="318" t="s">
        <v>1628</v>
      </c>
      <c r="G106" s="318" t="s">
        <v>1629</v>
      </c>
      <c r="H106" s="345" t="s">
        <v>99</v>
      </c>
      <c r="I106" s="320">
        <f t="shared" si="4"/>
        <v>104</v>
      </c>
      <c r="J106" s="321">
        <v>4</v>
      </c>
    </row>
    <row r="107" spans="1:10" ht="15" thickBot="1" x14ac:dyDescent="0.35">
      <c r="A107" s="489"/>
      <c r="B107" s="322" t="s">
        <v>1630</v>
      </c>
      <c r="C107" s="323" t="s">
        <v>1197</v>
      </c>
      <c r="D107" s="324" t="s">
        <v>1061</v>
      </c>
      <c r="E107" s="325" t="s">
        <v>1631</v>
      </c>
      <c r="F107" s="326" t="s">
        <v>1632</v>
      </c>
      <c r="G107" s="326" t="s">
        <v>1633</v>
      </c>
      <c r="H107" s="346" t="s">
        <v>99</v>
      </c>
      <c r="I107" s="328">
        <f t="shared" si="4"/>
        <v>105</v>
      </c>
      <c r="J107" s="329">
        <v>5</v>
      </c>
    </row>
    <row r="108" spans="1:10" x14ac:dyDescent="0.3">
      <c r="A108" s="487" t="s">
        <v>1634</v>
      </c>
      <c r="B108" s="306" t="s">
        <v>1635</v>
      </c>
      <c r="C108" s="307" t="s">
        <v>1197</v>
      </c>
      <c r="D108" s="308" t="s">
        <v>1061</v>
      </c>
      <c r="E108" s="375" t="s">
        <v>1636</v>
      </c>
      <c r="F108" s="376" t="s">
        <v>1637</v>
      </c>
      <c r="G108" s="310" t="s">
        <v>1638</v>
      </c>
      <c r="H108" s="344" t="s">
        <v>99</v>
      </c>
      <c r="I108" s="312">
        <f t="shared" si="4"/>
        <v>106</v>
      </c>
      <c r="J108" s="313">
        <v>1</v>
      </c>
    </row>
    <row r="109" spans="1:10" x14ac:dyDescent="0.3">
      <c r="A109" s="488"/>
      <c r="B109" s="314" t="s">
        <v>1639</v>
      </c>
      <c r="C109" s="315" t="s">
        <v>1197</v>
      </c>
      <c r="D109" s="316" t="s">
        <v>1060</v>
      </c>
      <c r="E109" s="317" t="s">
        <v>1640</v>
      </c>
      <c r="F109" s="318" t="s">
        <v>1641</v>
      </c>
      <c r="G109" s="318" t="s">
        <v>1642</v>
      </c>
      <c r="H109" s="345" t="s">
        <v>1021</v>
      </c>
      <c r="I109" s="320">
        <f t="shared" si="4"/>
        <v>107</v>
      </c>
      <c r="J109" s="321">
        <v>2</v>
      </c>
    </row>
    <row r="110" spans="1:10" ht="15" thickBot="1" x14ac:dyDescent="0.35">
      <c r="A110" s="489"/>
      <c r="B110" s="322" t="s">
        <v>1643</v>
      </c>
      <c r="C110" s="323" t="s">
        <v>1197</v>
      </c>
      <c r="D110" s="324" t="s">
        <v>1060</v>
      </c>
      <c r="E110" s="325" t="s">
        <v>1644</v>
      </c>
      <c r="F110" s="326" t="s">
        <v>1645</v>
      </c>
      <c r="G110" s="326" t="s">
        <v>1646</v>
      </c>
      <c r="H110" s="346" t="s">
        <v>1647</v>
      </c>
      <c r="I110" s="328">
        <f t="shared" si="4"/>
        <v>108</v>
      </c>
      <c r="J110" s="329">
        <v>3</v>
      </c>
    </row>
  </sheetData>
  <mergeCells count="7">
    <mergeCell ref="A108:A110"/>
    <mergeCell ref="A3:A13"/>
    <mergeCell ref="A14:A35"/>
    <mergeCell ref="A42:A63"/>
    <mergeCell ref="A69:A79"/>
    <mergeCell ref="A80:A101"/>
    <mergeCell ref="A103:A107"/>
  </mergeCells>
  <pageMargins left="0.25" right="0.25" top="0.75" bottom="0.75" header="0.3" footer="0.3"/>
  <pageSetup paperSize="3"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9"/>
  <sheetViews>
    <sheetView showGridLines="0" tabSelected="1" zoomScale="90" zoomScaleNormal="90" zoomScalePageLayoutView="150" workbookViewId="0">
      <selection activeCell="E25" sqref="E25"/>
    </sheetView>
  </sheetViews>
  <sheetFormatPr defaultColWidth="8.6640625" defaultRowHeight="14.4" x14ac:dyDescent="0.3"/>
  <cols>
    <col min="1" max="1" width="43.44140625" style="367" customWidth="1"/>
    <col min="2" max="2" width="53.77734375" style="368" customWidth="1"/>
    <col min="3" max="3" width="11.33203125" style="369" customWidth="1"/>
    <col min="4" max="4" width="8.6640625" style="370" customWidth="1"/>
    <col min="5" max="5" width="48.5546875" style="371" customWidth="1"/>
    <col min="6" max="6" width="6.6640625" style="369" customWidth="1"/>
    <col min="7" max="7" width="4.33203125" style="372" customWidth="1"/>
    <col min="8" max="8" width="6" style="372" customWidth="1"/>
    <col min="9" max="16384" width="8.6640625" style="298"/>
  </cols>
  <sheetData>
    <row r="1" spans="1:8" ht="26.4" thickBot="1" x14ac:dyDescent="0.35">
      <c r="A1" s="295"/>
      <c r="B1" s="292"/>
      <c r="C1" s="292"/>
      <c r="D1" s="296" t="s">
        <v>1648</v>
      </c>
      <c r="E1" s="292"/>
      <c r="F1" s="292"/>
      <c r="G1" s="292"/>
      <c r="H1" s="293"/>
    </row>
    <row r="2" spans="1:8" s="305" customFormat="1" ht="33.450000000000003" customHeight="1" thickBot="1" x14ac:dyDescent="0.3">
      <c r="A2" s="299" t="s">
        <v>1188</v>
      </c>
      <c r="B2" s="300" t="s">
        <v>1189</v>
      </c>
      <c r="C2" s="300" t="s">
        <v>1190</v>
      </c>
      <c r="D2" s="301" t="s">
        <v>1059</v>
      </c>
      <c r="E2" s="300" t="s">
        <v>1940</v>
      </c>
      <c r="F2" s="302" t="s">
        <v>1192</v>
      </c>
      <c r="G2" s="303" t="s">
        <v>1193</v>
      </c>
      <c r="H2" s="304" t="s">
        <v>1194</v>
      </c>
    </row>
    <row r="3" spans="1:8" ht="15.45" customHeight="1" x14ac:dyDescent="0.3">
      <c r="A3" s="490" t="s">
        <v>1195</v>
      </c>
      <c r="B3" s="306" t="s">
        <v>1651</v>
      </c>
      <c r="C3" s="307" t="s">
        <v>1197</v>
      </c>
      <c r="D3" s="308" t="s">
        <v>1060</v>
      </c>
      <c r="E3" s="504" t="s">
        <v>1835</v>
      </c>
      <c r="F3" s="311" t="s">
        <v>1201</v>
      </c>
      <c r="G3" s="312">
        <v>1</v>
      </c>
      <c r="H3" s="313">
        <v>1</v>
      </c>
    </row>
    <row r="4" spans="1:8" ht="15.45" customHeight="1" x14ac:dyDescent="0.3">
      <c r="A4" s="491"/>
      <c r="B4" s="314" t="s">
        <v>1652</v>
      </c>
      <c r="C4" s="315" t="s">
        <v>1197</v>
      </c>
      <c r="D4" s="316" t="s">
        <v>1060</v>
      </c>
      <c r="E4" s="503" t="s">
        <v>1836</v>
      </c>
      <c r="F4" s="319" t="s">
        <v>1019</v>
      </c>
      <c r="G4" s="320">
        <v>2</v>
      </c>
      <c r="H4" s="321">
        <f t="shared" ref="H4:H24" si="0">H3+1</f>
        <v>2</v>
      </c>
    </row>
    <row r="5" spans="1:8" ht="15.45" customHeight="1" x14ac:dyDescent="0.3">
      <c r="A5" s="491"/>
      <c r="B5" s="314" t="s">
        <v>1653</v>
      </c>
      <c r="C5" s="315" t="s">
        <v>1197</v>
      </c>
      <c r="D5" s="316" t="s">
        <v>1060</v>
      </c>
      <c r="E5" s="503" t="s">
        <v>1837</v>
      </c>
      <c r="F5" s="319" t="s">
        <v>1019</v>
      </c>
      <c r="G5" s="320">
        <f t="shared" ref="G5:G68" si="1">G4+1</f>
        <v>3</v>
      </c>
      <c r="H5" s="321">
        <f t="shared" si="0"/>
        <v>3</v>
      </c>
    </row>
    <row r="6" spans="1:8" ht="15.45" customHeight="1" x14ac:dyDescent="0.3">
      <c r="A6" s="491"/>
      <c r="B6" s="314" t="s">
        <v>1656</v>
      </c>
      <c r="C6" s="315" t="s">
        <v>1197</v>
      </c>
      <c r="D6" s="316" t="s">
        <v>1060</v>
      </c>
      <c r="E6" s="503" t="s">
        <v>1842</v>
      </c>
      <c r="F6" s="319" t="s">
        <v>1019</v>
      </c>
      <c r="G6" s="320">
        <f t="shared" si="1"/>
        <v>4</v>
      </c>
      <c r="H6" s="321">
        <f t="shared" si="0"/>
        <v>4</v>
      </c>
    </row>
    <row r="7" spans="1:8" ht="15.45" customHeight="1" x14ac:dyDescent="0.3">
      <c r="A7" s="491"/>
      <c r="B7" s="314" t="s">
        <v>1657</v>
      </c>
      <c r="C7" s="315" t="s">
        <v>1197</v>
      </c>
      <c r="D7" s="316" t="s">
        <v>1060</v>
      </c>
      <c r="E7" s="503" t="s">
        <v>1843</v>
      </c>
      <c r="F7" s="319" t="s">
        <v>1019</v>
      </c>
      <c r="G7" s="320">
        <f t="shared" si="1"/>
        <v>5</v>
      </c>
      <c r="H7" s="321">
        <f t="shared" si="0"/>
        <v>5</v>
      </c>
    </row>
    <row r="8" spans="1:8" ht="15.45" customHeight="1" x14ac:dyDescent="0.3">
      <c r="A8" s="491"/>
      <c r="B8" s="314" t="s">
        <v>1658</v>
      </c>
      <c r="C8" s="315" t="s">
        <v>1197</v>
      </c>
      <c r="D8" s="316" t="s">
        <v>1060</v>
      </c>
      <c r="E8" s="503" t="s">
        <v>1838</v>
      </c>
      <c r="F8" s="319" t="s">
        <v>1019</v>
      </c>
      <c r="G8" s="320">
        <f t="shared" si="1"/>
        <v>6</v>
      </c>
      <c r="H8" s="321">
        <f t="shared" si="0"/>
        <v>6</v>
      </c>
    </row>
    <row r="9" spans="1:8" ht="15" customHeight="1" x14ac:dyDescent="0.3">
      <c r="A9" s="491"/>
      <c r="B9" s="314" t="s">
        <v>1659</v>
      </c>
      <c r="C9" s="315" t="s">
        <v>1197</v>
      </c>
      <c r="D9" s="316" t="s">
        <v>1060</v>
      </c>
      <c r="E9" s="503" t="s">
        <v>1839</v>
      </c>
      <c r="F9" s="319" t="s">
        <v>1019</v>
      </c>
      <c r="G9" s="320">
        <f t="shared" si="1"/>
        <v>7</v>
      </c>
      <c r="H9" s="321">
        <f t="shared" si="0"/>
        <v>7</v>
      </c>
    </row>
    <row r="10" spans="1:8" ht="15.45" customHeight="1" x14ac:dyDescent="0.3">
      <c r="A10" s="491"/>
      <c r="B10" s="314" t="s">
        <v>1654</v>
      </c>
      <c r="C10" s="315" t="s">
        <v>1197</v>
      </c>
      <c r="D10" s="316" t="s">
        <v>1060</v>
      </c>
      <c r="E10" s="503" t="s">
        <v>1840</v>
      </c>
      <c r="F10" s="319" t="s">
        <v>1234</v>
      </c>
      <c r="G10" s="320">
        <f t="shared" si="1"/>
        <v>8</v>
      </c>
      <c r="H10" s="321">
        <f t="shared" si="0"/>
        <v>8</v>
      </c>
    </row>
    <row r="11" spans="1:8" ht="15.45" customHeight="1" x14ac:dyDescent="0.3">
      <c r="A11" s="491"/>
      <c r="B11" s="314" t="s">
        <v>1655</v>
      </c>
      <c r="C11" s="315" t="s">
        <v>1197</v>
      </c>
      <c r="D11" s="316" t="s">
        <v>1060</v>
      </c>
      <c r="E11" s="503" t="s">
        <v>1841</v>
      </c>
      <c r="F11" s="319" t="s">
        <v>1234</v>
      </c>
      <c r="G11" s="320">
        <f t="shared" si="1"/>
        <v>9</v>
      </c>
      <c r="H11" s="321">
        <f t="shared" si="0"/>
        <v>9</v>
      </c>
    </row>
    <row r="12" spans="1:8" ht="15.45" customHeight="1" x14ac:dyDescent="0.3">
      <c r="A12" s="491"/>
      <c r="B12" s="314" t="s">
        <v>1660</v>
      </c>
      <c r="C12" s="315" t="s">
        <v>1197</v>
      </c>
      <c r="D12" s="316" t="s">
        <v>1060</v>
      </c>
      <c r="E12" s="503" t="s">
        <v>1846</v>
      </c>
      <c r="F12" s="319"/>
      <c r="G12" s="320">
        <f t="shared" si="1"/>
        <v>10</v>
      </c>
      <c r="H12" s="321">
        <f t="shared" si="0"/>
        <v>10</v>
      </c>
    </row>
    <row r="13" spans="1:8" ht="15.45" customHeight="1" x14ac:dyDescent="0.3">
      <c r="A13" s="491"/>
      <c r="B13" s="314" t="s">
        <v>1661</v>
      </c>
      <c r="C13" s="315" t="s">
        <v>1197</v>
      </c>
      <c r="D13" s="316" t="s">
        <v>1060</v>
      </c>
      <c r="E13" s="503" t="s">
        <v>1847</v>
      </c>
      <c r="F13" s="319"/>
      <c r="G13" s="320">
        <f t="shared" si="1"/>
        <v>11</v>
      </c>
      <c r="H13" s="321">
        <f t="shared" si="0"/>
        <v>11</v>
      </c>
    </row>
    <row r="14" spans="1:8" ht="15.45" customHeight="1" x14ac:dyDescent="0.3">
      <c r="A14" s="491"/>
      <c r="B14" s="314" t="s">
        <v>1662</v>
      </c>
      <c r="C14" s="315" t="s">
        <v>1197</v>
      </c>
      <c r="D14" s="316" t="s">
        <v>1060</v>
      </c>
      <c r="E14" s="503" t="s">
        <v>1844</v>
      </c>
      <c r="F14" s="319" t="s">
        <v>1234</v>
      </c>
      <c r="G14" s="320">
        <f t="shared" si="1"/>
        <v>12</v>
      </c>
      <c r="H14" s="321">
        <f t="shared" si="0"/>
        <v>12</v>
      </c>
    </row>
    <row r="15" spans="1:8" ht="15.45" customHeight="1" x14ac:dyDescent="0.3">
      <c r="A15" s="491"/>
      <c r="B15" s="314" t="s">
        <v>1663</v>
      </c>
      <c r="C15" s="315" t="s">
        <v>1197</v>
      </c>
      <c r="D15" s="316" t="s">
        <v>1060</v>
      </c>
      <c r="E15" s="503" t="s">
        <v>1845</v>
      </c>
      <c r="F15" s="319" t="s">
        <v>1234</v>
      </c>
      <c r="G15" s="320">
        <f t="shared" si="1"/>
        <v>13</v>
      </c>
      <c r="H15" s="321">
        <f t="shared" si="0"/>
        <v>13</v>
      </c>
    </row>
    <row r="16" spans="1:8" ht="15.45" customHeight="1" x14ac:dyDescent="0.3">
      <c r="A16" s="491"/>
      <c r="B16" s="314" t="s">
        <v>1664</v>
      </c>
      <c r="C16" s="315" t="s">
        <v>1197</v>
      </c>
      <c r="D16" s="316" t="s">
        <v>1060</v>
      </c>
      <c r="E16" s="503" t="s">
        <v>1848</v>
      </c>
      <c r="F16" s="319"/>
      <c r="G16" s="320">
        <f t="shared" si="1"/>
        <v>14</v>
      </c>
      <c r="H16" s="321">
        <f t="shared" si="0"/>
        <v>14</v>
      </c>
    </row>
    <row r="17" spans="1:8" ht="15.45" customHeight="1" x14ac:dyDescent="0.3">
      <c r="A17" s="491"/>
      <c r="B17" s="314" t="s">
        <v>1665</v>
      </c>
      <c r="C17" s="315" t="s">
        <v>1197</v>
      </c>
      <c r="D17" s="316" t="s">
        <v>1060</v>
      </c>
      <c r="E17" s="503" t="s">
        <v>1849</v>
      </c>
      <c r="F17" s="319"/>
      <c r="G17" s="320">
        <f t="shared" si="1"/>
        <v>15</v>
      </c>
      <c r="H17" s="321">
        <f t="shared" si="0"/>
        <v>15</v>
      </c>
    </row>
    <row r="18" spans="1:8" ht="15.45" customHeight="1" x14ac:dyDescent="0.3">
      <c r="A18" s="491"/>
      <c r="B18" s="314" t="s">
        <v>1666</v>
      </c>
      <c r="C18" s="315" t="s">
        <v>1197</v>
      </c>
      <c r="D18" s="316" t="s">
        <v>1060</v>
      </c>
      <c r="E18" s="503" t="s">
        <v>1850</v>
      </c>
      <c r="F18" s="319" t="s">
        <v>1669</v>
      </c>
      <c r="G18" s="320">
        <f t="shared" si="1"/>
        <v>16</v>
      </c>
      <c r="H18" s="321">
        <f t="shared" si="0"/>
        <v>16</v>
      </c>
    </row>
    <row r="19" spans="1:8" ht="15.45" customHeight="1" x14ac:dyDescent="0.3">
      <c r="A19" s="491"/>
      <c r="B19" s="314" t="s">
        <v>1667</v>
      </c>
      <c r="C19" s="315" t="s">
        <v>1197</v>
      </c>
      <c r="D19" s="316" t="s">
        <v>1060</v>
      </c>
      <c r="E19" s="503" t="s">
        <v>1851</v>
      </c>
      <c r="F19" s="319" t="s">
        <v>1669</v>
      </c>
      <c r="G19" s="320">
        <f t="shared" si="1"/>
        <v>17</v>
      </c>
      <c r="H19" s="321">
        <f t="shared" si="0"/>
        <v>17</v>
      </c>
    </row>
    <row r="20" spans="1:8" ht="15.45" customHeight="1" x14ac:dyDescent="0.3">
      <c r="A20" s="491"/>
      <c r="B20" s="314" t="s">
        <v>1668</v>
      </c>
      <c r="C20" s="315" t="s">
        <v>1197</v>
      </c>
      <c r="D20" s="316" t="s">
        <v>1060</v>
      </c>
      <c r="E20" s="503" t="s">
        <v>1933</v>
      </c>
      <c r="F20" s="319" t="s">
        <v>1019</v>
      </c>
      <c r="G20" s="320">
        <f t="shared" si="1"/>
        <v>18</v>
      </c>
      <c r="H20" s="321">
        <f t="shared" si="0"/>
        <v>18</v>
      </c>
    </row>
    <row r="21" spans="1:8" ht="15.45" customHeight="1" x14ac:dyDescent="0.3">
      <c r="A21" s="491"/>
      <c r="B21" s="314" t="s">
        <v>1799</v>
      </c>
      <c r="C21" s="315" t="s">
        <v>1197</v>
      </c>
      <c r="D21" s="316" t="s">
        <v>1060</v>
      </c>
      <c r="E21" s="503" t="s">
        <v>1852</v>
      </c>
      <c r="F21" s="319"/>
      <c r="G21" s="320">
        <f t="shared" si="1"/>
        <v>19</v>
      </c>
      <c r="H21" s="321">
        <f t="shared" si="0"/>
        <v>19</v>
      </c>
    </row>
    <row r="22" spans="1:8" ht="15.45" customHeight="1" x14ac:dyDescent="0.3">
      <c r="A22" s="491"/>
      <c r="B22" s="314" t="s">
        <v>1800</v>
      </c>
      <c r="C22" s="315" t="s">
        <v>1197</v>
      </c>
      <c r="D22" s="316" t="s">
        <v>1060</v>
      </c>
      <c r="E22" s="503" t="s">
        <v>1853</v>
      </c>
      <c r="F22" s="319"/>
      <c r="G22" s="320">
        <f t="shared" si="1"/>
        <v>20</v>
      </c>
      <c r="H22" s="321">
        <f t="shared" si="0"/>
        <v>20</v>
      </c>
    </row>
    <row r="23" spans="1:8" ht="15.45" customHeight="1" x14ac:dyDescent="0.3">
      <c r="A23" s="491"/>
      <c r="B23" s="314" t="s">
        <v>1801</v>
      </c>
      <c r="C23" s="315" t="s">
        <v>1197</v>
      </c>
      <c r="D23" s="316" t="s">
        <v>1060</v>
      </c>
      <c r="E23" s="503" t="s">
        <v>1854</v>
      </c>
      <c r="F23" s="319"/>
      <c r="G23" s="320">
        <f t="shared" si="1"/>
        <v>21</v>
      </c>
      <c r="H23" s="321">
        <f t="shared" si="0"/>
        <v>21</v>
      </c>
    </row>
    <row r="24" spans="1:8" ht="16.2" customHeight="1" thickBot="1" x14ac:dyDescent="0.35">
      <c r="A24" s="492"/>
      <c r="B24" s="322" t="s">
        <v>1802</v>
      </c>
      <c r="C24" s="323" t="s">
        <v>1197</v>
      </c>
      <c r="D24" s="324" t="s">
        <v>1060</v>
      </c>
      <c r="E24" s="503" t="s">
        <v>1855</v>
      </c>
      <c r="F24" s="327"/>
      <c r="G24" s="328">
        <f t="shared" si="1"/>
        <v>22</v>
      </c>
      <c r="H24" s="329">
        <f t="shared" si="0"/>
        <v>22</v>
      </c>
    </row>
    <row r="25" spans="1:8" ht="15.45" customHeight="1" x14ac:dyDescent="0.3">
      <c r="A25" s="493" t="s">
        <v>1244</v>
      </c>
      <c r="B25" s="306" t="s">
        <v>1670</v>
      </c>
      <c r="C25" s="307" t="s">
        <v>1197</v>
      </c>
      <c r="D25" s="308" t="s">
        <v>1061</v>
      </c>
      <c r="E25" s="504" t="s">
        <v>1856</v>
      </c>
      <c r="F25" s="330" t="s">
        <v>99</v>
      </c>
      <c r="G25" s="312">
        <f t="shared" si="1"/>
        <v>23</v>
      </c>
      <c r="H25" s="313">
        <v>1</v>
      </c>
    </row>
    <row r="26" spans="1:8" ht="15.45" customHeight="1" x14ac:dyDescent="0.3">
      <c r="A26" s="494"/>
      <c r="B26" s="314" t="s">
        <v>1671</v>
      </c>
      <c r="C26" s="315" t="s">
        <v>1197</v>
      </c>
      <c r="D26" s="316" t="s">
        <v>1061</v>
      </c>
      <c r="E26" s="384" t="s">
        <v>1858</v>
      </c>
      <c r="F26" s="319" t="s">
        <v>99</v>
      </c>
      <c r="G26" s="320">
        <f t="shared" si="1"/>
        <v>24</v>
      </c>
      <c r="H26" s="321">
        <f t="shared" ref="H26:H50" si="2">H25+1</f>
        <v>2</v>
      </c>
    </row>
    <row r="27" spans="1:8" ht="15.45" customHeight="1" x14ac:dyDescent="0.3">
      <c r="A27" s="494"/>
      <c r="B27" s="314" t="s">
        <v>1672</v>
      </c>
      <c r="C27" s="315" t="s">
        <v>1197</v>
      </c>
      <c r="D27" s="316" t="s">
        <v>1061</v>
      </c>
      <c r="E27" s="384" t="s">
        <v>1859</v>
      </c>
      <c r="F27" s="319" t="s">
        <v>99</v>
      </c>
      <c r="G27" s="320">
        <f t="shared" si="1"/>
        <v>25</v>
      </c>
      <c r="H27" s="321">
        <f t="shared" si="2"/>
        <v>3</v>
      </c>
    </row>
    <row r="28" spans="1:8" ht="15.45" customHeight="1" x14ac:dyDescent="0.3">
      <c r="A28" s="494"/>
      <c r="B28" s="314" t="s">
        <v>1673</v>
      </c>
      <c r="C28" s="315" t="s">
        <v>1197</v>
      </c>
      <c r="D28" s="316" t="s">
        <v>1061</v>
      </c>
      <c r="E28" s="384" t="s">
        <v>1857</v>
      </c>
      <c r="F28" s="319" t="s">
        <v>99</v>
      </c>
      <c r="G28" s="320">
        <f t="shared" si="1"/>
        <v>26</v>
      </c>
      <c r="H28" s="321">
        <f t="shared" si="2"/>
        <v>4</v>
      </c>
    </row>
    <row r="29" spans="1:8" ht="15.45" customHeight="1" x14ac:dyDescent="0.3">
      <c r="A29" s="494"/>
      <c r="B29" s="314" t="s">
        <v>1674</v>
      </c>
      <c r="C29" s="315" t="s">
        <v>1197</v>
      </c>
      <c r="D29" s="316" t="s">
        <v>1061</v>
      </c>
      <c r="E29" s="384" t="s">
        <v>1860</v>
      </c>
      <c r="F29" s="319" t="s">
        <v>99</v>
      </c>
      <c r="G29" s="320">
        <f t="shared" si="1"/>
        <v>27</v>
      </c>
      <c r="H29" s="321">
        <f t="shared" si="2"/>
        <v>5</v>
      </c>
    </row>
    <row r="30" spans="1:8" ht="15.45" customHeight="1" x14ac:dyDescent="0.3">
      <c r="A30" s="494"/>
      <c r="B30" s="314" t="s">
        <v>1675</v>
      </c>
      <c r="C30" s="315" t="s">
        <v>1197</v>
      </c>
      <c r="D30" s="316" t="s">
        <v>1061</v>
      </c>
      <c r="E30" s="384" t="s">
        <v>1861</v>
      </c>
      <c r="F30" s="319" t="s">
        <v>99</v>
      </c>
      <c r="G30" s="320">
        <f t="shared" si="1"/>
        <v>28</v>
      </c>
      <c r="H30" s="321">
        <f t="shared" si="2"/>
        <v>6</v>
      </c>
    </row>
    <row r="31" spans="1:8" ht="15.45" customHeight="1" x14ac:dyDescent="0.3">
      <c r="A31" s="494"/>
      <c r="B31" s="314" t="s">
        <v>1676</v>
      </c>
      <c r="C31" s="315" t="s">
        <v>1197</v>
      </c>
      <c r="D31" s="316" t="s">
        <v>1061</v>
      </c>
      <c r="E31" s="384" t="s">
        <v>1862</v>
      </c>
      <c r="F31" s="319" t="s">
        <v>99</v>
      </c>
      <c r="G31" s="320">
        <f t="shared" si="1"/>
        <v>29</v>
      </c>
      <c r="H31" s="321">
        <f t="shared" si="2"/>
        <v>7</v>
      </c>
    </row>
    <row r="32" spans="1:8" ht="15.45" customHeight="1" x14ac:dyDescent="0.3">
      <c r="A32" s="494"/>
      <c r="B32" s="314" t="s">
        <v>1677</v>
      </c>
      <c r="C32" s="315" t="s">
        <v>1197</v>
      </c>
      <c r="D32" s="316" t="s">
        <v>1061</v>
      </c>
      <c r="E32" s="384" t="s">
        <v>1863</v>
      </c>
      <c r="F32" s="319" t="s">
        <v>99</v>
      </c>
      <c r="G32" s="320">
        <f t="shared" si="1"/>
        <v>30</v>
      </c>
      <c r="H32" s="321">
        <f t="shared" si="2"/>
        <v>8</v>
      </c>
    </row>
    <row r="33" spans="1:8" ht="15.45" customHeight="1" x14ac:dyDescent="0.3">
      <c r="A33" s="494"/>
      <c r="B33" s="314" t="s">
        <v>1680</v>
      </c>
      <c r="C33" s="315" t="s">
        <v>1197</v>
      </c>
      <c r="D33" s="316" t="s">
        <v>1061</v>
      </c>
      <c r="E33" s="384" t="s">
        <v>1864</v>
      </c>
      <c r="F33" s="319" t="s">
        <v>99</v>
      </c>
      <c r="G33" s="320">
        <f t="shared" si="1"/>
        <v>31</v>
      </c>
      <c r="H33" s="321">
        <f t="shared" si="2"/>
        <v>9</v>
      </c>
    </row>
    <row r="34" spans="1:8" ht="15.45" customHeight="1" x14ac:dyDescent="0.3">
      <c r="A34" s="494"/>
      <c r="B34" s="314" t="s">
        <v>1681</v>
      </c>
      <c r="C34" s="315" t="s">
        <v>1197</v>
      </c>
      <c r="D34" s="316" t="s">
        <v>1061</v>
      </c>
      <c r="E34" s="384" t="s">
        <v>1865</v>
      </c>
      <c r="F34" s="319" t="s">
        <v>99</v>
      </c>
      <c r="G34" s="320">
        <f t="shared" si="1"/>
        <v>32</v>
      </c>
      <c r="H34" s="321">
        <f t="shared" si="2"/>
        <v>10</v>
      </c>
    </row>
    <row r="35" spans="1:8" ht="15.45" customHeight="1" x14ac:dyDescent="0.3">
      <c r="A35" s="494"/>
      <c r="B35" s="314" t="s">
        <v>1678</v>
      </c>
      <c r="C35" s="315" t="s">
        <v>1197</v>
      </c>
      <c r="D35" s="316" t="s">
        <v>1061</v>
      </c>
      <c r="E35" s="384" t="s">
        <v>1866</v>
      </c>
      <c r="F35" s="319" t="s">
        <v>99</v>
      </c>
      <c r="G35" s="320">
        <f t="shared" si="1"/>
        <v>33</v>
      </c>
      <c r="H35" s="321">
        <f t="shared" si="2"/>
        <v>11</v>
      </c>
    </row>
    <row r="36" spans="1:8" ht="15.45" customHeight="1" x14ac:dyDescent="0.3">
      <c r="A36" s="495"/>
      <c r="B36" s="314" t="s">
        <v>1679</v>
      </c>
      <c r="C36" s="315" t="s">
        <v>1197</v>
      </c>
      <c r="D36" s="316" t="s">
        <v>1061</v>
      </c>
      <c r="E36" s="384" t="s">
        <v>1867</v>
      </c>
      <c r="F36" s="319" t="s">
        <v>99</v>
      </c>
      <c r="G36" s="320">
        <f t="shared" si="1"/>
        <v>34</v>
      </c>
      <c r="H36" s="321">
        <f t="shared" si="2"/>
        <v>12</v>
      </c>
    </row>
    <row r="37" spans="1:8" ht="15.45" customHeight="1" x14ac:dyDescent="0.3">
      <c r="A37" s="495"/>
      <c r="B37" s="314" t="s">
        <v>1682</v>
      </c>
      <c r="C37" s="315" t="s">
        <v>1197</v>
      </c>
      <c r="D37" s="316" t="s">
        <v>1061</v>
      </c>
      <c r="E37" s="384" t="s">
        <v>1868</v>
      </c>
      <c r="F37" s="319" t="s">
        <v>99</v>
      </c>
      <c r="G37" s="320">
        <f t="shared" si="1"/>
        <v>35</v>
      </c>
      <c r="H37" s="321">
        <f t="shared" si="2"/>
        <v>13</v>
      </c>
    </row>
    <row r="38" spans="1:8" ht="15.45" customHeight="1" x14ac:dyDescent="0.3">
      <c r="A38" s="495"/>
      <c r="B38" s="314" t="s">
        <v>1683</v>
      </c>
      <c r="C38" s="315" t="s">
        <v>1197</v>
      </c>
      <c r="D38" s="316" t="s">
        <v>1061</v>
      </c>
      <c r="E38" s="384" t="s">
        <v>1869</v>
      </c>
      <c r="F38" s="319" t="s">
        <v>99</v>
      </c>
      <c r="G38" s="320">
        <f t="shared" si="1"/>
        <v>36</v>
      </c>
      <c r="H38" s="321">
        <f t="shared" si="2"/>
        <v>14</v>
      </c>
    </row>
    <row r="39" spans="1:8" ht="15.45" customHeight="1" x14ac:dyDescent="0.3">
      <c r="A39" s="495"/>
      <c r="B39" s="314" t="s">
        <v>1684</v>
      </c>
      <c r="C39" s="315" t="s">
        <v>1197</v>
      </c>
      <c r="D39" s="316" t="s">
        <v>1061</v>
      </c>
      <c r="E39" s="384" t="s">
        <v>1870</v>
      </c>
      <c r="F39" s="319" t="s">
        <v>99</v>
      </c>
      <c r="G39" s="320">
        <f t="shared" si="1"/>
        <v>37</v>
      </c>
      <c r="H39" s="321">
        <f t="shared" si="2"/>
        <v>15</v>
      </c>
    </row>
    <row r="40" spans="1:8" ht="15.45" customHeight="1" x14ac:dyDescent="0.3">
      <c r="A40" s="495"/>
      <c r="B40" s="314" t="s">
        <v>1685</v>
      </c>
      <c r="C40" s="315" t="s">
        <v>1197</v>
      </c>
      <c r="D40" s="316" t="s">
        <v>1061</v>
      </c>
      <c r="E40" s="384" t="s">
        <v>1871</v>
      </c>
      <c r="F40" s="319" t="s">
        <v>99</v>
      </c>
      <c r="G40" s="320">
        <f t="shared" si="1"/>
        <v>38</v>
      </c>
      <c r="H40" s="321">
        <f t="shared" si="2"/>
        <v>16</v>
      </c>
    </row>
    <row r="41" spans="1:8" ht="15.45" customHeight="1" x14ac:dyDescent="0.3">
      <c r="A41" s="495"/>
      <c r="B41" s="314" t="s">
        <v>1686</v>
      </c>
      <c r="C41" s="315" t="s">
        <v>1197</v>
      </c>
      <c r="D41" s="316" t="s">
        <v>1061</v>
      </c>
      <c r="E41" s="384" t="s">
        <v>1872</v>
      </c>
      <c r="F41" s="319" t="s">
        <v>99</v>
      </c>
      <c r="G41" s="320">
        <f t="shared" si="1"/>
        <v>39</v>
      </c>
      <c r="H41" s="321">
        <f t="shared" si="2"/>
        <v>17</v>
      </c>
    </row>
    <row r="42" spans="1:8" ht="15.45" customHeight="1" x14ac:dyDescent="0.3">
      <c r="A42" s="495"/>
      <c r="B42" s="314" t="s">
        <v>1687</v>
      </c>
      <c r="C42" s="315" t="s">
        <v>1197</v>
      </c>
      <c r="D42" s="316" t="s">
        <v>1061</v>
      </c>
      <c r="E42" s="384" t="s">
        <v>1873</v>
      </c>
      <c r="F42" s="319" t="s">
        <v>99</v>
      </c>
      <c r="G42" s="320">
        <f t="shared" si="1"/>
        <v>40</v>
      </c>
      <c r="H42" s="321">
        <f t="shared" si="2"/>
        <v>18</v>
      </c>
    </row>
    <row r="43" spans="1:8" ht="15.45" customHeight="1" x14ac:dyDescent="0.3">
      <c r="A43" s="495"/>
      <c r="B43" s="314" t="s">
        <v>1688</v>
      </c>
      <c r="C43" s="315" t="s">
        <v>1197</v>
      </c>
      <c r="D43" s="316" t="s">
        <v>1061</v>
      </c>
      <c r="E43" s="384" t="s">
        <v>1874</v>
      </c>
      <c r="F43" s="319" t="s">
        <v>99</v>
      </c>
      <c r="G43" s="320">
        <f t="shared" si="1"/>
        <v>41</v>
      </c>
      <c r="H43" s="321">
        <f t="shared" si="2"/>
        <v>19</v>
      </c>
    </row>
    <row r="44" spans="1:8" ht="15.45" customHeight="1" x14ac:dyDescent="0.3">
      <c r="A44" s="495"/>
      <c r="B44" s="314" t="s">
        <v>1689</v>
      </c>
      <c r="C44" s="315" t="s">
        <v>1197</v>
      </c>
      <c r="D44" s="316" t="s">
        <v>1061</v>
      </c>
      <c r="E44" s="384" t="s">
        <v>1875</v>
      </c>
      <c r="F44" s="319" t="s">
        <v>99</v>
      </c>
      <c r="G44" s="320">
        <f t="shared" si="1"/>
        <v>42</v>
      </c>
      <c r="H44" s="321">
        <f t="shared" si="2"/>
        <v>20</v>
      </c>
    </row>
    <row r="45" spans="1:8" ht="15.45" customHeight="1" x14ac:dyDescent="0.3">
      <c r="A45" s="495"/>
      <c r="B45" s="314" t="s">
        <v>1690</v>
      </c>
      <c r="C45" s="315" t="s">
        <v>1197</v>
      </c>
      <c r="D45" s="316" t="s">
        <v>1061</v>
      </c>
      <c r="E45" s="384" t="s">
        <v>1876</v>
      </c>
      <c r="F45" s="319" t="s">
        <v>99</v>
      </c>
      <c r="G45" s="320">
        <f t="shared" si="1"/>
        <v>43</v>
      </c>
      <c r="H45" s="321">
        <f t="shared" si="2"/>
        <v>21</v>
      </c>
    </row>
    <row r="46" spans="1:8" ht="15.45" customHeight="1" x14ac:dyDescent="0.3">
      <c r="A46" s="495"/>
      <c r="B46" s="314" t="s">
        <v>1691</v>
      </c>
      <c r="C46" s="315" t="s">
        <v>1197</v>
      </c>
      <c r="D46" s="316" t="s">
        <v>1061</v>
      </c>
      <c r="E46" s="384" t="s">
        <v>1877</v>
      </c>
      <c r="F46" s="319" t="s">
        <v>99</v>
      </c>
      <c r="G46" s="320">
        <f t="shared" si="1"/>
        <v>44</v>
      </c>
      <c r="H46" s="321">
        <f t="shared" si="2"/>
        <v>22</v>
      </c>
    </row>
    <row r="47" spans="1:8" ht="15.45" customHeight="1" x14ac:dyDescent="0.3">
      <c r="A47" s="495"/>
      <c r="B47" s="314" t="s">
        <v>1692</v>
      </c>
      <c r="C47" s="315" t="s">
        <v>1197</v>
      </c>
      <c r="D47" s="316" t="s">
        <v>1061</v>
      </c>
      <c r="E47" s="384" t="s">
        <v>1878</v>
      </c>
      <c r="F47" s="319" t="s">
        <v>99</v>
      </c>
      <c r="G47" s="320">
        <f t="shared" si="1"/>
        <v>45</v>
      </c>
      <c r="H47" s="321">
        <f t="shared" si="2"/>
        <v>23</v>
      </c>
    </row>
    <row r="48" spans="1:8" ht="15.45" customHeight="1" x14ac:dyDescent="0.3">
      <c r="A48" s="495"/>
      <c r="B48" s="314" t="s">
        <v>1693</v>
      </c>
      <c r="C48" s="315" t="s">
        <v>1197</v>
      </c>
      <c r="D48" s="316" t="s">
        <v>1061</v>
      </c>
      <c r="E48" s="384" t="s">
        <v>1879</v>
      </c>
      <c r="F48" s="319" t="s">
        <v>99</v>
      </c>
      <c r="G48" s="320">
        <f t="shared" si="1"/>
        <v>46</v>
      </c>
      <c r="H48" s="321">
        <f t="shared" si="2"/>
        <v>24</v>
      </c>
    </row>
    <row r="49" spans="1:8" ht="15.45" customHeight="1" x14ac:dyDescent="0.3">
      <c r="A49" s="495"/>
      <c r="B49" s="314" t="s">
        <v>1694</v>
      </c>
      <c r="C49" s="315" t="s">
        <v>1197</v>
      </c>
      <c r="D49" s="316" t="s">
        <v>1061</v>
      </c>
      <c r="E49" s="384" t="s">
        <v>1880</v>
      </c>
      <c r="F49" s="319" t="s">
        <v>99</v>
      </c>
      <c r="G49" s="320">
        <f t="shared" si="1"/>
        <v>47</v>
      </c>
      <c r="H49" s="321">
        <f t="shared" si="2"/>
        <v>25</v>
      </c>
    </row>
    <row r="50" spans="1:8" ht="15.45" customHeight="1" x14ac:dyDescent="0.3">
      <c r="A50" s="495"/>
      <c r="B50" s="314" t="s">
        <v>1695</v>
      </c>
      <c r="C50" s="315" t="s">
        <v>1197</v>
      </c>
      <c r="D50" s="316" t="s">
        <v>1061</v>
      </c>
      <c r="E50" s="384" t="s">
        <v>1881</v>
      </c>
      <c r="F50" s="319" t="s">
        <v>99</v>
      </c>
      <c r="G50" s="320">
        <f t="shared" si="1"/>
        <v>48</v>
      </c>
      <c r="H50" s="321">
        <f t="shared" si="2"/>
        <v>26</v>
      </c>
    </row>
    <row r="51" spans="1:8" ht="15.45" customHeight="1" x14ac:dyDescent="0.3">
      <c r="A51" s="495"/>
      <c r="B51" s="314" t="s">
        <v>1696</v>
      </c>
      <c r="C51" s="315" t="s">
        <v>1197</v>
      </c>
      <c r="D51" s="316" t="s">
        <v>1061</v>
      </c>
      <c r="E51" s="384" t="s">
        <v>1882</v>
      </c>
      <c r="F51" s="319" t="s">
        <v>99</v>
      </c>
      <c r="G51" s="320">
        <f t="shared" si="1"/>
        <v>49</v>
      </c>
      <c r="H51" s="321">
        <f t="shared" ref="H51:H62" si="3">H50+1</f>
        <v>27</v>
      </c>
    </row>
    <row r="52" spans="1:8" ht="15.45" customHeight="1" x14ac:dyDescent="0.3">
      <c r="A52" s="495"/>
      <c r="B52" s="314" t="s">
        <v>1697</v>
      </c>
      <c r="C52" s="315" t="s">
        <v>1197</v>
      </c>
      <c r="D52" s="316" t="s">
        <v>1061</v>
      </c>
      <c r="E52" s="384" t="s">
        <v>1883</v>
      </c>
      <c r="F52" s="319" t="s">
        <v>99</v>
      </c>
      <c r="G52" s="320">
        <f t="shared" si="1"/>
        <v>50</v>
      </c>
      <c r="H52" s="321">
        <f t="shared" si="3"/>
        <v>28</v>
      </c>
    </row>
    <row r="53" spans="1:8" ht="15.45" customHeight="1" x14ac:dyDescent="0.3">
      <c r="A53" s="495"/>
      <c r="B53" s="314" t="s">
        <v>1698</v>
      </c>
      <c r="C53" s="315" t="s">
        <v>1197</v>
      </c>
      <c r="D53" s="316" t="s">
        <v>1061</v>
      </c>
      <c r="E53" s="384" t="s">
        <v>1884</v>
      </c>
      <c r="F53" s="319" t="s">
        <v>99</v>
      </c>
      <c r="G53" s="320">
        <f t="shared" si="1"/>
        <v>51</v>
      </c>
      <c r="H53" s="321">
        <f t="shared" si="3"/>
        <v>29</v>
      </c>
    </row>
    <row r="54" spans="1:8" ht="15.45" customHeight="1" x14ac:dyDescent="0.3">
      <c r="A54" s="495"/>
      <c r="B54" s="314" t="s">
        <v>1699</v>
      </c>
      <c r="C54" s="315" t="s">
        <v>1197</v>
      </c>
      <c r="D54" s="316" t="s">
        <v>1061</v>
      </c>
      <c r="E54" s="384" t="s">
        <v>1885</v>
      </c>
      <c r="F54" s="319" t="s">
        <v>99</v>
      </c>
      <c r="G54" s="320">
        <f t="shared" si="1"/>
        <v>52</v>
      </c>
      <c r="H54" s="321">
        <f t="shared" si="3"/>
        <v>30</v>
      </c>
    </row>
    <row r="55" spans="1:8" ht="15.45" customHeight="1" x14ac:dyDescent="0.3">
      <c r="A55" s="495"/>
      <c r="B55" s="314" t="s">
        <v>1700</v>
      </c>
      <c r="C55" s="315" t="s">
        <v>1197</v>
      </c>
      <c r="D55" s="316" t="s">
        <v>1061</v>
      </c>
      <c r="E55" s="384" t="s">
        <v>1886</v>
      </c>
      <c r="F55" s="319" t="s">
        <v>99</v>
      </c>
      <c r="G55" s="320">
        <f t="shared" si="1"/>
        <v>53</v>
      </c>
      <c r="H55" s="321">
        <f t="shared" si="3"/>
        <v>31</v>
      </c>
    </row>
    <row r="56" spans="1:8" ht="15.45" customHeight="1" x14ac:dyDescent="0.3">
      <c r="A56" s="495"/>
      <c r="B56" s="314" t="s">
        <v>1701</v>
      </c>
      <c r="C56" s="315" t="s">
        <v>1197</v>
      </c>
      <c r="D56" s="316" t="s">
        <v>1061</v>
      </c>
      <c r="E56" s="384" t="s">
        <v>1887</v>
      </c>
      <c r="F56" s="319" t="s">
        <v>99</v>
      </c>
      <c r="G56" s="320">
        <f t="shared" si="1"/>
        <v>54</v>
      </c>
      <c r="H56" s="321">
        <f t="shared" si="3"/>
        <v>32</v>
      </c>
    </row>
    <row r="57" spans="1:8" ht="15.45" customHeight="1" x14ac:dyDescent="0.3">
      <c r="A57" s="495"/>
      <c r="B57" s="314" t="s">
        <v>1702</v>
      </c>
      <c r="C57" s="315" t="s">
        <v>1197</v>
      </c>
      <c r="D57" s="316" t="s">
        <v>1061</v>
      </c>
      <c r="E57" s="384" t="s">
        <v>1888</v>
      </c>
      <c r="F57" s="319" t="s">
        <v>99</v>
      </c>
      <c r="G57" s="320">
        <f t="shared" si="1"/>
        <v>55</v>
      </c>
      <c r="H57" s="321">
        <f t="shared" si="3"/>
        <v>33</v>
      </c>
    </row>
    <row r="58" spans="1:8" ht="15.45" customHeight="1" x14ac:dyDescent="0.3">
      <c r="A58" s="495"/>
      <c r="B58" s="314" t="s">
        <v>1703</v>
      </c>
      <c r="C58" s="315" t="s">
        <v>1197</v>
      </c>
      <c r="D58" s="316" t="s">
        <v>1061</v>
      </c>
      <c r="E58" s="384" t="s">
        <v>1889</v>
      </c>
      <c r="F58" s="319" t="s">
        <v>99</v>
      </c>
      <c r="G58" s="320">
        <f t="shared" si="1"/>
        <v>56</v>
      </c>
      <c r="H58" s="321">
        <f t="shared" si="3"/>
        <v>34</v>
      </c>
    </row>
    <row r="59" spans="1:8" ht="15.45" customHeight="1" x14ac:dyDescent="0.3">
      <c r="A59" s="495"/>
      <c r="B59" s="314" t="s">
        <v>1704</v>
      </c>
      <c r="C59" s="315" t="s">
        <v>1197</v>
      </c>
      <c r="D59" s="316" t="s">
        <v>1061</v>
      </c>
      <c r="E59" s="384" t="s">
        <v>1934</v>
      </c>
      <c r="F59" s="319" t="s">
        <v>99</v>
      </c>
      <c r="G59" s="320">
        <f t="shared" si="1"/>
        <v>57</v>
      </c>
      <c r="H59" s="321">
        <f t="shared" si="3"/>
        <v>35</v>
      </c>
    </row>
    <row r="60" spans="1:8" ht="15.45" customHeight="1" x14ac:dyDescent="0.3">
      <c r="A60" s="495"/>
      <c r="B60" s="314" t="s">
        <v>1705</v>
      </c>
      <c r="C60" s="315" t="s">
        <v>1197</v>
      </c>
      <c r="D60" s="316" t="s">
        <v>1061</v>
      </c>
      <c r="E60" s="384" t="s">
        <v>1935</v>
      </c>
      <c r="F60" s="319" t="s">
        <v>99</v>
      </c>
      <c r="G60" s="320">
        <f t="shared" si="1"/>
        <v>58</v>
      </c>
      <c r="H60" s="321">
        <f t="shared" si="3"/>
        <v>36</v>
      </c>
    </row>
    <row r="61" spans="1:8" ht="15.45" customHeight="1" x14ac:dyDescent="0.3">
      <c r="A61" s="495"/>
      <c r="B61" s="314" t="s">
        <v>1706</v>
      </c>
      <c r="C61" s="315" t="s">
        <v>1197</v>
      </c>
      <c r="D61" s="316" t="s">
        <v>1061</v>
      </c>
      <c r="E61" s="384" t="s">
        <v>1890</v>
      </c>
      <c r="F61" s="319" t="s">
        <v>99</v>
      </c>
      <c r="G61" s="320">
        <f t="shared" si="1"/>
        <v>59</v>
      </c>
      <c r="H61" s="321">
        <f t="shared" si="3"/>
        <v>37</v>
      </c>
    </row>
    <row r="62" spans="1:8" ht="16.2" customHeight="1" thickBot="1" x14ac:dyDescent="0.35">
      <c r="A62" s="496"/>
      <c r="B62" s="322" t="s">
        <v>1707</v>
      </c>
      <c r="C62" s="323" t="s">
        <v>1197</v>
      </c>
      <c r="D62" s="324" t="s">
        <v>1061</v>
      </c>
      <c r="E62" s="385" t="s">
        <v>1891</v>
      </c>
      <c r="F62" s="327" t="s">
        <v>99</v>
      </c>
      <c r="G62" s="328">
        <f t="shared" si="1"/>
        <v>60</v>
      </c>
      <c r="H62" s="329">
        <f t="shared" si="3"/>
        <v>38</v>
      </c>
    </row>
    <row r="63" spans="1:8" ht="16.2" thickBot="1" x14ac:dyDescent="0.35">
      <c r="A63" s="331" t="s">
        <v>1708</v>
      </c>
      <c r="B63" s="332" t="s">
        <v>1715</v>
      </c>
      <c r="C63" s="333" t="s">
        <v>1197</v>
      </c>
      <c r="D63" s="334" t="s">
        <v>1061</v>
      </c>
      <c r="E63" s="382" t="s">
        <v>1892</v>
      </c>
      <c r="F63" s="337" t="s">
        <v>99</v>
      </c>
      <c r="G63" s="338">
        <f t="shared" si="1"/>
        <v>61</v>
      </c>
      <c r="H63" s="339">
        <v>1</v>
      </c>
    </row>
    <row r="64" spans="1:8" ht="16.2" thickBot="1" x14ac:dyDescent="0.35">
      <c r="A64" s="331" t="s">
        <v>1709</v>
      </c>
      <c r="B64" s="332" t="s">
        <v>1716</v>
      </c>
      <c r="C64" s="333" t="s">
        <v>1197</v>
      </c>
      <c r="D64" s="334" t="s">
        <v>1061</v>
      </c>
      <c r="E64" s="382" t="s">
        <v>1893</v>
      </c>
      <c r="F64" s="337" t="s">
        <v>99</v>
      </c>
      <c r="G64" s="338">
        <f t="shared" si="1"/>
        <v>62</v>
      </c>
      <c r="H64" s="339">
        <v>1</v>
      </c>
    </row>
    <row r="65" spans="1:8" ht="15" thickBot="1" x14ac:dyDescent="0.35">
      <c r="A65" s="340" t="s">
        <v>1710</v>
      </c>
      <c r="B65" s="332" t="s">
        <v>1717</v>
      </c>
      <c r="C65" s="333" t="s">
        <v>1197</v>
      </c>
      <c r="D65" s="334" t="s">
        <v>1061</v>
      </c>
      <c r="E65" s="382" t="s">
        <v>1894</v>
      </c>
      <c r="F65" s="341" t="s">
        <v>99</v>
      </c>
      <c r="G65" s="338">
        <f t="shared" si="1"/>
        <v>63</v>
      </c>
      <c r="H65" s="339">
        <v>1</v>
      </c>
    </row>
    <row r="66" spans="1:8" ht="15" thickBot="1" x14ac:dyDescent="0.35">
      <c r="A66" s="340" t="s">
        <v>1711</v>
      </c>
      <c r="B66" s="332" t="s">
        <v>1718</v>
      </c>
      <c r="C66" s="333" t="s">
        <v>1197</v>
      </c>
      <c r="D66" s="334" t="s">
        <v>1061</v>
      </c>
      <c r="E66" s="382" t="s">
        <v>1895</v>
      </c>
      <c r="F66" s="341" t="s">
        <v>99</v>
      </c>
      <c r="G66" s="338">
        <f t="shared" si="1"/>
        <v>64</v>
      </c>
      <c r="H66" s="339">
        <v>1</v>
      </c>
    </row>
    <row r="67" spans="1:8" ht="15" thickBot="1" x14ac:dyDescent="0.35">
      <c r="A67" s="340" t="s">
        <v>1713</v>
      </c>
      <c r="B67" s="332" t="s">
        <v>1719</v>
      </c>
      <c r="C67" s="333" t="s">
        <v>1197</v>
      </c>
      <c r="D67" s="334" t="s">
        <v>1061</v>
      </c>
      <c r="E67" s="382" t="s">
        <v>1896</v>
      </c>
      <c r="F67" s="341" t="s">
        <v>99</v>
      </c>
      <c r="G67" s="338">
        <f t="shared" si="1"/>
        <v>65</v>
      </c>
      <c r="H67" s="339">
        <v>1</v>
      </c>
    </row>
    <row r="68" spans="1:8" ht="16.2" thickBot="1" x14ac:dyDescent="0.35">
      <c r="A68" s="340" t="s">
        <v>1714</v>
      </c>
      <c r="B68" s="332" t="s">
        <v>1720</v>
      </c>
      <c r="C68" s="333" t="s">
        <v>1197</v>
      </c>
      <c r="D68" s="334" t="s">
        <v>1061</v>
      </c>
      <c r="E68" s="382" t="s">
        <v>1897</v>
      </c>
      <c r="F68" s="337" t="s">
        <v>99</v>
      </c>
      <c r="G68" s="342">
        <f t="shared" si="1"/>
        <v>66</v>
      </c>
      <c r="H68" s="343">
        <v>1</v>
      </c>
    </row>
    <row r="69" spans="1:8" ht="16.2" thickBot="1" x14ac:dyDescent="0.35">
      <c r="A69" s="331" t="s">
        <v>1712</v>
      </c>
      <c r="B69" s="332" t="s">
        <v>1721</v>
      </c>
      <c r="C69" s="333" t="s">
        <v>1197</v>
      </c>
      <c r="D69" s="334" t="s">
        <v>1061</v>
      </c>
      <c r="E69" s="382" t="s">
        <v>1898</v>
      </c>
      <c r="F69" s="337" t="s">
        <v>99</v>
      </c>
      <c r="G69" s="338">
        <f t="shared" ref="G69:G132" si="4">G68+1</f>
        <v>67</v>
      </c>
      <c r="H69" s="339">
        <v>1</v>
      </c>
    </row>
    <row r="70" spans="1:8" x14ac:dyDescent="0.3">
      <c r="A70" s="487" t="s">
        <v>1363</v>
      </c>
      <c r="B70" s="306" t="s">
        <v>1732</v>
      </c>
      <c r="C70" s="307" t="s">
        <v>1197</v>
      </c>
      <c r="D70" s="308" t="s">
        <v>1061</v>
      </c>
      <c r="E70" s="386" t="s">
        <v>1899</v>
      </c>
      <c r="F70" s="344" t="s">
        <v>99</v>
      </c>
      <c r="G70" s="312">
        <f t="shared" si="4"/>
        <v>68</v>
      </c>
      <c r="H70" s="313">
        <v>1</v>
      </c>
    </row>
    <row r="71" spans="1:8" x14ac:dyDescent="0.3">
      <c r="A71" s="499"/>
      <c r="B71" s="314" t="s">
        <v>1733</v>
      </c>
      <c r="C71" s="315" t="s">
        <v>1197</v>
      </c>
      <c r="D71" s="316" t="s">
        <v>1061</v>
      </c>
      <c r="E71" s="384" t="s">
        <v>1900</v>
      </c>
      <c r="F71" s="345" t="s">
        <v>99</v>
      </c>
      <c r="G71" s="320">
        <f t="shared" si="4"/>
        <v>69</v>
      </c>
      <c r="H71" s="321">
        <f>H70+1</f>
        <v>2</v>
      </c>
    </row>
    <row r="72" spans="1:8" x14ac:dyDescent="0.3">
      <c r="A72" s="499"/>
      <c r="B72" s="314" t="s">
        <v>1734</v>
      </c>
      <c r="C72" s="315" t="s">
        <v>1197</v>
      </c>
      <c r="D72" s="316" t="s">
        <v>1061</v>
      </c>
      <c r="E72" s="384" t="s">
        <v>1901</v>
      </c>
      <c r="F72" s="345" t="s">
        <v>99</v>
      </c>
      <c r="G72" s="320">
        <f t="shared" si="4"/>
        <v>70</v>
      </c>
      <c r="H72" s="321">
        <f t="shared" ref="H72:H78" si="5">H71+1</f>
        <v>3</v>
      </c>
    </row>
    <row r="73" spans="1:8" x14ac:dyDescent="0.3">
      <c r="A73" s="499"/>
      <c r="B73" s="373" t="s">
        <v>1735</v>
      </c>
      <c r="C73" s="315" t="s">
        <v>1197</v>
      </c>
      <c r="D73" s="316" t="s">
        <v>1061</v>
      </c>
      <c r="E73" s="384" t="s">
        <v>1902</v>
      </c>
      <c r="F73" s="345" t="s">
        <v>99</v>
      </c>
      <c r="G73" s="320">
        <f t="shared" si="4"/>
        <v>71</v>
      </c>
      <c r="H73" s="321">
        <f t="shared" si="5"/>
        <v>4</v>
      </c>
    </row>
    <row r="74" spans="1:8" x14ac:dyDescent="0.3">
      <c r="A74" s="499"/>
      <c r="B74" s="314" t="s">
        <v>1736</v>
      </c>
      <c r="C74" s="315" t="s">
        <v>1197</v>
      </c>
      <c r="D74" s="316" t="s">
        <v>1061</v>
      </c>
      <c r="E74" s="384" t="s">
        <v>1903</v>
      </c>
      <c r="F74" s="345" t="s">
        <v>99</v>
      </c>
      <c r="G74" s="320">
        <f t="shared" si="4"/>
        <v>72</v>
      </c>
      <c r="H74" s="321">
        <f t="shared" si="5"/>
        <v>5</v>
      </c>
    </row>
    <row r="75" spans="1:8" x14ac:dyDescent="0.3">
      <c r="A75" s="499"/>
      <c r="B75" s="314" t="s">
        <v>1737</v>
      </c>
      <c r="C75" s="315" t="s">
        <v>1197</v>
      </c>
      <c r="D75" s="316" t="s">
        <v>1061</v>
      </c>
      <c r="E75" s="384" t="s">
        <v>1904</v>
      </c>
      <c r="F75" s="345" t="s">
        <v>99</v>
      </c>
      <c r="G75" s="320">
        <f t="shared" si="4"/>
        <v>73</v>
      </c>
      <c r="H75" s="321">
        <f t="shared" si="5"/>
        <v>6</v>
      </c>
    </row>
    <row r="76" spans="1:8" x14ac:dyDescent="0.3">
      <c r="A76" s="499"/>
      <c r="B76" s="314" t="s">
        <v>1739</v>
      </c>
      <c r="C76" s="315" t="s">
        <v>1197</v>
      </c>
      <c r="D76" s="316" t="s">
        <v>1061</v>
      </c>
      <c r="E76" s="384" t="s">
        <v>1905</v>
      </c>
      <c r="F76" s="345" t="s">
        <v>99</v>
      </c>
      <c r="G76" s="320">
        <f t="shared" si="4"/>
        <v>74</v>
      </c>
      <c r="H76" s="321">
        <f t="shared" si="5"/>
        <v>7</v>
      </c>
    </row>
    <row r="77" spans="1:8" x14ac:dyDescent="0.3">
      <c r="A77" s="499"/>
      <c r="B77" s="314" t="s">
        <v>1740</v>
      </c>
      <c r="C77" s="315" t="s">
        <v>1197</v>
      </c>
      <c r="D77" s="316" t="s">
        <v>1061</v>
      </c>
      <c r="E77" s="384" t="s">
        <v>1906</v>
      </c>
      <c r="F77" s="345" t="s">
        <v>99</v>
      </c>
      <c r="G77" s="320">
        <f t="shared" si="4"/>
        <v>75</v>
      </c>
      <c r="H77" s="321">
        <f t="shared" si="5"/>
        <v>8</v>
      </c>
    </row>
    <row r="78" spans="1:8" x14ac:dyDescent="0.3">
      <c r="A78" s="499"/>
      <c r="B78" s="373" t="s">
        <v>1741</v>
      </c>
      <c r="C78" s="315" t="s">
        <v>1197</v>
      </c>
      <c r="D78" s="316" t="s">
        <v>1061</v>
      </c>
      <c r="E78" s="384" t="s">
        <v>1907</v>
      </c>
      <c r="F78" s="345" t="s">
        <v>99</v>
      </c>
      <c r="G78" s="320">
        <f t="shared" si="4"/>
        <v>76</v>
      </c>
      <c r="H78" s="321">
        <f t="shared" si="5"/>
        <v>9</v>
      </c>
    </row>
    <row r="79" spans="1:8" x14ac:dyDescent="0.3">
      <c r="A79" s="499"/>
      <c r="B79" s="314" t="s">
        <v>1742</v>
      </c>
      <c r="C79" s="315" t="s">
        <v>1197</v>
      </c>
      <c r="D79" s="316" t="s">
        <v>1061</v>
      </c>
      <c r="E79" s="384" t="s">
        <v>1908</v>
      </c>
      <c r="F79" s="345" t="s">
        <v>99</v>
      </c>
      <c r="G79" s="320">
        <f t="shared" si="4"/>
        <v>77</v>
      </c>
      <c r="H79" s="321">
        <f t="shared" ref="H79:H107" si="6">H78+1</f>
        <v>10</v>
      </c>
    </row>
    <row r="80" spans="1:8" x14ac:dyDescent="0.3">
      <c r="A80" s="499"/>
      <c r="B80" s="314" t="s">
        <v>1743</v>
      </c>
      <c r="C80" s="315" t="s">
        <v>1197</v>
      </c>
      <c r="D80" s="316" t="s">
        <v>1061</v>
      </c>
      <c r="E80" s="384" t="s">
        <v>1909</v>
      </c>
      <c r="F80" s="345" t="s">
        <v>99</v>
      </c>
      <c r="G80" s="320">
        <f t="shared" si="4"/>
        <v>78</v>
      </c>
      <c r="H80" s="321">
        <f t="shared" si="6"/>
        <v>11</v>
      </c>
    </row>
    <row r="81" spans="1:8" x14ac:dyDescent="0.3">
      <c r="A81" s="499"/>
      <c r="B81" s="314" t="s">
        <v>1744</v>
      </c>
      <c r="C81" s="315" t="s">
        <v>1197</v>
      </c>
      <c r="D81" s="316" t="s">
        <v>1061</v>
      </c>
      <c r="E81" s="384" t="s">
        <v>1910</v>
      </c>
      <c r="F81" s="345" t="s">
        <v>99</v>
      </c>
      <c r="G81" s="320">
        <f t="shared" si="4"/>
        <v>79</v>
      </c>
      <c r="H81" s="321">
        <f t="shared" si="6"/>
        <v>12</v>
      </c>
    </row>
    <row r="82" spans="1:8" x14ac:dyDescent="0.3">
      <c r="A82" s="499"/>
      <c r="B82" s="314" t="s">
        <v>1745</v>
      </c>
      <c r="C82" s="315" t="s">
        <v>1197</v>
      </c>
      <c r="D82" s="316" t="s">
        <v>1061</v>
      </c>
      <c r="E82" s="384" t="s">
        <v>1911</v>
      </c>
      <c r="F82" s="345" t="s">
        <v>99</v>
      </c>
      <c r="G82" s="320">
        <f t="shared" si="4"/>
        <v>80</v>
      </c>
      <c r="H82" s="321">
        <f t="shared" si="6"/>
        <v>13</v>
      </c>
    </row>
    <row r="83" spans="1:8" x14ac:dyDescent="0.3">
      <c r="A83" s="499"/>
      <c r="B83" s="314" t="s">
        <v>1746</v>
      </c>
      <c r="C83" s="315" t="s">
        <v>1197</v>
      </c>
      <c r="D83" s="316" t="s">
        <v>1061</v>
      </c>
      <c r="E83" s="384" t="s">
        <v>1912</v>
      </c>
      <c r="F83" s="345" t="s">
        <v>99</v>
      </c>
      <c r="G83" s="320">
        <f t="shared" si="4"/>
        <v>81</v>
      </c>
      <c r="H83" s="321">
        <f t="shared" si="6"/>
        <v>14</v>
      </c>
    </row>
    <row r="84" spans="1:8" x14ac:dyDescent="0.3">
      <c r="A84" s="499"/>
      <c r="B84" s="314" t="s">
        <v>1747</v>
      </c>
      <c r="C84" s="315" t="s">
        <v>1197</v>
      </c>
      <c r="D84" s="316" t="s">
        <v>1061</v>
      </c>
      <c r="E84" s="384" t="s">
        <v>1913</v>
      </c>
      <c r="F84" s="345" t="s">
        <v>99</v>
      </c>
      <c r="G84" s="320">
        <f t="shared" si="4"/>
        <v>82</v>
      </c>
      <c r="H84" s="321">
        <f t="shared" si="6"/>
        <v>15</v>
      </c>
    </row>
    <row r="85" spans="1:8" x14ac:dyDescent="0.3">
      <c r="A85" s="499"/>
      <c r="B85" s="373" t="s">
        <v>1748</v>
      </c>
      <c r="C85" s="315" t="s">
        <v>1197</v>
      </c>
      <c r="D85" s="316" t="s">
        <v>1061</v>
      </c>
      <c r="E85" s="384" t="s">
        <v>1914</v>
      </c>
      <c r="F85" s="345" t="s">
        <v>99</v>
      </c>
      <c r="G85" s="320">
        <f t="shared" si="4"/>
        <v>83</v>
      </c>
      <c r="H85" s="321">
        <f t="shared" si="6"/>
        <v>16</v>
      </c>
    </row>
    <row r="86" spans="1:8" x14ac:dyDescent="0.3">
      <c r="A86" s="499"/>
      <c r="B86" s="314" t="s">
        <v>1749</v>
      </c>
      <c r="C86" s="315" t="s">
        <v>1197</v>
      </c>
      <c r="D86" s="316" t="s">
        <v>1061</v>
      </c>
      <c r="E86" s="384" t="s">
        <v>1915</v>
      </c>
      <c r="F86" s="345" t="s">
        <v>99</v>
      </c>
      <c r="G86" s="320">
        <f t="shared" si="4"/>
        <v>84</v>
      </c>
      <c r="H86" s="321">
        <f t="shared" si="6"/>
        <v>17</v>
      </c>
    </row>
    <row r="87" spans="1:8" x14ac:dyDescent="0.3">
      <c r="A87" s="488"/>
      <c r="B87" s="314" t="s">
        <v>1750</v>
      </c>
      <c r="C87" s="315" t="s">
        <v>1197</v>
      </c>
      <c r="D87" s="316" t="s">
        <v>1061</v>
      </c>
      <c r="E87" s="384" t="s">
        <v>1916</v>
      </c>
      <c r="F87" s="345" t="s">
        <v>99</v>
      </c>
      <c r="G87" s="320">
        <f t="shared" si="4"/>
        <v>85</v>
      </c>
      <c r="H87" s="321">
        <f t="shared" si="6"/>
        <v>18</v>
      </c>
    </row>
    <row r="88" spans="1:8" x14ac:dyDescent="0.3">
      <c r="A88" s="488"/>
      <c r="B88" s="314" t="s">
        <v>1752</v>
      </c>
      <c r="C88" s="315" t="s">
        <v>1197</v>
      </c>
      <c r="D88" s="316" t="s">
        <v>1061</v>
      </c>
      <c r="E88" s="384" t="s">
        <v>1917</v>
      </c>
      <c r="F88" s="345" t="s">
        <v>99</v>
      </c>
      <c r="G88" s="320">
        <f t="shared" si="4"/>
        <v>86</v>
      </c>
      <c r="H88" s="321">
        <f t="shared" si="6"/>
        <v>19</v>
      </c>
    </row>
    <row r="89" spans="1:8" x14ac:dyDescent="0.3">
      <c r="A89" s="488"/>
      <c r="B89" s="373" t="s">
        <v>1753</v>
      </c>
      <c r="C89" s="315" t="s">
        <v>1197</v>
      </c>
      <c r="D89" s="316" t="s">
        <v>1061</v>
      </c>
      <c r="E89" s="384" t="s">
        <v>1918</v>
      </c>
      <c r="F89" s="345" t="s">
        <v>99</v>
      </c>
      <c r="G89" s="320">
        <f t="shared" si="4"/>
        <v>87</v>
      </c>
      <c r="H89" s="321">
        <f t="shared" si="6"/>
        <v>20</v>
      </c>
    </row>
    <row r="90" spans="1:8" x14ac:dyDescent="0.3">
      <c r="A90" s="488"/>
      <c r="B90" s="314" t="s">
        <v>1754</v>
      </c>
      <c r="C90" s="315" t="s">
        <v>1197</v>
      </c>
      <c r="D90" s="316" t="s">
        <v>1061</v>
      </c>
      <c r="E90" s="384" t="s">
        <v>1919</v>
      </c>
      <c r="F90" s="345" t="s">
        <v>99</v>
      </c>
      <c r="G90" s="320">
        <f t="shared" si="4"/>
        <v>88</v>
      </c>
      <c r="H90" s="321">
        <f t="shared" si="6"/>
        <v>21</v>
      </c>
    </row>
    <row r="91" spans="1:8" x14ac:dyDescent="0.3">
      <c r="A91" s="488"/>
      <c r="B91" s="314" t="s">
        <v>1755</v>
      </c>
      <c r="C91" s="315" t="s">
        <v>1197</v>
      </c>
      <c r="D91" s="316" t="s">
        <v>1061</v>
      </c>
      <c r="E91" s="384" t="s">
        <v>1920</v>
      </c>
      <c r="F91" s="345" t="s">
        <v>99</v>
      </c>
      <c r="G91" s="320">
        <f t="shared" si="4"/>
        <v>89</v>
      </c>
      <c r="H91" s="321">
        <f t="shared" si="6"/>
        <v>22</v>
      </c>
    </row>
    <row r="92" spans="1:8" x14ac:dyDescent="0.3">
      <c r="A92" s="488"/>
      <c r="B92" s="373" t="s">
        <v>1756</v>
      </c>
      <c r="C92" s="315" t="s">
        <v>1197</v>
      </c>
      <c r="D92" s="316" t="s">
        <v>1061</v>
      </c>
      <c r="E92" s="384" t="s">
        <v>1921</v>
      </c>
      <c r="F92" s="345" t="s">
        <v>99</v>
      </c>
      <c r="G92" s="320">
        <f t="shared" si="4"/>
        <v>90</v>
      </c>
      <c r="H92" s="321">
        <f t="shared" si="6"/>
        <v>23</v>
      </c>
    </row>
    <row r="93" spans="1:8" x14ac:dyDescent="0.3">
      <c r="A93" s="488"/>
      <c r="B93" s="314" t="s">
        <v>1757</v>
      </c>
      <c r="C93" s="315" t="s">
        <v>1197</v>
      </c>
      <c r="D93" s="316" t="s">
        <v>1061</v>
      </c>
      <c r="E93" s="384" t="s">
        <v>1922</v>
      </c>
      <c r="F93" s="345" t="s">
        <v>99</v>
      </c>
      <c r="G93" s="320">
        <f t="shared" si="4"/>
        <v>91</v>
      </c>
      <c r="H93" s="321">
        <f t="shared" si="6"/>
        <v>24</v>
      </c>
    </row>
    <row r="94" spans="1:8" x14ac:dyDescent="0.3">
      <c r="A94" s="488"/>
      <c r="B94" s="314" t="s">
        <v>1758</v>
      </c>
      <c r="C94" s="315" t="s">
        <v>1197</v>
      </c>
      <c r="D94" s="316" t="s">
        <v>1061</v>
      </c>
      <c r="E94" s="384" t="s">
        <v>1923</v>
      </c>
      <c r="F94" s="345" t="s">
        <v>99</v>
      </c>
      <c r="G94" s="320">
        <f t="shared" si="4"/>
        <v>92</v>
      </c>
      <c r="H94" s="321">
        <f t="shared" si="6"/>
        <v>25</v>
      </c>
    </row>
    <row r="95" spans="1:8" x14ac:dyDescent="0.3">
      <c r="A95" s="488"/>
      <c r="B95" s="314" t="s">
        <v>1759</v>
      </c>
      <c r="C95" s="315" t="s">
        <v>1197</v>
      </c>
      <c r="D95" s="316" t="s">
        <v>1061</v>
      </c>
      <c r="E95" s="384" t="s">
        <v>1924</v>
      </c>
      <c r="F95" s="345" t="s">
        <v>99</v>
      </c>
      <c r="G95" s="320">
        <f t="shared" si="4"/>
        <v>93</v>
      </c>
      <c r="H95" s="321">
        <f t="shared" si="6"/>
        <v>26</v>
      </c>
    </row>
    <row r="96" spans="1:8" x14ac:dyDescent="0.3">
      <c r="A96" s="488"/>
      <c r="B96" s="314" t="s">
        <v>1760</v>
      </c>
      <c r="C96" s="315" t="s">
        <v>1197</v>
      </c>
      <c r="D96" s="316" t="s">
        <v>1061</v>
      </c>
      <c r="E96" s="384" t="s">
        <v>1925</v>
      </c>
      <c r="F96" s="345" t="s">
        <v>99</v>
      </c>
      <c r="G96" s="320">
        <f t="shared" si="4"/>
        <v>94</v>
      </c>
      <c r="H96" s="321">
        <f t="shared" si="6"/>
        <v>27</v>
      </c>
    </row>
    <row r="97" spans="1:8" x14ac:dyDescent="0.3">
      <c r="A97" s="488"/>
      <c r="B97" s="314" t="s">
        <v>1761</v>
      </c>
      <c r="C97" s="315" t="s">
        <v>1197</v>
      </c>
      <c r="D97" s="316" t="s">
        <v>1061</v>
      </c>
      <c r="E97" s="384" t="s">
        <v>1926</v>
      </c>
      <c r="F97" s="345" t="s">
        <v>99</v>
      </c>
      <c r="G97" s="320">
        <f t="shared" si="4"/>
        <v>95</v>
      </c>
      <c r="H97" s="321">
        <f t="shared" si="6"/>
        <v>28</v>
      </c>
    </row>
    <row r="98" spans="1:8" x14ac:dyDescent="0.3">
      <c r="A98" s="488"/>
      <c r="B98" s="373" t="s">
        <v>1762</v>
      </c>
      <c r="C98" s="315" t="s">
        <v>1197</v>
      </c>
      <c r="D98" s="316" t="s">
        <v>1061</v>
      </c>
      <c r="E98" s="384" t="s">
        <v>1927</v>
      </c>
      <c r="F98" s="345" t="s">
        <v>99</v>
      </c>
      <c r="G98" s="320">
        <f t="shared" si="4"/>
        <v>96</v>
      </c>
      <c r="H98" s="321">
        <f t="shared" si="6"/>
        <v>29</v>
      </c>
    </row>
    <row r="99" spans="1:8" x14ac:dyDescent="0.3">
      <c r="A99" s="488"/>
      <c r="B99" s="314" t="s">
        <v>1763</v>
      </c>
      <c r="C99" s="315" t="s">
        <v>1197</v>
      </c>
      <c r="D99" s="316" t="s">
        <v>1061</v>
      </c>
      <c r="E99" s="384" t="s">
        <v>1928</v>
      </c>
      <c r="F99" s="345" t="s">
        <v>99</v>
      </c>
      <c r="G99" s="320">
        <f t="shared" si="4"/>
        <v>97</v>
      </c>
      <c r="H99" s="321">
        <f t="shared" si="6"/>
        <v>30</v>
      </c>
    </row>
    <row r="100" spans="1:8" x14ac:dyDescent="0.3">
      <c r="A100" s="488"/>
      <c r="B100" s="314" t="s">
        <v>1765</v>
      </c>
      <c r="C100" s="315" t="s">
        <v>1197</v>
      </c>
      <c r="D100" s="316" t="s">
        <v>1061</v>
      </c>
      <c r="E100" s="384" t="s">
        <v>1929</v>
      </c>
      <c r="F100" s="345" t="s">
        <v>99</v>
      </c>
      <c r="G100" s="320">
        <f t="shared" si="4"/>
        <v>98</v>
      </c>
      <c r="H100" s="321">
        <f t="shared" si="6"/>
        <v>31</v>
      </c>
    </row>
    <row r="101" spans="1:8" x14ac:dyDescent="0.3">
      <c r="A101" s="488"/>
      <c r="B101" s="314" t="s">
        <v>1766</v>
      </c>
      <c r="C101" s="315" t="s">
        <v>1197</v>
      </c>
      <c r="D101" s="316" t="s">
        <v>1061</v>
      </c>
      <c r="E101" s="384" t="s">
        <v>1930</v>
      </c>
      <c r="F101" s="345" t="s">
        <v>99</v>
      </c>
      <c r="G101" s="320">
        <f t="shared" si="4"/>
        <v>99</v>
      </c>
      <c r="H101" s="321">
        <f t="shared" si="6"/>
        <v>32</v>
      </c>
    </row>
    <row r="102" spans="1:8" x14ac:dyDescent="0.3">
      <c r="A102" s="488"/>
      <c r="B102" s="314" t="s">
        <v>1769</v>
      </c>
      <c r="C102" s="315" t="s">
        <v>1197</v>
      </c>
      <c r="D102" s="316" t="s">
        <v>1061</v>
      </c>
      <c r="E102" s="384" t="s">
        <v>1931</v>
      </c>
      <c r="F102" s="345" t="s">
        <v>99</v>
      </c>
      <c r="G102" s="320">
        <f t="shared" si="4"/>
        <v>100</v>
      </c>
      <c r="H102" s="321">
        <f t="shared" si="6"/>
        <v>33</v>
      </c>
    </row>
    <row r="103" spans="1:8" x14ac:dyDescent="0.3">
      <c r="A103" s="488"/>
      <c r="B103" s="314" t="s">
        <v>1770</v>
      </c>
      <c r="C103" s="315" t="s">
        <v>1197</v>
      </c>
      <c r="D103" s="316" t="s">
        <v>1061</v>
      </c>
      <c r="E103" s="384" t="s">
        <v>1932</v>
      </c>
      <c r="F103" s="345" t="s">
        <v>99</v>
      </c>
      <c r="G103" s="320">
        <f t="shared" si="4"/>
        <v>101</v>
      </c>
      <c r="H103" s="321">
        <f t="shared" si="6"/>
        <v>34</v>
      </c>
    </row>
    <row r="104" spans="1:8" x14ac:dyDescent="0.3">
      <c r="A104" s="488"/>
      <c r="B104" s="314" t="s">
        <v>1771</v>
      </c>
      <c r="C104" s="315" t="s">
        <v>1197</v>
      </c>
      <c r="D104" s="316" t="s">
        <v>1061</v>
      </c>
      <c r="E104" s="384" t="s">
        <v>1936</v>
      </c>
      <c r="F104" s="345" t="s">
        <v>99</v>
      </c>
      <c r="G104" s="320">
        <f t="shared" si="4"/>
        <v>102</v>
      </c>
      <c r="H104" s="321">
        <f t="shared" si="6"/>
        <v>35</v>
      </c>
    </row>
    <row r="105" spans="1:8" x14ac:dyDescent="0.3">
      <c r="A105" s="488"/>
      <c r="B105" s="314" t="s">
        <v>1772</v>
      </c>
      <c r="C105" s="315" t="s">
        <v>1197</v>
      </c>
      <c r="D105" s="316" t="s">
        <v>1061</v>
      </c>
      <c r="E105" s="384" t="s">
        <v>1937</v>
      </c>
      <c r="F105" s="345" t="s">
        <v>99</v>
      </c>
      <c r="G105" s="320">
        <f t="shared" si="4"/>
        <v>103</v>
      </c>
      <c r="H105" s="321">
        <f t="shared" si="6"/>
        <v>36</v>
      </c>
    </row>
    <row r="106" spans="1:8" x14ac:dyDescent="0.3">
      <c r="A106" s="488"/>
      <c r="B106" s="314" t="s">
        <v>1774</v>
      </c>
      <c r="C106" s="315" t="s">
        <v>1197</v>
      </c>
      <c r="D106" s="316" t="s">
        <v>1061</v>
      </c>
      <c r="E106" s="384" t="s">
        <v>1938</v>
      </c>
      <c r="F106" s="345" t="s">
        <v>99</v>
      </c>
      <c r="G106" s="320">
        <f t="shared" si="4"/>
        <v>104</v>
      </c>
      <c r="H106" s="321">
        <f t="shared" si="6"/>
        <v>37</v>
      </c>
    </row>
    <row r="107" spans="1:8" ht="15" thickBot="1" x14ac:dyDescent="0.35">
      <c r="A107" s="489"/>
      <c r="B107" s="322" t="s">
        <v>1775</v>
      </c>
      <c r="C107" s="323" t="s">
        <v>1197</v>
      </c>
      <c r="D107" s="324" t="s">
        <v>1061</v>
      </c>
      <c r="E107" s="385" t="s">
        <v>1939</v>
      </c>
      <c r="F107" s="346" t="s">
        <v>99</v>
      </c>
      <c r="G107" s="328">
        <f t="shared" si="4"/>
        <v>105</v>
      </c>
      <c r="H107" s="329">
        <f t="shared" si="6"/>
        <v>38</v>
      </c>
    </row>
    <row r="108" spans="1:8" ht="16.2" thickBot="1" x14ac:dyDescent="0.35">
      <c r="A108" s="331" t="s">
        <v>1726</v>
      </c>
      <c r="B108" s="332" t="s">
        <v>1738</v>
      </c>
      <c r="C108" s="333" t="s">
        <v>1197</v>
      </c>
      <c r="D108" s="334" t="s">
        <v>1061</v>
      </c>
      <c r="E108" s="382" t="s">
        <v>1941</v>
      </c>
      <c r="F108" s="337" t="s">
        <v>99</v>
      </c>
      <c r="G108" s="338">
        <f t="shared" si="4"/>
        <v>106</v>
      </c>
      <c r="H108" s="339">
        <v>1</v>
      </c>
    </row>
    <row r="109" spans="1:8" ht="15" thickBot="1" x14ac:dyDescent="0.35">
      <c r="A109" s="340" t="s">
        <v>1727</v>
      </c>
      <c r="B109" s="332" t="s">
        <v>1751</v>
      </c>
      <c r="C109" s="333" t="s">
        <v>1197</v>
      </c>
      <c r="D109" s="334" t="s">
        <v>1061</v>
      </c>
      <c r="E109" s="382" t="s">
        <v>1942</v>
      </c>
      <c r="F109" s="341" t="s">
        <v>99</v>
      </c>
      <c r="G109" s="338">
        <f t="shared" si="4"/>
        <v>107</v>
      </c>
      <c r="H109" s="339">
        <v>1</v>
      </c>
    </row>
    <row r="110" spans="1:8" ht="15" thickBot="1" x14ac:dyDescent="0.35">
      <c r="A110" s="340" t="s">
        <v>1728</v>
      </c>
      <c r="B110" s="332" t="s">
        <v>1764</v>
      </c>
      <c r="C110" s="333" t="s">
        <v>1197</v>
      </c>
      <c r="D110" s="334" t="s">
        <v>1061</v>
      </c>
      <c r="E110" s="382" t="s">
        <v>1943</v>
      </c>
      <c r="F110" s="341" t="s">
        <v>99</v>
      </c>
      <c r="G110" s="338">
        <f t="shared" si="4"/>
        <v>108</v>
      </c>
      <c r="H110" s="339">
        <v>1</v>
      </c>
    </row>
    <row r="111" spans="1:8" ht="15" thickBot="1" x14ac:dyDescent="0.35">
      <c r="A111" s="340" t="s">
        <v>1729</v>
      </c>
      <c r="B111" s="332" t="s">
        <v>1768</v>
      </c>
      <c r="C111" s="333" t="s">
        <v>1197</v>
      </c>
      <c r="D111" s="334" t="s">
        <v>1061</v>
      </c>
      <c r="E111" s="382" t="s">
        <v>1944</v>
      </c>
      <c r="F111" s="341" t="s">
        <v>99</v>
      </c>
      <c r="G111" s="338">
        <f t="shared" si="4"/>
        <v>109</v>
      </c>
      <c r="H111" s="339">
        <v>1</v>
      </c>
    </row>
    <row r="112" spans="1:8" ht="15" thickBot="1" x14ac:dyDescent="0.35">
      <c r="A112" s="340" t="s">
        <v>1730</v>
      </c>
      <c r="B112" s="332" t="s">
        <v>1767</v>
      </c>
      <c r="C112" s="333" t="s">
        <v>1197</v>
      </c>
      <c r="D112" s="334" t="s">
        <v>1061</v>
      </c>
      <c r="E112" s="382" t="s">
        <v>1945</v>
      </c>
      <c r="F112" s="341" t="s">
        <v>99</v>
      </c>
      <c r="G112" s="338">
        <f t="shared" si="4"/>
        <v>110</v>
      </c>
      <c r="H112" s="339">
        <v>1</v>
      </c>
    </row>
    <row r="113" spans="1:8" ht="16.2" thickBot="1" x14ac:dyDescent="0.35">
      <c r="A113" s="331" t="s">
        <v>1731</v>
      </c>
      <c r="B113" s="332" t="s">
        <v>1773</v>
      </c>
      <c r="C113" s="333" t="s">
        <v>1197</v>
      </c>
      <c r="D113" s="334" t="s">
        <v>1061</v>
      </c>
      <c r="E113" s="382" t="s">
        <v>1946</v>
      </c>
      <c r="F113" s="337" t="s">
        <v>99</v>
      </c>
      <c r="G113" s="338">
        <f t="shared" si="4"/>
        <v>111</v>
      </c>
      <c r="H113" s="339">
        <v>1</v>
      </c>
    </row>
    <row r="114" spans="1:8" ht="15" thickBot="1" x14ac:dyDescent="0.35">
      <c r="A114" s="347" t="s">
        <v>1468</v>
      </c>
      <c r="B114" s="332" t="s">
        <v>1775</v>
      </c>
      <c r="C114" s="333" t="s">
        <v>1470</v>
      </c>
      <c r="D114" s="334" t="s">
        <v>1061</v>
      </c>
      <c r="E114" s="502" t="s">
        <v>1947</v>
      </c>
      <c r="F114" s="341" t="s">
        <v>99</v>
      </c>
      <c r="G114" s="338">
        <f t="shared" si="4"/>
        <v>112</v>
      </c>
      <c r="H114" s="339">
        <v>1</v>
      </c>
    </row>
    <row r="115" spans="1:8" x14ac:dyDescent="0.3">
      <c r="A115" s="487" t="s">
        <v>1474</v>
      </c>
      <c r="B115" s="306" t="s">
        <v>1776</v>
      </c>
      <c r="C115" s="307" t="s">
        <v>1470</v>
      </c>
      <c r="D115" s="308" t="s">
        <v>1061</v>
      </c>
      <c r="E115" s="386" t="s">
        <v>1948</v>
      </c>
      <c r="F115" s="344" t="s">
        <v>99</v>
      </c>
      <c r="G115" s="312">
        <f t="shared" si="4"/>
        <v>113</v>
      </c>
      <c r="H115" s="313">
        <v>1</v>
      </c>
    </row>
    <row r="116" spans="1:8" x14ac:dyDescent="0.3">
      <c r="A116" s="497"/>
      <c r="B116" s="314" t="s">
        <v>1777</v>
      </c>
      <c r="C116" s="315" t="s">
        <v>1470</v>
      </c>
      <c r="D116" s="316" t="s">
        <v>1061</v>
      </c>
      <c r="E116" s="384" t="s">
        <v>1949</v>
      </c>
      <c r="F116" s="345" t="s">
        <v>99</v>
      </c>
      <c r="G116" s="320">
        <f t="shared" si="4"/>
        <v>114</v>
      </c>
      <c r="H116" s="321">
        <f>H115+1</f>
        <v>2</v>
      </c>
    </row>
    <row r="117" spans="1:8" x14ac:dyDescent="0.3">
      <c r="A117" s="497"/>
      <c r="B117" s="314" t="s">
        <v>1778</v>
      </c>
      <c r="C117" s="315" t="s">
        <v>1470</v>
      </c>
      <c r="D117" s="316" t="s">
        <v>1061</v>
      </c>
      <c r="E117" s="384" t="s">
        <v>1950</v>
      </c>
      <c r="F117" s="345" t="s">
        <v>99</v>
      </c>
      <c r="G117" s="320">
        <f t="shared" si="4"/>
        <v>115</v>
      </c>
      <c r="H117" s="321">
        <f t="shared" ref="H117:H134" si="7">H116+1</f>
        <v>3</v>
      </c>
    </row>
    <row r="118" spans="1:8" x14ac:dyDescent="0.3">
      <c r="A118" s="497"/>
      <c r="B118" s="373" t="s">
        <v>1779</v>
      </c>
      <c r="C118" s="315" t="s">
        <v>1470</v>
      </c>
      <c r="D118" s="316" t="s">
        <v>1061</v>
      </c>
      <c r="E118" s="384" t="s">
        <v>1951</v>
      </c>
      <c r="F118" s="345" t="s">
        <v>99</v>
      </c>
      <c r="G118" s="320">
        <f t="shared" si="4"/>
        <v>116</v>
      </c>
      <c r="H118" s="321">
        <f t="shared" si="7"/>
        <v>4</v>
      </c>
    </row>
    <row r="119" spans="1:8" x14ac:dyDescent="0.3">
      <c r="A119" s="497"/>
      <c r="B119" s="373" t="s">
        <v>1780</v>
      </c>
      <c r="C119" s="315" t="s">
        <v>1470</v>
      </c>
      <c r="D119" s="316" t="s">
        <v>1061</v>
      </c>
      <c r="E119" s="384" t="s">
        <v>1952</v>
      </c>
      <c r="F119" s="345" t="s">
        <v>99</v>
      </c>
      <c r="G119" s="320">
        <f t="shared" si="4"/>
        <v>117</v>
      </c>
      <c r="H119" s="321">
        <f t="shared" si="7"/>
        <v>5</v>
      </c>
    </row>
    <row r="120" spans="1:8" x14ac:dyDescent="0.3">
      <c r="A120" s="497"/>
      <c r="B120" s="314" t="s">
        <v>1781</v>
      </c>
      <c r="C120" s="315" t="s">
        <v>1470</v>
      </c>
      <c r="D120" s="316" t="s">
        <v>1061</v>
      </c>
      <c r="E120" s="384" t="s">
        <v>1953</v>
      </c>
      <c r="F120" s="345" t="s">
        <v>99</v>
      </c>
      <c r="G120" s="320">
        <f t="shared" si="4"/>
        <v>118</v>
      </c>
      <c r="H120" s="321">
        <f t="shared" si="7"/>
        <v>6</v>
      </c>
    </row>
    <row r="121" spans="1:8" x14ac:dyDescent="0.3">
      <c r="A121" s="497"/>
      <c r="B121" s="314" t="s">
        <v>1782</v>
      </c>
      <c r="C121" s="315" t="s">
        <v>1470</v>
      </c>
      <c r="D121" s="316" t="s">
        <v>1061</v>
      </c>
      <c r="E121" s="384" t="s">
        <v>1954</v>
      </c>
      <c r="F121" s="345" t="s">
        <v>99</v>
      </c>
      <c r="G121" s="320">
        <f t="shared" si="4"/>
        <v>119</v>
      </c>
      <c r="H121" s="321">
        <f t="shared" si="7"/>
        <v>7</v>
      </c>
    </row>
    <row r="122" spans="1:8" x14ac:dyDescent="0.3">
      <c r="A122" s="497"/>
      <c r="B122" s="314" t="s">
        <v>1785</v>
      </c>
      <c r="C122" s="315" t="s">
        <v>1470</v>
      </c>
      <c r="D122" s="316" t="s">
        <v>1061</v>
      </c>
      <c r="E122" s="384" t="s">
        <v>1955</v>
      </c>
      <c r="F122" s="345" t="s">
        <v>99</v>
      </c>
      <c r="G122" s="320">
        <f t="shared" si="4"/>
        <v>120</v>
      </c>
      <c r="H122" s="321">
        <f t="shared" si="7"/>
        <v>8</v>
      </c>
    </row>
    <row r="123" spans="1:8" x14ac:dyDescent="0.3">
      <c r="A123" s="497"/>
      <c r="B123" s="314" t="s">
        <v>1786</v>
      </c>
      <c r="C123" s="315" t="s">
        <v>1470</v>
      </c>
      <c r="D123" s="316" t="s">
        <v>1061</v>
      </c>
      <c r="E123" s="384" t="s">
        <v>1956</v>
      </c>
      <c r="F123" s="345" t="s">
        <v>99</v>
      </c>
      <c r="G123" s="320">
        <f t="shared" si="4"/>
        <v>121</v>
      </c>
      <c r="H123" s="321">
        <f t="shared" si="7"/>
        <v>9</v>
      </c>
    </row>
    <row r="124" spans="1:8" x14ac:dyDescent="0.3">
      <c r="A124" s="497"/>
      <c r="B124" s="314" t="s">
        <v>1783</v>
      </c>
      <c r="C124" s="315" t="s">
        <v>1470</v>
      </c>
      <c r="D124" s="316" t="s">
        <v>1061</v>
      </c>
      <c r="E124" s="384" t="s">
        <v>1957</v>
      </c>
      <c r="F124" s="345" t="s">
        <v>99</v>
      </c>
      <c r="G124" s="320">
        <f t="shared" si="4"/>
        <v>122</v>
      </c>
      <c r="H124" s="321">
        <f t="shared" si="7"/>
        <v>10</v>
      </c>
    </row>
    <row r="125" spans="1:8" x14ac:dyDescent="0.3">
      <c r="A125" s="497"/>
      <c r="B125" s="314" t="s">
        <v>1784</v>
      </c>
      <c r="C125" s="315" t="s">
        <v>1470</v>
      </c>
      <c r="D125" s="316" t="s">
        <v>1061</v>
      </c>
      <c r="E125" s="384" t="s">
        <v>1958</v>
      </c>
      <c r="F125" s="345" t="s">
        <v>99</v>
      </c>
      <c r="G125" s="320">
        <f t="shared" si="4"/>
        <v>123</v>
      </c>
      <c r="H125" s="321">
        <f t="shared" si="7"/>
        <v>11</v>
      </c>
    </row>
    <row r="126" spans="1:8" x14ac:dyDescent="0.3">
      <c r="A126" s="497"/>
      <c r="B126" s="314" t="s">
        <v>1787</v>
      </c>
      <c r="C126" s="315" t="s">
        <v>1470</v>
      </c>
      <c r="D126" s="316" t="s">
        <v>1061</v>
      </c>
      <c r="E126" s="384" t="s">
        <v>1959</v>
      </c>
      <c r="F126" s="345" t="s">
        <v>99</v>
      </c>
      <c r="G126" s="320">
        <f t="shared" si="4"/>
        <v>124</v>
      </c>
      <c r="H126" s="321">
        <f t="shared" si="7"/>
        <v>12</v>
      </c>
    </row>
    <row r="127" spans="1:8" x14ac:dyDescent="0.3">
      <c r="A127" s="497"/>
      <c r="B127" s="314" t="s">
        <v>1788</v>
      </c>
      <c r="C127" s="315" t="s">
        <v>1470</v>
      </c>
      <c r="D127" s="316" t="s">
        <v>1061</v>
      </c>
      <c r="E127" s="384" t="s">
        <v>1960</v>
      </c>
      <c r="F127" s="345" t="s">
        <v>99</v>
      </c>
      <c r="G127" s="320">
        <f t="shared" si="4"/>
        <v>125</v>
      </c>
      <c r="H127" s="321">
        <f t="shared" si="7"/>
        <v>13</v>
      </c>
    </row>
    <row r="128" spans="1:8" x14ac:dyDescent="0.3">
      <c r="A128" s="497"/>
      <c r="B128" s="314" t="s">
        <v>1789</v>
      </c>
      <c r="C128" s="315" t="s">
        <v>1470</v>
      </c>
      <c r="D128" s="316" t="s">
        <v>1061</v>
      </c>
      <c r="E128" s="384" t="s">
        <v>1961</v>
      </c>
      <c r="F128" s="345" t="s">
        <v>99</v>
      </c>
      <c r="G128" s="320">
        <f t="shared" si="4"/>
        <v>126</v>
      </c>
      <c r="H128" s="321">
        <f t="shared" si="7"/>
        <v>14</v>
      </c>
    </row>
    <row r="129" spans="1:8" x14ac:dyDescent="0.3">
      <c r="A129" s="497"/>
      <c r="B129" s="314" t="s">
        <v>1790</v>
      </c>
      <c r="C129" s="315" t="s">
        <v>1470</v>
      </c>
      <c r="D129" s="316" t="s">
        <v>1061</v>
      </c>
      <c r="E129" s="384" t="s">
        <v>1962</v>
      </c>
      <c r="F129" s="345" t="s">
        <v>99</v>
      </c>
      <c r="G129" s="320">
        <f t="shared" si="4"/>
        <v>127</v>
      </c>
      <c r="H129" s="321">
        <f t="shared" si="7"/>
        <v>15</v>
      </c>
    </row>
    <row r="130" spans="1:8" x14ac:dyDescent="0.3">
      <c r="A130" s="497"/>
      <c r="B130" s="314" t="s">
        <v>1791</v>
      </c>
      <c r="C130" s="315" t="s">
        <v>1470</v>
      </c>
      <c r="D130" s="316" t="s">
        <v>1061</v>
      </c>
      <c r="E130" s="384" t="s">
        <v>1963</v>
      </c>
      <c r="F130" s="345" t="s">
        <v>99</v>
      </c>
      <c r="G130" s="320">
        <f t="shared" si="4"/>
        <v>128</v>
      </c>
      <c r="H130" s="321">
        <f t="shared" si="7"/>
        <v>16</v>
      </c>
    </row>
    <row r="131" spans="1:8" x14ac:dyDescent="0.3">
      <c r="A131" s="497"/>
      <c r="B131" s="314" t="s">
        <v>1792</v>
      </c>
      <c r="C131" s="315" t="s">
        <v>1470</v>
      </c>
      <c r="D131" s="316" t="s">
        <v>1061</v>
      </c>
      <c r="E131" s="384" t="s">
        <v>1964</v>
      </c>
      <c r="F131" s="345" t="s">
        <v>99</v>
      </c>
      <c r="G131" s="320">
        <f t="shared" si="4"/>
        <v>129</v>
      </c>
      <c r="H131" s="321">
        <f t="shared" si="7"/>
        <v>17</v>
      </c>
    </row>
    <row r="132" spans="1:8" x14ac:dyDescent="0.3">
      <c r="A132" s="497"/>
      <c r="B132" s="314" t="s">
        <v>1997</v>
      </c>
      <c r="C132" s="315" t="s">
        <v>1470</v>
      </c>
      <c r="D132" s="316" t="s">
        <v>1061</v>
      </c>
      <c r="E132" s="384" t="s">
        <v>1998</v>
      </c>
      <c r="F132" s="345" t="s">
        <v>99</v>
      </c>
      <c r="G132" s="320">
        <f t="shared" si="4"/>
        <v>130</v>
      </c>
      <c r="H132" s="321">
        <f t="shared" si="7"/>
        <v>18</v>
      </c>
    </row>
    <row r="133" spans="1:8" x14ac:dyDescent="0.3">
      <c r="A133" s="497"/>
      <c r="B133" s="314" t="s">
        <v>1793</v>
      </c>
      <c r="C133" s="315" t="s">
        <v>1470</v>
      </c>
      <c r="D133" s="316" t="s">
        <v>1061</v>
      </c>
      <c r="E133" s="384" t="s">
        <v>1965</v>
      </c>
      <c r="F133" s="345" t="s">
        <v>99</v>
      </c>
      <c r="G133" s="320">
        <f t="shared" ref="G133:G174" si="8">G132+1</f>
        <v>131</v>
      </c>
      <c r="H133" s="321">
        <f t="shared" si="7"/>
        <v>19</v>
      </c>
    </row>
    <row r="134" spans="1:8" ht="15" thickBot="1" x14ac:dyDescent="0.35">
      <c r="A134" s="498"/>
      <c r="B134" s="322" t="s">
        <v>1794</v>
      </c>
      <c r="C134" s="323" t="s">
        <v>1470</v>
      </c>
      <c r="D134" s="324" t="s">
        <v>1061</v>
      </c>
      <c r="E134" s="379" t="s">
        <v>1966</v>
      </c>
      <c r="F134" s="346" t="s">
        <v>99</v>
      </c>
      <c r="G134" s="328">
        <f t="shared" si="8"/>
        <v>132</v>
      </c>
      <c r="H134" s="329">
        <f t="shared" si="7"/>
        <v>20</v>
      </c>
    </row>
    <row r="135" spans="1:8" x14ac:dyDescent="0.3">
      <c r="A135" s="499" t="s">
        <v>1519</v>
      </c>
      <c r="B135" s="348" t="s">
        <v>1803</v>
      </c>
      <c r="C135" s="349" t="s">
        <v>1470</v>
      </c>
      <c r="D135" s="316" t="s">
        <v>1060</v>
      </c>
      <c r="E135" s="383" t="s">
        <v>1967</v>
      </c>
      <c r="F135" s="354" t="s">
        <v>1019</v>
      </c>
      <c r="G135" s="355">
        <f t="shared" si="8"/>
        <v>133</v>
      </c>
      <c r="H135" s="356">
        <v>1</v>
      </c>
    </row>
    <row r="136" spans="1:8" x14ac:dyDescent="0.3">
      <c r="A136" s="488"/>
      <c r="B136" s="314" t="s">
        <v>1804</v>
      </c>
      <c r="C136" s="315" t="s">
        <v>1470</v>
      </c>
      <c r="D136" s="316" t="s">
        <v>1060</v>
      </c>
      <c r="E136" s="384" t="s">
        <v>1968</v>
      </c>
      <c r="F136" s="345" t="s">
        <v>1019</v>
      </c>
      <c r="G136" s="320">
        <f t="shared" si="8"/>
        <v>134</v>
      </c>
      <c r="H136" s="321">
        <f>H135+1</f>
        <v>2</v>
      </c>
    </row>
    <row r="137" spans="1:8" x14ac:dyDescent="0.3">
      <c r="A137" s="488"/>
      <c r="B137" s="314" t="s">
        <v>1805</v>
      </c>
      <c r="C137" s="315" t="s">
        <v>1470</v>
      </c>
      <c r="D137" s="316" t="s">
        <v>1060</v>
      </c>
      <c r="E137" s="384" t="s">
        <v>1969</v>
      </c>
      <c r="F137" s="345" t="s">
        <v>1019</v>
      </c>
      <c r="G137" s="320">
        <f t="shared" si="8"/>
        <v>135</v>
      </c>
      <c r="H137" s="321">
        <f t="shared" ref="H137:H138" si="9">H136+1</f>
        <v>3</v>
      </c>
    </row>
    <row r="138" spans="1:8" x14ac:dyDescent="0.3">
      <c r="A138" s="488"/>
      <c r="B138" s="314" t="s">
        <v>1806</v>
      </c>
      <c r="C138" s="315" t="s">
        <v>1470</v>
      </c>
      <c r="D138" s="316" t="s">
        <v>1060</v>
      </c>
      <c r="E138" s="384" t="s">
        <v>1970</v>
      </c>
      <c r="F138" s="345" t="s">
        <v>1019</v>
      </c>
      <c r="G138" s="320">
        <f t="shared" si="8"/>
        <v>136</v>
      </c>
      <c r="H138" s="321">
        <f t="shared" si="9"/>
        <v>4</v>
      </c>
    </row>
    <row r="139" spans="1:8" x14ac:dyDescent="0.3">
      <c r="A139" s="488"/>
      <c r="B139" s="314" t="s">
        <v>1807</v>
      </c>
      <c r="C139" s="315" t="s">
        <v>1470</v>
      </c>
      <c r="D139" s="316" t="s">
        <v>1060</v>
      </c>
      <c r="E139" s="384" t="s">
        <v>1971</v>
      </c>
      <c r="F139" s="345" t="s">
        <v>1019</v>
      </c>
      <c r="G139" s="320">
        <f t="shared" si="8"/>
        <v>137</v>
      </c>
      <c r="H139" s="321">
        <f t="shared" ref="H139:H166" si="10">H138+1</f>
        <v>5</v>
      </c>
    </row>
    <row r="140" spans="1:8" x14ac:dyDescent="0.3">
      <c r="A140" s="488"/>
      <c r="B140" s="314" t="s">
        <v>1808</v>
      </c>
      <c r="C140" s="315" t="s">
        <v>1470</v>
      </c>
      <c r="D140" s="316" t="s">
        <v>1060</v>
      </c>
      <c r="E140" s="384" t="s">
        <v>1972</v>
      </c>
      <c r="F140" s="345" t="s">
        <v>1019</v>
      </c>
      <c r="G140" s="320">
        <f t="shared" si="8"/>
        <v>138</v>
      </c>
      <c r="H140" s="321">
        <f t="shared" si="10"/>
        <v>6</v>
      </c>
    </row>
    <row r="141" spans="1:8" x14ac:dyDescent="0.3">
      <c r="A141" s="488"/>
      <c r="B141" s="373" t="s">
        <v>1809</v>
      </c>
      <c r="C141" s="315" t="s">
        <v>1470</v>
      </c>
      <c r="D141" s="316" t="s">
        <v>1060</v>
      </c>
      <c r="E141" s="384" t="s">
        <v>1973</v>
      </c>
      <c r="F141" s="345" t="s">
        <v>1019</v>
      </c>
      <c r="G141" s="320">
        <f t="shared" si="8"/>
        <v>139</v>
      </c>
      <c r="H141" s="321">
        <f t="shared" si="10"/>
        <v>7</v>
      </c>
    </row>
    <row r="142" spans="1:8" x14ac:dyDescent="0.3">
      <c r="A142" s="488"/>
      <c r="B142" s="314" t="s">
        <v>1810</v>
      </c>
      <c r="C142" s="315" t="s">
        <v>1470</v>
      </c>
      <c r="D142" s="316" t="s">
        <v>1060</v>
      </c>
      <c r="E142" s="384" t="s">
        <v>1974</v>
      </c>
      <c r="F142" s="345" t="s">
        <v>1019</v>
      </c>
      <c r="G142" s="320">
        <f t="shared" si="8"/>
        <v>140</v>
      </c>
      <c r="H142" s="321">
        <f t="shared" si="10"/>
        <v>8</v>
      </c>
    </row>
    <row r="143" spans="1:8" x14ac:dyDescent="0.3">
      <c r="A143" s="488"/>
      <c r="B143" s="373" t="s">
        <v>1811</v>
      </c>
      <c r="C143" s="315" t="s">
        <v>1470</v>
      </c>
      <c r="D143" s="316" t="s">
        <v>1060</v>
      </c>
      <c r="E143" s="384" t="s">
        <v>1975</v>
      </c>
      <c r="F143" s="345" t="s">
        <v>1019</v>
      </c>
      <c r="G143" s="320">
        <f t="shared" si="8"/>
        <v>141</v>
      </c>
      <c r="H143" s="321">
        <f t="shared" si="10"/>
        <v>9</v>
      </c>
    </row>
    <row r="144" spans="1:8" x14ac:dyDescent="0.3">
      <c r="A144" s="488"/>
      <c r="B144" s="314" t="s">
        <v>1812</v>
      </c>
      <c r="C144" s="315" t="s">
        <v>1470</v>
      </c>
      <c r="D144" s="316" t="s">
        <v>1060</v>
      </c>
      <c r="E144" s="384" t="s">
        <v>1976</v>
      </c>
      <c r="F144" s="345" t="s">
        <v>1019</v>
      </c>
      <c r="G144" s="320">
        <f t="shared" si="8"/>
        <v>142</v>
      </c>
      <c r="H144" s="321">
        <f t="shared" si="10"/>
        <v>10</v>
      </c>
    </row>
    <row r="145" spans="1:8" x14ac:dyDescent="0.3">
      <c r="A145" s="488"/>
      <c r="B145" s="314" t="s">
        <v>1813</v>
      </c>
      <c r="C145" s="315" t="s">
        <v>1470</v>
      </c>
      <c r="D145" s="316" t="s">
        <v>1060</v>
      </c>
      <c r="E145" s="384" t="s">
        <v>1977</v>
      </c>
      <c r="F145" s="345" t="s">
        <v>1019</v>
      </c>
      <c r="G145" s="320">
        <f t="shared" si="8"/>
        <v>143</v>
      </c>
      <c r="H145" s="321">
        <f t="shared" si="10"/>
        <v>11</v>
      </c>
    </row>
    <row r="146" spans="1:8" x14ac:dyDescent="0.3">
      <c r="A146" s="488"/>
      <c r="B146" s="314" t="s">
        <v>1814</v>
      </c>
      <c r="C146" s="315" t="s">
        <v>1470</v>
      </c>
      <c r="D146" s="316" t="s">
        <v>1060</v>
      </c>
      <c r="E146" s="384" t="s">
        <v>1978</v>
      </c>
      <c r="F146" s="345" t="s">
        <v>1019</v>
      </c>
      <c r="G146" s="320">
        <f t="shared" si="8"/>
        <v>144</v>
      </c>
      <c r="H146" s="321">
        <f t="shared" si="10"/>
        <v>12</v>
      </c>
    </row>
    <row r="147" spans="1:8" x14ac:dyDescent="0.3">
      <c r="A147" s="488"/>
      <c r="B147" s="314" t="s">
        <v>1815</v>
      </c>
      <c r="C147" s="315" t="s">
        <v>1470</v>
      </c>
      <c r="D147" s="316" t="s">
        <v>1060</v>
      </c>
      <c r="E147" s="377" t="s">
        <v>1979</v>
      </c>
      <c r="F147" s="345" t="s">
        <v>1019</v>
      </c>
      <c r="G147" s="320">
        <f t="shared" si="8"/>
        <v>145</v>
      </c>
      <c r="H147" s="321">
        <f t="shared" si="10"/>
        <v>13</v>
      </c>
    </row>
    <row r="148" spans="1:8" x14ac:dyDescent="0.3">
      <c r="A148" s="488"/>
      <c r="B148" s="314" t="s">
        <v>1816</v>
      </c>
      <c r="C148" s="315" t="s">
        <v>1470</v>
      </c>
      <c r="D148" s="316" t="s">
        <v>1060</v>
      </c>
      <c r="E148" s="384" t="s">
        <v>1980</v>
      </c>
      <c r="F148" s="345" t="s">
        <v>1019</v>
      </c>
      <c r="G148" s="320">
        <f t="shared" si="8"/>
        <v>146</v>
      </c>
      <c r="H148" s="321">
        <f t="shared" si="10"/>
        <v>14</v>
      </c>
    </row>
    <row r="149" spans="1:8" x14ac:dyDescent="0.3">
      <c r="A149" s="488"/>
      <c r="B149" s="314" t="s">
        <v>1817</v>
      </c>
      <c r="C149" s="315" t="s">
        <v>1470</v>
      </c>
      <c r="D149" s="316" t="s">
        <v>1060</v>
      </c>
      <c r="E149" s="384" t="s">
        <v>1981</v>
      </c>
      <c r="F149" s="345" t="s">
        <v>1234</v>
      </c>
      <c r="G149" s="320">
        <f t="shared" si="8"/>
        <v>147</v>
      </c>
      <c r="H149" s="321">
        <f t="shared" si="10"/>
        <v>15</v>
      </c>
    </row>
    <row r="150" spans="1:8" x14ac:dyDescent="0.3">
      <c r="A150" s="488"/>
      <c r="B150" s="314" t="s">
        <v>1818</v>
      </c>
      <c r="C150" s="315" t="s">
        <v>1470</v>
      </c>
      <c r="D150" s="316" t="s">
        <v>1060</v>
      </c>
      <c r="E150" s="384" t="s">
        <v>1982</v>
      </c>
      <c r="F150" s="345" t="s">
        <v>1234</v>
      </c>
      <c r="G150" s="320">
        <f t="shared" si="8"/>
        <v>148</v>
      </c>
      <c r="H150" s="321">
        <f t="shared" si="10"/>
        <v>16</v>
      </c>
    </row>
    <row r="151" spans="1:8" x14ac:dyDescent="0.3">
      <c r="A151" s="488"/>
      <c r="B151" s="314" t="s">
        <v>1819</v>
      </c>
      <c r="C151" s="315" t="s">
        <v>1470</v>
      </c>
      <c r="D151" s="316" t="s">
        <v>1060</v>
      </c>
      <c r="E151" s="384" t="s">
        <v>1983</v>
      </c>
      <c r="F151" s="345" t="s">
        <v>1234</v>
      </c>
      <c r="G151" s="320">
        <f t="shared" si="8"/>
        <v>149</v>
      </c>
      <c r="H151" s="321">
        <f t="shared" si="10"/>
        <v>17</v>
      </c>
    </row>
    <row r="152" spans="1:8" x14ac:dyDescent="0.3">
      <c r="A152" s="488"/>
      <c r="B152" s="314" t="s">
        <v>1820</v>
      </c>
      <c r="C152" s="315" t="s">
        <v>1470</v>
      </c>
      <c r="D152" s="316" t="s">
        <v>1060</v>
      </c>
      <c r="E152" s="384" t="s">
        <v>1984</v>
      </c>
      <c r="F152" s="345" t="s">
        <v>1234</v>
      </c>
      <c r="G152" s="320">
        <f t="shared" si="8"/>
        <v>150</v>
      </c>
      <c r="H152" s="321">
        <f t="shared" si="10"/>
        <v>18</v>
      </c>
    </row>
    <row r="153" spans="1:8" x14ac:dyDescent="0.3">
      <c r="A153" s="488"/>
      <c r="B153" s="314" t="s">
        <v>1821</v>
      </c>
      <c r="C153" s="315" t="s">
        <v>1470</v>
      </c>
      <c r="D153" s="316" t="s">
        <v>1060</v>
      </c>
      <c r="E153" s="384" t="s">
        <v>1985</v>
      </c>
      <c r="F153" s="345" t="s">
        <v>1234</v>
      </c>
      <c r="G153" s="320">
        <f t="shared" si="8"/>
        <v>151</v>
      </c>
      <c r="H153" s="321">
        <f t="shared" si="10"/>
        <v>19</v>
      </c>
    </row>
    <row r="154" spans="1:8" x14ac:dyDescent="0.3">
      <c r="A154" s="488"/>
      <c r="B154" s="314" t="s">
        <v>1822</v>
      </c>
      <c r="C154" s="315" t="s">
        <v>1470</v>
      </c>
      <c r="D154" s="316" t="s">
        <v>1060</v>
      </c>
      <c r="E154" s="384" t="s">
        <v>1986</v>
      </c>
      <c r="F154" s="345" t="s">
        <v>1234</v>
      </c>
      <c r="G154" s="320">
        <f t="shared" si="8"/>
        <v>152</v>
      </c>
      <c r="H154" s="321">
        <f t="shared" si="10"/>
        <v>20</v>
      </c>
    </row>
    <row r="155" spans="1:8" x14ac:dyDescent="0.3">
      <c r="A155" s="488"/>
      <c r="B155" s="314" t="s">
        <v>1823</v>
      </c>
      <c r="C155" s="315" t="s">
        <v>1470</v>
      </c>
      <c r="D155" s="316" t="s">
        <v>1060</v>
      </c>
      <c r="E155" s="384" t="s">
        <v>1987</v>
      </c>
      <c r="F155" s="345" t="s">
        <v>1234</v>
      </c>
      <c r="G155" s="320">
        <f t="shared" si="8"/>
        <v>153</v>
      </c>
      <c r="H155" s="321">
        <f t="shared" si="10"/>
        <v>21</v>
      </c>
    </row>
    <row r="156" spans="1:8" x14ac:dyDescent="0.3">
      <c r="A156" s="488"/>
      <c r="B156" s="314" t="s">
        <v>1824</v>
      </c>
      <c r="C156" s="315" t="s">
        <v>1470</v>
      </c>
      <c r="D156" s="316" t="s">
        <v>1060</v>
      </c>
      <c r="E156" s="384" t="s">
        <v>1988</v>
      </c>
      <c r="F156" s="345" t="s">
        <v>1234</v>
      </c>
      <c r="G156" s="320">
        <f t="shared" si="8"/>
        <v>154</v>
      </c>
      <c r="H156" s="321">
        <f t="shared" si="10"/>
        <v>22</v>
      </c>
    </row>
    <row r="157" spans="1:8" x14ac:dyDescent="0.3">
      <c r="A157" s="488"/>
      <c r="B157" s="314" t="s">
        <v>1825</v>
      </c>
      <c r="C157" s="315" t="s">
        <v>1470</v>
      </c>
      <c r="D157" s="316" t="s">
        <v>1060</v>
      </c>
      <c r="E157" s="384" t="s">
        <v>1989</v>
      </c>
      <c r="F157" s="345"/>
      <c r="G157" s="320">
        <f t="shared" si="8"/>
        <v>155</v>
      </c>
      <c r="H157" s="321">
        <f t="shared" si="10"/>
        <v>23</v>
      </c>
    </row>
    <row r="158" spans="1:8" x14ac:dyDescent="0.3">
      <c r="A158" s="488"/>
      <c r="B158" s="314" t="s">
        <v>1826</v>
      </c>
      <c r="C158" s="315" t="s">
        <v>1470</v>
      </c>
      <c r="D158" s="316" t="s">
        <v>1060</v>
      </c>
      <c r="E158" s="384" t="s">
        <v>1990</v>
      </c>
      <c r="F158" s="345"/>
      <c r="G158" s="320">
        <f t="shared" si="8"/>
        <v>156</v>
      </c>
      <c r="H158" s="321">
        <f t="shared" si="10"/>
        <v>24</v>
      </c>
    </row>
    <row r="159" spans="1:8" x14ac:dyDescent="0.3">
      <c r="A159" s="488"/>
      <c r="B159" s="314" t="s">
        <v>1827</v>
      </c>
      <c r="C159" s="315" t="s">
        <v>1470</v>
      </c>
      <c r="D159" s="316" t="s">
        <v>1060</v>
      </c>
      <c r="E159" s="384" t="s">
        <v>1991</v>
      </c>
      <c r="F159" s="345"/>
      <c r="G159" s="320">
        <f t="shared" si="8"/>
        <v>157</v>
      </c>
      <c r="H159" s="321">
        <f t="shared" si="10"/>
        <v>25</v>
      </c>
    </row>
    <row r="160" spans="1:8" x14ac:dyDescent="0.3">
      <c r="A160" s="488"/>
      <c r="B160" s="314" t="s">
        <v>1828</v>
      </c>
      <c r="C160" s="315" t="s">
        <v>1470</v>
      </c>
      <c r="D160" s="316" t="s">
        <v>1060</v>
      </c>
      <c r="E160" s="384" t="s">
        <v>1992</v>
      </c>
      <c r="F160" s="345"/>
      <c r="G160" s="320">
        <f t="shared" si="8"/>
        <v>158</v>
      </c>
      <c r="H160" s="321">
        <f t="shared" si="10"/>
        <v>26</v>
      </c>
    </row>
    <row r="161" spans="1:8" x14ac:dyDescent="0.3">
      <c r="A161" s="488"/>
      <c r="B161" s="373" t="s">
        <v>1829</v>
      </c>
      <c r="C161" s="315" t="s">
        <v>1470</v>
      </c>
      <c r="D161" s="316" t="s">
        <v>1060</v>
      </c>
      <c r="E161" s="384" t="s">
        <v>1993</v>
      </c>
      <c r="F161" s="345" t="s">
        <v>1669</v>
      </c>
      <c r="G161" s="320">
        <f t="shared" si="8"/>
        <v>159</v>
      </c>
      <c r="H161" s="321">
        <f t="shared" si="10"/>
        <v>27</v>
      </c>
    </row>
    <row r="162" spans="1:8" x14ac:dyDescent="0.3">
      <c r="A162" s="488"/>
      <c r="B162" s="314" t="s">
        <v>1830</v>
      </c>
      <c r="C162" s="315" t="s">
        <v>1470</v>
      </c>
      <c r="D162" s="316" t="s">
        <v>1060</v>
      </c>
      <c r="E162" s="384" t="s">
        <v>1994</v>
      </c>
      <c r="F162" s="345" t="s">
        <v>1669</v>
      </c>
      <c r="G162" s="320">
        <f t="shared" si="8"/>
        <v>160</v>
      </c>
      <c r="H162" s="321">
        <f t="shared" si="10"/>
        <v>28</v>
      </c>
    </row>
    <row r="163" spans="1:8" x14ac:dyDescent="0.3">
      <c r="A163" s="488"/>
      <c r="B163" s="314" t="s">
        <v>1831</v>
      </c>
      <c r="C163" s="315" t="s">
        <v>1470</v>
      </c>
      <c r="D163" s="316" t="s">
        <v>1060</v>
      </c>
      <c r="E163" s="384" t="s">
        <v>1995</v>
      </c>
      <c r="F163" s="345" t="s">
        <v>1669</v>
      </c>
      <c r="G163" s="320">
        <f t="shared" si="8"/>
        <v>161</v>
      </c>
      <c r="H163" s="321">
        <f t="shared" si="10"/>
        <v>29</v>
      </c>
    </row>
    <row r="164" spans="1:8" x14ac:dyDescent="0.3">
      <c r="A164" s="488"/>
      <c r="B164" s="314" t="s">
        <v>1832</v>
      </c>
      <c r="C164" s="315" t="s">
        <v>1470</v>
      </c>
      <c r="D164" s="316" t="s">
        <v>1060</v>
      </c>
      <c r="E164" s="384" t="s">
        <v>1996</v>
      </c>
      <c r="F164" s="345" t="s">
        <v>1669</v>
      </c>
      <c r="G164" s="320">
        <f t="shared" si="8"/>
        <v>162</v>
      </c>
      <c r="H164" s="321">
        <f t="shared" si="10"/>
        <v>30</v>
      </c>
    </row>
    <row r="165" spans="1:8" x14ac:dyDescent="0.3">
      <c r="A165" s="488"/>
      <c r="B165" s="314" t="s">
        <v>1833</v>
      </c>
      <c r="C165" s="315" t="s">
        <v>1470</v>
      </c>
      <c r="D165" s="316" t="s">
        <v>1060</v>
      </c>
      <c r="E165" s="384" t="s">
        <v>1999</v>
      </c>
      <c r="F165" s="345" t="s">
        <v>1019</v>
      </c>
      <c r="G165" s="320">
        <f t="shared" si="8"/>
        <v>163</v>
      </c>
      <c r="H165" s="321">
        <f t="shared" si="10"/>
        <v>31</v>
      </c>
    </row>
    <row r="166" spans="1:8" ht="15" thickBot="1" x14ac:dyDescent="0.35">
      <c r="A166" s="488"/>
      <c r="B166" s="358" t="s">
        <v>1834</v>
      </c>
      <c r="C166" s="359" t="s">
        <v>1470</v>
      </c>
      <c r="D166" s="316" t="s">
        <v>1060</v>
      </c>
      <c r="E166" s="387" t="s">
        <v>2000</v>
      </c>
      <c r="F166" s="364" t="s">
        <v>1019</v>
      </c>
      <c r="G166" s="365">
        <f t="shared" si="8"/>
        <v>164</v>
      </c>
      <c r="H166" s="366">
        <f t="shared" si="10"/>
        <v>32</v>
      </c>
    </row>
    <row r="167" spans="1:8" ht="15" thickBot="1" x14ac:dyDescent="0.35">
      <c r="A167" s="347" t="s">
        <v>1608</v>
      </c>
      <c r="B167" s="332" t="s">
        <v>1795</v>
      </c>
      <c r="C167" s="333" t="s">
        <v>1197</v>
      </c>
      <c r="D167" s="334" t="s">
        <v>1061</v>
      </c>
      <c r="E167" s="382" t="s">
        <v>2001</v>
      </c>
      <c r="F167" s="341" t="s">
        <v>99</v>
      </c>
      <c r="G167" s="338">
        <f t="shared" si="8"/>
        <v>165</v>
      </c>
      <c r="H167" s="339">
        <v>1</v>
      </c>
    </row>
    <row r="168" spans="1:8" x14ac:dyDescent="0.3">
      <c r="A168" s="499" t="s">
        <v>1613</v>
      </c>
      <c r="B168" s="348" t="s">
        <v>1722</v>
      </c>
      <c r="C168" s="349" t="s">
        <v>1197</v>
      </c>
      <c r="D168" s="350" t="s">
        <v>1061</v>
      </c>
      <c r="E168" s="383" t="s">
        <v>2005</v>
      </c>
      <c r="F168" s="354" t="s">
        <v>99</v>
      </c>
      <c r="G168" s="355">
        <f t="shared" si="8"/>
        <v>166</v>
      </c>
      <c r="H168" s="356">
        <v>1</v>
      </c>
    </row>
    <row r="169" spans="1:8" x14ac:dyDescent="0.3">
      <c r="A169" s="488"/>
      <c r="B169" s="314" t="s">
        <v>1723</v>
      </c>
      <c r="C169" s="315" t="s">
        <v>1197</v>
      </c>
      <c r="D169" s="316" t="s">
        <v>1061</v>
      </c>
      <c r="E169" s="384" t="s">
        <v>2006</v>
      </c>
      <c r="F169" s="345" t="s">
        <v>99</v>
      </c>
      <c r="G169" s="320">
        <f t="shared" si="8"/>
        <v>167</v>
      </c>
      <c r="H169" s="321">
        <v>2</v>
      </c>
    </row>
    <row r="170" spans="1:8" x14ac:dyDescent="0.3">
      <c r="A170" s="488"/>
      <c r="B170" s="314" t="s">
        <v>1724</v>
      </c>
      <c r="C170" s="315" t="s">
        <v>1197</v>
      </c>
      <c r="D170" s="316" t="s">
        <v>1061</v>
      </c>
      <c r="E170" s="384" t="s">
        <v>2007</v>
      </c>
      <c r="F170" s="345" t="s">
        <v>99</v>
      </c>
      <c r="G170" s="320">
        <f t="shared" si="8"/>
        <v>168</v>
      </c>
      <c r="H170" s="321">
        <v>3</v>
      </c>
    </row>
    <row r="171" spans="1:8" ht="15" thickBot="1" x14ac:dyDescent="0.35">
      <c r="A171" s="489"/>
      <c r="B171" s="322" t="s">
        <v>1725</v>
      </c>
      <c r="C171" s="323" t="s">
        <v>1197</v>
      </c>
      <c r="D171" s="324" t="s">
        <v>1061</v>
      </c>
      <c r="E171" s="385" t="s">
        <v>2008</v>
      </c>
      <c r="F171" s="346" t="s">
        <v>99</v>
      </c>
      <c r="G171" s="328">
        <f t="shared" si="8"/>
        <v>169</v>
      </c>
      <c r="H171" s="329">
        <v>5</v>
      </c>
    </row>
    <row r="172" spans="1:8" x14ac:dyDescent="0.3">
      <c r="A172" s="487" t="s">
        <v>1634</v>
      </c>
      <c r="B172" s="306" t="s">
        <v>1797</v>
      </c>
      <c r="C172" s="307" t="s">
        <v>1197</v>
      </c>
      <c r="D172" s="308" t="s">
        <v>1061</v>
      </c>
      <c r="E172" s="383" t="s">
        <v>2002</v>
      </c>
      <c r="F172" s="344" t="s">
        <v>99</v>
      </c>
      <c r="G172" s="312">
        <f t="shared" si="8"/>
        <v>170</v>
      </c>
      <c r="H172" s="313">
        <v>1</v>
      </c>
    </row>
    <row r="173" spans="1:8" x14ac:dyDescent="0.3">
      <c r="A173" s="488"/>
      <c r="B173" s="314" t="s">
        <v>1796</v>
      </c>
      <c r="C173" s="315" t="s">
        <v>1197</v>
      </c>
      <c r="D173" s="316" t="s">
        <v>1060</v>
      </c>
      <c r="E173" s="384" t="s">
        <v>2003</v>
      </c>
      <c r="F173" s="345" t="s">
        <v>1021</v>
      </c>
      <c r="G173" s="320">
        <f t="shared" si="8"/>
        <v>171</v>
      </c>
      <c r="H173" s="321">
        <v>2</v>
      </c>
    </row>
    <row r="174" spans="1:8" ht="15" thickBot="1" x14ac:dyDescent="0.35">
      <c r="A174" s="489"/>
      <c r="B174" s="322" t="s">
        <v>1798</v>
      </c>
      <c r="C174" s="323" t="s">
        <v>1197</v>
      </c>
      <c r="D174" s="324" t="s">
        <v>1060</v>
      </c>
      <c r="E174" s="379" t="s">
        <v>2004</v>
      </c>
      <c r="F174" s="346" t="s">
        <v>1647</v>
      </c>
      <c r="G174" s="328">
        <f t="shared" si="8"/>
        <v>172</v>
      </c>
      <c r="H174" s="329">
        <v>3</v>
      </c>
    </row>
    <row r="176" spans="1:8" x14ac:dyDescent="0.3">
      <c r="G176" s="374"/>
    </row>
    <row r="178" spans="5:5" x14ac:dyDescent="0.3">
      <c r="E178" s="381"/>
    </row>
    <row r="179" spans="5:5" x14ac:dyDescent="0.3">
      <c r="E179" s="381"/>
    </row>
  </sheetData>
  <mergeCells count="7">
    <mergeCell ref="A172:A174"/>
    <mergeCell ref="A3:A24"/>
    <mergeCell ref="A25:A62"/>
    <mergeCell ref="A70:A107"/>
    <mergeCell ref="A115:A134"/>
    <mergeCell ref="A135:A166"/>
    <mergeCell ref="A168:A171"/>
  </mergeCells>
  <pageMargins left="0.25" right="0.25" top="0.75" bottom="0.75" header="0.3" footer="0.3"/>
  <pageSetup paperSize="3" scale="7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9"/>
  <sheetViews>
    <sheetView showGridLines="0" zoomScale="90" zoomScaleNormal="90" workbookViewId="0">
      <pane ySplit="2" topLeftCell="A3" activePane="bottomLeft" state="frozen"/>
      <selection pane="bottomLeft" activeCell="L48" sqref="L48"/>
    </sheetView>
  </sheetViews>
  <sheetFormatPr defaultRowHeight="12.6" x14ac:dyDescent="0.25"/>
  <cols>
    <col min="2" max="2" width="7.88671875" customWidth="1"/>
    <col min="3" max="3" width="8.44140625" customWidth="1"/>
    <col min="4" max="4" width="22.88671875" customWidth="1"/>
    <col min="5" max="5" width="12" customWidth="1"/>
    <col min="6" max="6" width="7.6640625" customWidth="1"/>
    <col min="7" max="7" width="9" customWidth="1"/>
    <col min="8" max="8" width="12.88671875" customWidth="1"/>
    <col min="9" max="9" width="6.44140625" customWidth="1"/>
    <col min="10" max="10" width="6" customWidth="1"/>
    <col min="11" max="11" width="9" customWidth="1"/>
    <col min="12" max="12" width="45.44140625" customWidth="1"/>
    <col min="13" max="13" width="60.5546875" customWidth="1"/>
    <col min="14" max="14" width="19.109375" customWidth="1"/>
    <col min="15" max="15" width="16.33203125" customWidth="1"/>
    <col min="16" max="16" width="18.33203125" customWidth="1"/>
    <col min="19" max="22" width="8.88671875" customWidth="1"/>
  </cols>
  <sheetData>
    <row r="1" spans="2:16" ht="27.6" customHeight="1" thickBot="1" x14ac:dyDescent="0.3">
      <c r="L1" s="158" t="s">
        <v>943</v>
      </c>
    </row>
    <row r="2" spans="2:16" s="106" customFormat="1" ht="57" customHeight="1" thickBot="1" x14ac:dyDescent="0.3">
      <c r="B2" s="119" t="s">
        <v>224</v>
      </c>
      <c r="C2" s="119" t="s">
        <v>883</v>
      </c>
      <c r="D2" s="119" t="s">
        <v>972</v>
      </c>
      <c r="E2" s="119" t="s">
        <v>885</v>
      </c>
      <c r="F2" s="119" t="s">
        <v>884</v>
      </c>
      <c r="G2" s="119" t="s">
        <v>912</v>
      </c>
      <c r="H2" s="119" t="s">
        <v>1158</v>
      </c>
      <c r="I2" s="119" t="s">
        <v>1169</v>
      </c>
      <c r="J2" s="119" t="s">
        <v>973</v>
      </c>
      <c r="K2" s="119" t="s">
        <v>1059</v>
      </c>
      <c r="L2" s="120" t="s">
        <v>882</v>
      </c>
      <c r="M2" s="119" t="s">
        <v>0</v>
      </c>
      <c r="N2" s="119" t="s">
        <v>792</v>
      </c>
      <c r="O2" s="119" t="s">
        <v>790</v>
      </c>
      <c r="P2" s="157" t="s">
        <v>791</v>
      </c>
    </row>
    <row r="3" spans="2:16" s="107" customFormat="1" ht="15" x14ac:dyDescent="0.25">
      <c r="B3" s="159">
        <v>1</v>
      </c>
      <c r="C3" s="160">
        <v>1</v>
      </c>
      <c r="D3" s="160" t="s">
        <v>890</v>
      </c>
      <c r="E3" s="160" t="s">
        <v>878</v>
      </c>
      <c r="F3" s="160">
        <v>1</v>
      </c>
      <c r="G3" s="160" t="s">
        <v>886</v>
      </c>
      <c r="H3" s="160" t="s">
        <v>1163</v>
      </c>
      <c r="I3" s="160">
        <v>0</v>
      </c>
      <c r="J3" s="159">
        <v>0</v>
      </c>
      <c r="K3" s="160" t="s">
        <v>1060</v>
      </c>
      <c r="L3" s="153" t="s">
        <v>803</v>
      </c>
      <c r="M3" s="153" t="s">
        <v>891</v>
      </c>
      <c r="N3" s="154" t="s">
        <v>805</v>
      </c>
      <c r="O3" s="154" t="s">
        <v>804</v>
      </c>
      <c r="P3" s="155" t="s">
        <v>794</v>
      </c>
    </row>
    <row r="4" spans="2:16" s="107" customFormat="1" ht="15" x14ac:dyDescent="0.25">
      <c r="B4" s="161">
        <v>2</v>
      </c>
      <c r="C4" s="108">
        <v>1</v>
      </c>
      <c r="D4" s="108" t="s">
        <v>892</v>
      </c>
      <c r="E4" s="108" t="s">
        <v>878</v>
      </c>
      <c r="F4" s="108">
        <v>1</v>
      </c>
      <c r="G4" s="108" t="s">
        <v>887</v>
      </c>
      <c r="H4" s="108" t="s">
        <v>1163</v>
      </c>
      <c r="I4" s="108">
        <f>I3+1</f>
        <v>1</v>
      </c>
      <c r="J4" s="161">
        <f>J3+1</f>
        <v>1</v>
      </c>
      <c r="K4" s="108" t="s">
        <v>1060</v>
      </c>
      <c r="L4" s="152" t="s">
        <v>803</v>
      </c>
      <c r="M4" s="152" t="s">
        <v>895</v>
      </c>
      <c r="N4" s="113" t="s">
        <v>805</v>
      </c>
      <c r="O4" s="113" t="s">
        <v>804</v>
      </c>
      <c r="P4" s="114" t="s">
        <v>794</v>
      </c>
    </row>
    <row r="5" spans="2:16" s="107" customFormat="1" ht="15" x14ac:dyDescent="0.25">
      <c r="B5" s="161">
        <v>3</v>
      </c>
      <c r="C5" s="108">
        <v>1</v>
      </c>
      <c r="D5" s="108" t="s">
        <v>893</v>
      </c>
      <c r="E5" s="108" t="s">
        <v>878</v>
      </c>
      <c r="F5" s="108">
        <v>1</v>
      </c>
      <c r="G5" s="108" t="s">
        <v>888</v>
      </c>
      <c r="H5" s="108" t="s">
        <v>1163</v>
      </c>
      <c r="I5" s="108">
        <v>2</v>
      </c>
      <c r="J5" s="161">
        <f t="shared" ref="J5:J47" si="0">J4+1</f>
        <v>2</v>
      </c>
      <c r="K5" s="108" t="s">
        <v>1060</v>
      </c>
      <c r="L5" s="152" t="s">
        <v>803</v>
      </c>
      <c r="M5" s="152" t="s">
        <v>896</v>
      </c>
      <c r="N5" s="113" t="s">
        <v>805</v>
      </c>
      <c r="O5" s="113" t="s">
        <v>804</v>
      </c>
      <c r="P5" s="114" t="s">
        <v>794</v>
      </c>
    </row>
    <row r="6" spans="2:16" s="107" customFormat="1" ht="15.6" thickBot="1" x14ac:dyDescent="0.3">
      <c r="B6" s="162">
        <v>4</v>
      </c>
      <c r="C6" s="109">
        <v>1</v>
      </c>
      <c r="D6" s="109" t="s">
        <v>894</v>
      </c>
      <c r="E6" s="109" t="s">
        <v>878</v>
      </c>
      <c r="F6" s="109">
        <v>1</v>
      </c>
      <c r="G6" s="109" t="s">
        <v>889</v>
      </c>
      <c r="H6" s="109" t="s">
        <v>1163</v>
      </c>
      <c r="I6" s="109">
        <v>3</v>
      </c>
      <c r="J6" s="162">
        <f t="shared" si="0"/>
        <v>3</v>
      </c>
      <c r="K6" s="109" t="s">
        <v>1060</v>
      </c>
      <c r="L6" s="156" t="s">
        <v>803</v>
      </c>
      <c r="M6" s="156" t="s">
        <v>897</v>
      </c>
      <c r="N6" s="115" t="s">
        <v>805</v>
      </c>
      <c r="O6" s="115" t="s">
        <v>804</v>
      </c>
      <c r="P6" s="116" t="s">
        <v>794</v>
      </c>
    </row>
    <row r="7" spans="2:16" s="107" customFormat="1" ht="15" x14ac:dyDescent="0.25">
      <c r="B7" s="159">
        <v>1</v>
      </c>
      <c r="C7" s="160">
        <v>1</v>
      </c>
      <c r="D7" s="160" t="s">
        <v>899</v>
      </c>
      <c r="E7" s="160" t="s">
        <v>878</v>
      </c>
      <c r="F7" s="160">
        <v>1</v>
      </c>
      <c r="G7" s="160" t="s">
        <v>886</v>
      </c>
      <c r="H7" s="160" t="s">
        <v>1164</v>
      </c>
      <c r="I7" s="160">
        <v>0</v>
      </c>
      <c r="J7" s="159">
        <f t="shared" si="0"/>
        <v>4</v>
      </c>
      <c r="K7" s="160" t="s">
        <v>1060</v>
      </c>
      <c r="L7" s="153" t="s">
        <v>806</v>
      </c>
      <c r="M7" s="153" t="s">
        <v>891</v>
      </c>
      <c r="N7" s="154" t="s">
        <v>808</v>
      </c>
      <c r="O7" s="154" t="s">
        <v>807</v>
      </c>
      <c r="P7" s="155" t="s">
        <v>797</v>
      </c>
    </row>
    <row r="8" spans="2:16" s="107" customFormat="1" ht="15" x14ac:dyDescent="0.25">
      <c r="B8" s="161">
        <v>2</v>
      </c>
      <c r="C8" s="108">
        <v>1</v>
      </c>
      <c r="D8" s="108" t="s">
        <v>900</v>
      </c>
      <c r="E8" s="108" t="s">
        <v>878</v>
      </c>
      <c r="F8" s="108">
        <v>1</v>
      </c>
      <c r="G8" s="108" t="s">
        <v>887</v>
      </c>
      <c r="H8" s="108" t="s">
        <v>1164</v>
      </c>
      <c r="I8" s="108">
        <v>1</v>
      </c>
      <c r="J8" s="161">
        <f t="shared" si="0"/>
        <v>5</v>
      </c>
      <c r="K8" s="108" t="s">
        <v>1060</v>
      </c>
      <c r="L8" s="152" t="s">
        <v>806</v>
      </c>
      <c r="M8" s="152" t="s">
        <v>895</v>
      </c>
      <c r="N8" s="113" t="s">
        <v>808</v>
      </c>
      <c r="O8" s="113" t="s">
        <v>807</v>
      </c>
      <c r="P8" s="114" t="s">
        <v>797</v>
      </c>
    </row>
    <row r="9" spans="2:16" s="107" customFormat="1" ht="15" x14ac:dyDescent="0.25">
      <c r="B9" s="161">
        <v>3</v>
      </c>
      <c r="C9" s="108">
        <v>1</v>
      </c>
      <c r="D9" s="108" t="s">
        <v>901</v>
      </c>
      <c r="E9" s="108" t="s">
        <v>878</v>
      </c>
      <c r="F9" s="108">
        <v>1</v>
      </c>
      <c r="G9" s="108" t="s">
        <v>888</v>
      </c>
      <c r="H9" s="108" t="s">
        <v>1164</v>
      </c>
      <c r="I9" s="108">
        <v>2</v>
      </c>
      <c r="J9" s="161">
        <f t="shared" si="0"/>
        <v>6</v>
      </c>
      <c r="K9" s="108" t="s">
        <v>1060</v>
      </c>
      <c r="L9" s="152" t="s">
        <v>806</v>
      </c>
      <c r="M9" s="152" t="s">
        <v>896</v>
      </c>
      <c r="N9" s="113" t="s">
        <v>808</v>
      </c>
      <c r="O9" s="113" t="s">
        <v>807</v>
      </c>
      <c r="P9" s="114" t="s">
        <v>797</v>
      </c>
    </row>
    <row r="10" spans="2:16" s="107" customFormat="1" ht="15.6" thickBot="1" x14ac:dyDescent="0.3">
      <c r="B10" s="162">
        <v>4</v>
      </c>
      <c r="C10" s="109">
        <v>1</v>
      </c>
      <c r="D10" s="109" t="s">
        <v>902</v>
      </c>
      <c r="E10" s="109" t="s">
        <v>878</v>
      </c>
      <c r="F10" s="109">
        <v>1</v>
      </c>
      <c r="G10" s="109" t="s">
        <v>889</v>
      </c>
      <c r="H10" s="109" t="s">
        <v>1164</v>
      </c>
      <c r="I10" s="109">
        <v>3</v>
      </c>
      <c r="J10" s="162">
        <f t="shared" si="0"/>
        <v>7</v>
      </c>
      <c r="K10" s="109" t="s">
        <v>1060</v>
      </c>
      <c r="L10" s="156" t="s">
        <v>806</v>
      </c>
      <c r="M10" s="156" t="s">
        <v>897</v>
      </c>
      <c r="N10" s="115" t="s">
        <v>808</v>
      </c>
      <c r="O10" s="115" t="s">
        <v>807</v>
      </c>
      <c r="P10" s="116" t="s">
        <v>797</v>
      </c>
    </row>
    <row r="11" spans="2:16" s="107" customFormat="1" ht="15" x14ac:dyDescent="0.25">
      <c r="B11" s="159">
        <v>2</v>
      </c>
      <c r="C11" s="160" t="s">
        <v>99</v>
      </c>
      <c r="D11" s="160" t="s">
        <v>905</v>
      </c>
      <c r="E11" s="160" t="s">
        <v>879</v>
      </c>
      <c r="F11" s="160">
        <v>3</v>
      </c>
      <c r="G11" s="160" t="s">
        <v>908</v>
      </c>
      <c r="H11" s="160" t="s">
        <v>1163</v>
      </c>
      <c r="I11" s="160">
        <v>4</v>
      </c>
      <c r="J11" s="159">
        <f t="shared" si="0"/>
        <v>8</v>
      </c>
      <c r="K11" s="160" t="s">
        <v>1060</v>
      </c>
      <c r="L11" s="153" t="s">
        <v>898</v>
      </c>
      <c r="M11" s="153" t="s">
        <v>903</v>
      </c>
      <c r="N11" s="154" t="s">
        <v>795</v>
      </c>
      <c r="O11" s="154" t="s">
        <v>793</v>
      </c>
      <c r="P11" s="155" t="s">
        <v>794</v>
      </c>
    </row>
    <row r="12" spans="2:16" s="107" customFormat="1" ht="15" x14ac:dyDescent="0.25">
      <c r="B12" s="163">
        <v>3</v>
      </c>
      <c r="C12" s="110" t="s">
        <v>99</v>
      </c>
      <c r="D12" s="110" t="s">
        <v>906</v>
      </c>
      <c r="E12" s="110" t="s">
        <v>879</v>
      </c>
      <c r="F12" s="110">
        <v>3</v>
      </c>
      <c r="G12" s="110" t="s">
        <v>909</v>
      </c>
      <c r="H12" s="110" t="s">
        <v>1163</v>
      </c>
      <c r="I12" s="110">
        <v>5</v>
      </c>
      <c r="J12" s="163">
        <f t="shared" si="0"/>
        <v>9</v>
      </c>
      <c r="K12" s="110" t="s">
        <v>1060</v>
      </c>
      <c r="L12" s="164" t="s">
        <v>898</v>
      </c>
      <c r="M12" s="164" t="s">
        <v>904</v>
      </c>
      <c r="N12" s="111" t="s">
        <v>795</v>
      </c>
      <c r="O12" s="111" t="s">
        <v>793</v>
      </c>
      <c r="P12" s="112" t="s">
        <v>794</v>
      </c>
    </row>
    <row r="13" spans="2:16" s="107" customFormat="1" ht="15.6" thickBot="1" x14ac:dyDescent="0.3">
      <c r="B13" s="165">
        <v>4</v>
      </c>
      <c r="C13" s="166">
        <v>2</v>
      </c>
      <c r="D13" s="166" t="s">
        <v>907</v>
      </c>
      <c r="E13" s="166" t="s">
        <v>879</v>
      </c>
      <c r="F13" s="166">
        <v>3</v>
      </c>
      <c r="G13" s="166" t="s">
        <v>910</v>
      </c>
      <c r="H13" s="166" t="s">
        <v>1163</v>
      </c>
      <c r="I13" s="166">
        <v>6</v>
      </c>
      <c r="J13" s="165">
        <f t="shared" si="0"/>
        <v>10</v>
      </c>
      <c r="K13" s="166" t="s">
        <v>1060</v>
      </c>
      <c r="L13" s="167" t="s">
        <v>898</v>
      </c>
      <c r="M13" s="167" t="s">
        <v>911</v>
      </c>
      <c r="N13" s="168" t="s">
        <v>795</v>
      </c>
      <c r="O13" s="168" t="s">
        <v>793</v>
      </c>
      <c r="P13" s="169" t="s">
        <v>794</v>
      </c>
    </row>
    <row r="14" spans="2:16" s="107" customFormat="1" ht="15" x14ac:dyDescent="0.25">
      <c r="B14" s="159">
        <v>2</v>
      </c>
      <c r="C14" s="160" t="s">
        <v>99</v>
      </c>
      <c r="D14" s="160" t="s">
        <v>913</v>
      </c>
      <c r="E14" s="160" t="s">
        <v>879</v>
      </c>
      <c r="F14" s="160">
        <v>3</v>
      </c>
      <c r="G14" s="160" t="s">
        <v>908</v>
      </c>
      <c r="H14" s="160" t="s">
        <v>1164</v>
      </c>
      <c r="I14" s="160">
        <v>4</v>
      </c>
      <c r="J14" s="159">
        <f t="shared" si="0"/>
        <v>11</v>
      </c>
      <c r="K14" s="160" t="s">
        <v>1060</v>
      </c>
      <c r="L14" s="153" t="s">
        <v>916</v>
      </c>
      <c r="M14" s="153" t="s">
        <v>903</v>
      </c>
      <c r="N14" s="154" t="s">
        <v>798</v>
      </c>
      <c r="O14" s="154" t="s">
        <v>796</v>
      </c>
      <c r="P14" s="155" t="s">
        <v>797</v>
      </c>
    </row>
    <row r="15" spans="2:16" s="107" customFormat="1" ht="15" x14ac:dyDescent="0.25">
      <c r="B15" s="163">
        <v>3</v>
      </c>
      <c r="C15" s="110" t="s">
        <v>99</v>
      </c>
      <c r="D15" s="110" t="s">
        <v>914</v>
      </c>
      <c r="E15" s="110" t="s">
        <v>879</v>
      </c>
      <c r="F15" s="110">
        <v>3</v>
      </c>
      <c r="G15" s="110" t="s">
        <v>909</v>
      </c>
      <c r="H15" s="110" t="s">
        <v>1164</v>
      </c>
      <c r="I15" s="110">
        <v>5</v>
      </c>
      <c r="J15" s="163">
        <f t="shared" si="0"/>
        <v>12</v>
      </c>
      <c r="K15" s="110" t="s">
        <v>1060</v>
      </c>
      <c r="L15" s="164" t="s">
        <v>916</v>
      </c>
      <c r="M15" s="164" t="s">
        <v>904</v>
      </c>
      <c r="N15" s="111" t="s">
        <v>798</v>
      </c>
      <c r="O15" s="111" t="s">
        <v>796</v>
      </c>
      <c r="P15" s="112" t="s">
        <v>797</v>
      </c>
    </row>
    <row r="16" spans="2:16" s="107" customFormat="1" ht="15.6" thickBot="1" x14ac:dyDescent="0.3">
      <c r="B16" s="165">
        <v>4</v>
      </c>
      <c r="C16" s="166">
        <v>2</v>
      </c>
      <c r="D16" s="166" t="s">
        <v>915</v>
      </c>
      <c r="E16" s="166" t="s">
        <v>879</v>
      </c>
      <c r="F16" s="166">
        <v>3</v>
      </c>
      <c r="G16" s="166" t="s">
        <v>910</v>
      </c>
      <c r="H16" s="166" t="s">
        <v>1164</v>
      </c>
      <c r="I16" s="166">
        <v>6</v>
      </c>
      <c r="J16" s="165">
        <f t="shared" si="0"/>
        <v>13</v>
      </c>
      <c r="K16" s="166" t="s">
        <v>1060</v>
      </c>
      <c r="L16" s="167" t="s">
        <v>916</v>
      </c>
      <c r="M16" s="167" t="s">
        <v>911</v>
      </c>
      <c r="N16" s="168" t="s">
        <v>798</v>
      </c>
      <c r="O16" s="168" t="s">
        <v>796</v>
      </c>
      <c r="P16" s="169" t="s">
        <v>797</v>
      </c>
    </row>
    <row r="17" spans="2:16" s="107" customFormat="1" ht="15" x14ac:dyDescent="0.25">
      <c r="B17" s="159" t="s">
        <v>99</v>
      </c>
      <c r="C17" s="160" t="s">
        <v>99</v>
      </c>
      <c r="D17" s="160" t="s">
        <v>919</v>
      </c>
      <c r="E17" s="160" t="s">
        <v>879</v>
      </c>
      <c r="F17" s="160">
        <v>4</v>
      </c>
      <c r="G17" s="160" t="s">
        <v>908</v>
      </c>
      <c r="H17" s="160" t="s">
        <v>1163</v>
      </c>
      <c r="I17" s="160">
        <v>7</v>
      </c>
      <c r="J17" s="159">
        <f t="shared" si="0"/>
        <v>14</v>
      </c>
      <c r="K17" s="160" t="s">
        <v>1060</v>
      </c>
      <c r="L17" s="153" t="s">
        <v>917</v>
      </c>
      <c r="M17" s="153" t="s">
        <v>923</v>
      </c>
      <c r="N17" s="154" t="s">
        <v>795</v>
      </c>
      <c r="O17" s="154" t="s">
        <v>793</v>
      </c>
      <c r="P17" s="155" t="s">
        <v>794</v>
      </c>
    </row>
    <row r="18" spans="2:16" s="107" customFormat="1" ht="15.6" thickBot="1" x14ac:dyDescent="0.3">
      <c r="B18" s="163" t="s">
        <v>99</v>
      </c>
      <c r="C18" s="110" t="s">
        <v>99</v>
      </c>
      <c r="D18" s="110" t="s">
        <v>922</v>
      </c>
      <c r="E18" s="110" t="s">
        <v>879</v>
      </c>
      <c r="F18" s="110">
        <v>4</v>
      </c>
      <c r="G18" s="110" t="s">
        <v>909</v>
      </c>
      <c r="H18" s="110" t="s">
        <v>1163</v>
      </c>
      <c r="I18" s="110">
        <v>8</v>
      </c>
      <c r="J18" s="163">
        <f t="shared" si="0"/>
        <v>15</v>
      </c>
      <c r="K18" s="110" t="s">
        <v>1060</v>
      </c>
      <c r="L18" s="164" t="s">
        <v>917</v>
      </c>
      <c r="M18" s="164" t="s">
        <v>924</v>
      </c>
      <c r="N18" s="111" t="s">
        <v>795</v>
      </c>
      <c r="O18" s="111" t="s">
        <v>793</v>
      </c>
      <c r="P18" s="112" t="s">
        <v>794</v>
      </c>
    </row>
    <row r="19" spans="2:16" s="107" customFormat="1" ht="15" x14ac:dyDescent="0.25">
      <c r="B19" s="159" t="s">
        <v>99</v>
      </c>
      <c r="C19" s="160" t="s">
        <v>99</v>
      </c>
      <c r="D19" s="160" t="s">
        <v>920</v>
      </c>
      <c r="E19" s="160" t="s">
        <v>879</v>
      </c>
      <c r="F19" s="160">
        <v>4</v>
      </c>
      <c r="G19" s="160" t="s">
        <v>908</v>
      </c>
      <c r="H19" s="160" t="s">
        <v>1164</v>
      </c>
      <c r="I19" s="160">
        <v>7</v>
      </c>
      <c r="J19" s="159">
        <f t="shared" si="0"/>
        <v>16</v>
      </c>
      <c r="K19" s="160" t="s">
        <v>1060</v>
      </c>
      <c r="L19" s="153" t="s">
        <v>918</v>
      </c>
      <c r="M19" s="153" t="s">
        <v>923</v>
      </c>
      <c r="N19" s="154" t="s">
        <v>798</v>
      </c>
      <c r="O19" s="154" t="s">
        <v>796</v>
      </c>
      <c r="P19" s="155" t="s">
        <v>797</v>
      </c>
    </row>
    <row r="20" spans="2:16" s="107" customFormat="1" ht="15.6" thickBot="1" x14ac:dyDescent="0.3">
      <c r="B20" s="165" t="s">
        <v>99</v>
      </c>
      <c r="C20" s="166" t="s">
        <v>99</v>
      </c>
      <c r="D20" s="166" t="s">
        <v>921</v>
      </c>
      <c r="E20" s="166" t="s">
        <v>879</v>
      </c>
      <c r="F20" s="166">
        <v>4</v>
      </c>
      <c r="G20" s="166" t="s">
        <v>909</v>
      </c>
      <c r="H20" s="166" t="s">
        <v>1164</v>
      </c>
      <c r="I20" s="166">
        <v>8</v>
      </c>
      <c r="J20" s="165">
        <f t="shared" si="0"/>
        <v>17</v>
      </c>
      <c r="K20" s="166" t="s">
        <v>1060</v>
      </c>
      <c r="L20" s="167" t="s">
        <v>918</v>
      </c>
      <c r="M20" s="167" t="s">
        <v>924</v>
      </c>
      <c r="N20" s="168" t="s">
        <v>798</v>
      </c>
      <c r="O20" s="168" t="s">
        <v>796</v>
      </c>
      <c r="P20" s="169" t="s">
        <v>797</v>
      </c>
    </row>
    <row r="21" spans="2:16" s="107" customFormat="1" ht="15" x14ac:dyDescent="0.25">
      <c r="B21" s="159">
        <v>2</v>
      </c>
      <c r="C21" s="160" t="s">
        <v>99</v>
      </c>
      <c r="D21" s="160" t="s">
        <v>934</v>
      </c>
      <c r="E21" s="160" t="s">
        <v>880</v>
      </c>
      <c r="F21" s="160">
        <v>6</v>
      </c>
      <c r="G21" s="160" t="s">
        <v>886</v>
      </c>
      <c r="H21" s="160" t="s">
        <v>1165</v>
      </c>
      <c r="I21" s="160">
        <v>0</v>
      </c>
      <c r="J21" s="159">
        <f t="shared" si="0"/>
        <v>18</v>
      </c>
      <c r="K21" s="160" t="s">
        <v>1060</v>
      </c>
      <c r="L21" s="153" t="s">
        <v>925</v>
      </c>
      <c r="M21" s="153" t="s">
        <v>931</v>
      </c>
      <c r="N21" s="154" t="s">
        <v>800</v>
      </c>
      <c r="O21" s="154" t="s">
        <v>799</v>
      </c>
      <c r="P21" s="155" t="s">
        <v>794</v>
      </c>
    </row>
    <row r="22" spans="2:16" s="107" customFormat="1" ht="15" x14ac:dyDescent="0.25">
      <c r="B22" s="163">
        <v>3</v>
      </c>
      <c r="C22" s="110" t="s">
        <v>99</v>
      </c>
      <c r="D22" s="110" t="s">
        <v>935</v>
      </c>
      <c r="E22" s="110" t="s">
        <v>880</v>
      </c>
      <c r="F22" s="110">
        <v>6</v>
      </c>
      <c r="G22" s="110" t="s">
        <v>887</v>
      </c>
      <c r="H22" s="110" t="s">
        <v>1165</v>
      </c>
      <c r="I22" s="110">
        <v>1</v>
      </c>
      <c r="J22" s="163">
        <f t="shared" si="0"/>
        <v>19</v>
      </c>
      <c r="K22" s="110" t="s">
        <v>1060</v>
      </c>
      <c r="L22" s="164" t="s">
        <v>925</v>
      </c>
      <c r="M22" s="164" t="s">
        <v>932</v>
      </c>
      <c r="N22" s="111" t="s">
        <v>800</v>
      </c>
      <c r="O22" s="111" t="s">
        <v>799</v>
      </c>
      <c r="P22" s="112" t="s">
        <v>794</v>
      </c>
    </row>
    <row r="23" spans="2:16" s="107" customFormat="1" ht="15.6" thickBot="1" x14ac:dyDescent="0.3">
      <c r="B23" s="165">
        <v>4</v>
      </c>
      <c r="C23" s="166">
        <v>2</v>
      </c>
      <c r="D23" s="166" t="s">
        <v>936</v>
      </c>
      <c r="E23" s="166" t="s">
        <v>880</v>
      </c>
      <c r="F23" s="166">
        <v>6</v>
      </c>
      <c r="G23" s="166" t="s">
        <v>888</v>
      </c>
      <c r="H23" s="166" t="s">
        <v>1165</v>
      </c>
      <c r="I23" s="166">
        <v>2</v>
      </c>
      <c r="J23" s="165">
        <f t="shared" si="0"/>
        <v>20</v>
      </c>
      <c r="K23" s="166" t="s">
        <v>1060</v>
      </c>
      <c r="L23" s="167" t="s">
        <v>925</v>
      </c>
      <c r="M23" s="167" t="s">
        <v>933</v>
      </c>
      <c r="N23" s="168" t="s">
        <v>800</v>
      </c>
      <c r="O23" s="168" t="s">
        <v>799</v>
      </c>
      <c r="P23" s="169" t="s">
        <v>794</v>
      </c>
    </row>
    <row r="24" spans="2:16" s="107" customFormat="1" ht="15" x14ac:dyDescent="0.25">
      <c r="B24" s="159">
        <v>2</v>
      </c>
      <c r="C24" s="160" t="s">
        <v>99</v>
      </c>
      <c r="D24" s="160" t="s">
        <v>937</v>
      </c>
      <c r="E24" s="160" t="s">
        <v>880</v>
      </c>
      <c r="F24" s="160">
        <v>6</v>
      </c>
      <c r="G24" s="160" t="s">
        <v>886</v>
      </c>
      <c r="H24" s="160" t="s">
        <v>1166</v>
      </c>
      <c r="I24" s="160">
        <v>0</v>
      </c>
      <c r="J24" s="159">
        <f t="shared" si="0"/>
        <v>21</v>
      </c>
      <c r="K24" s="160" t="s">
        <v>1060</v>
      </c>
      <c r="L24" s="153" t="s">
        <v>926</v>
      </c>
      <c r="M24" s="153" t="s">
        <v>931</v>
      </c>
      <c r="N24" s="113" t="s">
        <v>802</v>
      </c>
      <c r="O24" s="113" t="s">
        <v>801</v>
      </c>
      <c r="P24" s="114" t="s">
        <v>797</v>
      </c>
    </row>
    <row r="25" spans="2:16" s="107" customFormat="1" ht="15" x14ac:dyDescent="0.25">
      <c r="B25" s="161">
        <v>3</v>
      </c>
      <c r="C25" s="110" t="s">
        <v>99</v>
      </c>
      <c r="D25" s="108" t="s">
        <v>938</v>
      </c>
      <c r="E25" s="108" t="s">
        <v>880</v>
      </c>
      <c r="F25" s="108">
        <v>6</v>
      </c>
      <c r="G25" s="108" t="s">
        <v>887</v>
      </c>
      <c r="H25" s="108" t="s">
        <v>1166</v>
      </c>
      <c r="I25" s="108">
        <v>1</v>
      </c>
      <c r="J25" s="161">
        <f t="shared" si="0"/>
        <v>22</v>
      </c>
      <c r="K25" s="108" t="s">
        <v>1060</v>
      </c>
      <c r="L25" s="164" t="s">
        <v>926</v>
      </c>
      <c r="M25" s="152" t="s">
        <v>932</v>
      </c>
      <c r="N25" s="113" t="s">
        <v>802</v>
      </c>
      <c r="O25" s="113" t="s">
        <v>801</v>
      </c>
      <c r="P25" s="114" t="s">
        <v>797</v>
      </c>
    </row>
    <row r="26" spans="2:16" s="107" customFormat="1" ht="15.6" thickBot="1" x14ac:dyDescent="0.3">
      <c r="B26" s="162">
        <v>4</v>
      </c>
      <c r="C26" s="166">
        <v>2</v>
      </c>
      <c r="D26" s="109" t="s">
        <v>939</v>
      </c>
      <c r="E26" s="109" t="s">
        <v>880</v>
      </c>
      <c r="F26" s="109">
        <v>6</v>
      </c>
      <c r="G26" s="109" t="s">
        <v>888</v>
      </c>
      <c r="H26" s="109" t="s">
        <v>1166</v>
      </c>
      <c r="I26" s="109">
        <v>2</v>
      </c>
      <c r="J26" s="162">
        <f t="shared" si="0"/>
        <v>23</v>
      </c>
      <c r="K26" s="109" t="s">
        <v>1060</v>
      </c>
      <c r="L26" s="167" t="s">
        <v>926</v>
      </c>
      <c r="M26" s="156" t="s">
        <v>933</v>
      </c>
      <c r="N26" s="113" t="s">
        <v>802</v>
      </c>
      <c r="O26" s="113" t="s">
        <v>801</v>
      </c>
      <c r="P26" s="114" t="s">
        <v>797</v>
      </c>
    </row>
    <row r="27" spans="2:16" s="107" customFormat="1" ht="15" x14ac:dyDescent="0.25">
      <c r="B27" s="159">
        <v>2</v>
      </c>
      <c r="C27" s="160" t="s">
        <v>99</v>
      </c>
      <c r="D27" s="160" t="s">
        <v>940</v>
      </c>
      <c r="E27" s="160" t="s">
        <v>99</v>
      </c>
      <c r="F27" s="160" t="s">
        <v>99</v>
      </c>
      <c r="G27" s="160" t="s">
        <v>99</v>
      </c>
      <c r="H27" s="160" t="s">
        <v>1159</v>
      </c>
      <c r="I27" s="160">
        <v>0</v>
      </c>
      <c r="J27" s="159">
        <f t="shared" si="0"/>
        <v>24</v>
      </c>
      <c r="K27" s="160" t="s">
        <v>1060</v>
      </c>
      <c r="L27" s="153" t="s">
        <v>927</v>
      </c>
      <c r="M27" s="153" t="s">
        <v>928</v>
      </c>
      <c r="N27" s="154" t="s">
        <v>959</v>
      </c>
      <c r="O27" s="154" t="s">
        <v>958</v>
      </c>
      <c r="P27" s="155" t="s">
        <v>794</v>
      </c>
    </row>
    <row r="28" spans="2:16" s="107" customFormat="1" ht="15" x14ac:dyDescent="0.25">
      <c r="B28" s="163">
        <v>3</v>
      </c>
      <c r="C28" s="110" t="s">
        <v>99</v>
      </c>
      <c r="D28" s="110" t="s">
        <v>941</v>
      </c>
      <c r="E28" s="110" t="s">
        <v>99</v>
      </c>
      <c r="F28" s="110" t="s">
        <v>99</v>
      </c>
      <c r="G28" s="110" t="s">
        <v>99</v>
      </c>
      <c r="H28" s="110" t="s">
        <v>1159</v>
      </c>
      <c r="I28" s="110">
        <v>1</v>
      </c>
      <c r="J28" s="163">
        <f t="shared" si="0"/>
        <v>25</v>
      </c>
      <c r="K28" s="110" t="s">
        <v>1060</v>
      </c>
      <c r="L28" s="164" t="s">
        <v>927</v>
      </c>
      <c r="M28" s="164" t="s">
        <v>929</v>
      </c>
      <c r="N28" s="111" t="s">
        <v>959</v>
      </c>
      <c r="O28" s="111" t="s">
        <v>958</v>
      </c>
      <c r="P28" s="112" t="s">
        <v>794</v>
      </c>
    </row>
    <row r="29" spans="2:16" s="107" customFormat="1" ht="15.6" thickBot="1" x14ac:dyDescent="0.3">
      <c r="B29" s="165">
        <v>4</v>
      </c>
      <c r="C29" s="166">
        <v>2</v>
      </c>
      <c r="D29" s="166" t="s">
        <v>942</v>
      </c>
      <c r="E29" s="166" t="s">
        <v>99</v>
      </c>
      <c r="F29" s="166" t="s">
        <v>99</v>
      </c>
      <c r="G29" s="166" t="s">
        <v>99</v>
      </c>
      <c r="H29" s="166" t="s">
        <v>1159</v>
      </c>
      <c r="I29" s="166">
        <v>2</v>
      </c>
      <c r="J29" s="165">
        <f t="shared" si="0"/>
        <v>26</v>
      </c>
      <c r="K29" s="166" t="s">
        <v>1060</v>
      </c>
      <c r="L29" s="167" t="s">
        <v>927</v>
      </c>
      <c r="M29" s="167" t="s">
        <v>930</v>
      </c>
      <c r="N29" s="168" t="s">
        <v>959</v>
      </c>
      <c r="O29" s="168" t="s">
        <v>958</v>
      </c>
      <c r="P29" s="169" t="s">
        <v>794</v>
      </c>
    </row>
    <row r="30" spans="2:16" s="107" customFormat="1" ht="15" x14ac:dyDescent="0.25">
      <c r="B30" s="159" t="s">
        <v>99</v>
      </c>
      <c r="C30" s="160" t="s">
        <v>99</v>
      </c>
      <c r="D30" s="160" t="s">
        <v>947</v>
      </c>
      <c r="E30" s="160" t="s">
        <v>880</v>
      </c>
      <c r="F30" s="160">
        <v>6</v>
      </c>
      <c r="G30" s="160" t="s">
        <v>889</v>
      </c>
      <c r="H30" s="160" t="s">
        <v>1165</v>
      </c>
      <c r="I30" s="160">
        <v>3</v>
      </c>
      <c r="J30" s="159">
        <f t="shared" si="0"/>
        <v>27</v>
      </c>
      <c r="K30" s="160" t="s">
        <v>1060</v>
      </c>
      <c r="L30" s="153" t="s">
        <v>945</v>
      </c>
      <c r="M30" s="153" t="s">
        <v>954</v>
      </c>
      <c r="N30" s="154" t="s">
        <v>800</v>
      </c>
      <c r="O30" s="154" t="s">
        <v>799</v>
      </c>
      <c r="P30" s="155" t="s">
        <v>794</v>
      </c>
    </row>
    <row r="31" spans="2:16" s="107" customFormat="1" ht="15.6" thickBot="1" x14ac:dyDescent="0.3">
      <c r="B31" s="162" t="s">
        <v>99</v>
      </c>
      <c r="C31" s="109" t="s">
        <v>99</v>
      </c>
      <c r="D31" s="109" t="s">
        <v>948</v>
      </c>
      <c r="E31" s="109" t="s">
        <v>880</v>
      </c>
      <c r="F31" s="109">
        <v>6</v>
      </c>
      <c r="G31" s="109" t="s">
        <v>953</v>
      </c>
      <c r="H31" s="272" t="s">
        <v>1165</v>
      </c>
      <c r="I31" s="272">
        <v>4</v>
      </c>
      <c r="J31" s="162">
        <f t="shared" si="0"/>
        <v>28</v>
      </c>
      <c r="K31" s="109" t="s">
        <v>1060</v>
      </c>
      <c r="L31" s="156" t="s">
        <v>945</v>
      </c>
      <c r="M31" s="156" t="s">
        <v>955</v>
      </c>
      <c r="N31" s="115" t="s">
        <v>800</v>
      </c>
      <c r="O31" s="115" t="s">
        <v>799</v>
      </c>
      <c r="P31" s="116" t="s">
        <v>794</v>
      </c>
    </row>
    <row r="32" spans="2:16" s="107" customFormat="1" ht="15" x14ac:dyDescent="0.25">
      <c r="B32" s="159" t="s">
        <v>99</v>
      </c>
      <c r="C32" s="160" t="s">
        <v>99</v>
      </c>
      <c r="D32" s="160" t="s">
        <v>949</v>
      </c>
      <c r="E32" s="160" t="s">
        <v>880</v>
      </c>
      <c r="F32" s="160">
        <v>6</v>
      </c>
      <c r="G32" s="160" t="s">
        <v>889</v>
      </c>
      <c r="H32" s="160" t="s">
        <v>1166</v>
      </c>
      <c r="I32" s="160">
        <v>3</v>
      </c>
      <c r="J32" s="159">
        <f t="shared" si="0"/>
        <v>29</v>
      </c>
      <c r="K32" s="160" t="s">
        <v>1060</v>
      </c>
      <c r="L32" s="153" t="s">
        <v>946</v>
      </c>
      <c r="M32" s="153" t="s">
        <v>954</v>
      </c>
      <c r="N32" s="113" t="s">
        <v>802</v>
      </c>
      <c r="O32" s="113" t="s">
        <v>801</v>
      </c>
      <c r="P32" s="114" t="s">
        <v>797</v>
      </c>
    </row>
    <row r="33" spans="2:16" s="107" customFormat="1" ht="15.6" thickBot="1" x14ac:dyDescent="0.3">
      <c r="B33" s="171" t="s">
        <v>99</v>
      </c>
      <c r="C33" s="170" t="s">
        <v>99</v>
      </c>
      <c r="D33" s="170" t="s">
        <v>950</v>
      </c>
      <c r="E33" s="170" t="s">
        <v>880</v>
      </c>
      <c r="F33" s="170">
        <v>6</v>
      </c>
      <c r="G33" s="170" t="s">
        <v>953</v>
      </c>
      <c r="H33" s="273" t="s">
        <v>1166</v>
      </c>
      <c r="I33" s="273">
        <v>4</v>
      </c>
      <c r="J33" s="171">
        <f t="shared" si="0"/>
        <v>30</v>
      </c>
      <c r="K33" s="170" t="s">
        <v>1060</v>
      </c>
      <c r="L33" s="172" t="s">
        <v>946</v>
      </c>
      <c r="M33" s="172" t="s">
        <v>955</v>
      </c>
      <c r="N33" s="113" t="s">
        <v>802</v>
      </c>
      <c r="O33" s="113" t="s">
        <v>801</v>
      </c>
      <c r="P33" s="114" t="s">
        <v>797</v>
      </c>
    </row>
    <row r="34" spans="2:16" s="107" customFormat="1" ht="15.6" thickBot="1" x14ac:dyDescent="0.3">
      <c r="B34" s="159" t="s">
        <v>99</v>
      </c>
      <c r="C34" s="160" t="s">
        <v>99</v>
      </c>
      <c r="D34" s="160" t="s">
        <v>951</v>
      </c>
      <c r="E34" s="160" t="s">
        <v>99</v>
      </c>
      <c r="F34" s="160" t="s">
        <v>99</v>
      </c>
      <c r="G34" s="160" t="s">
        <v>99</v>
      </c>
      <c r="H34" s="160" t="s">
        <v>1159</v>
      </c>
      <c r="I34" s="160">
        <v>3</v>
      </c>
      <c r="J34" s="159">
        <f t="shared" si="0"/>
        <v>31</v>
      </c>
      <c r="K34" s="160" t="s">
        <v>1060</v>
      </c>
      <c r="L34" s="153" t="s">
        <v>944</v>
      </c>
      <c r="M34" s="153" t="s">
        <v>956</v>
      </c>
      <c r="N34" s="267" t="s">
        <v>958</v>
      </c>
      <c r="O34" s="154" t="s">
        <v>958</v>
      </c>
      <c r="P34" s="155" t="s">
        <v>794</v>
      </c>
    </row>
    <row r="35" spans="2:16" s="107" customFormat="1" ht="15.6" thickBot="1" x14ac:dyDescent="0.3">
      <c r="B35" s="162" t="s">
        <v>99</v>
      </c>
      <c r="C35" s="109" t="s">
        <v>99</v>
      </c>
      <c r="D35" s="109" t="s">
        <v>952</v>
      </c>
      <c r="E35" s="109" t="s">
        <v>99</v>
      </c>
      <c r="F35" s="109" t="s">
        <v>99</v>
      </c>
      <c r="G35" s="109" t="s">
        <v>99</v>
      </c>
      <c r="H35" s="272" t="s">
        <v>1159</v>
      </c>
      <c r="I35" s="272">
        <v>4</v>
      </c>
      <c r="J35" s="162">
        <f t="shared" si="0"/>
        <v>32</v>
      </c>
      <c r="K35" s="109" t="s">
        <v>1060</v>
      </c>
      <c r="L35" s="167" t="s">
        <v>944</v>
      </c>
      <c r="M35" s="156" t="s">
        <v>957</v>
      </c>
      <c r="N35" s="267" t="s">
        <v>958</v>
      </c>
      <c r="O35" s="168" t="s">
        <v>958</v>
      </c>
      <c r="P35" s="169" t="s">
        <v>794</v>
      </c>
    </row>
    <row r="36" spans="2:16" s="107" customFormat="1" ht="15.6" thickBot="1" x14ac:dyDescent="0.3">
      <c r="B36" s="159" t="s">
        <v>960</v>
      </c>
      <c r="C36" s="160" t="s">
        <v>99</v>
      </c>
      <c r="D36" s="160" t="s">
        <v>962</v>
      </c>
      <c r="E36" s="160" t="s">
        <v>878</v>
      </c>
      <c r="F36" s="160">
        <v>5</v>
      </c>
      <c r="G36" s="160" t="s">
        <v>886</v>
      </c>
      <c r="H36" s="160" t="s">
        <v>1167</v>
      </c>
      <c r="I36" s="160">
        <v>0</v>
      </c>
      <c r="J36" s="159">
        <f t="shared" si="0"/>
        <v>33</v>
      </c>
      <c r="K36" s="160" t="s">
        <v>1060</v>
      </c>
      <c r="L36" s="153" t="s">
        <v>809</v>
      </c>
      <c r="M36" s="153" t="s">
        <v>964</v>
      </c>
      <c r="N36" s="154" t="s">
        <v>811</v>
      </c>
      <c r="O36" s="154" t="s">
        <v>810</v>
      </c>
      <c r="P36" s="155" t="s">
        <v>794</v>
      </c>
    </row>
    <row r="37" spans="2:16" s="107" customFormat="1" ht="15.6" thickBot="1" x14ac:dyDescent="0.3">
      <c r="B37" s="162" t="s">
        <v>960</v>
      </c>
      <c r="C37" s="109" t="s">
        <v>99</v>
      </c>
      <c r="D37" s="109" t="s">
        <v>963</v>
      </c>
      <c r="E37" s="109" t="s">
        <v>878</v>
      </c>
      <c r="F37" s="109">
        <v>5</v>
      </c>
      <c r="G37" s="160" t="s">
        <v>886</v>
      </c>
      <c r="H37" s="272" t="s">
        <v>1168</v>
      </c>
      <c r="I37" s="272">
        <v>1</v>
      </c>
      <c r="J37" s="162">
        <f t="shared" si="0"/>
        <v>34</v>
      </c>
      <c r="K37" s="109" t="s">
        <v>1060</v>
      </c>
      <c r="L37" s="156" t="s">
        <v>812</v>
      </c>
      <c r="M37" s="156" t="s">
        <v>964</v>
      </c>
      <c r="N37" s="115" t="s">
        <v>813</v>
      </c>
      <c r="O37" s="279" t="s">
        <v>1171</v>
      </c>
      <c r="P37" s="116" t="s">
        <v>797</v>
      </c>
    </row>
    <row r="38" spans="2:16" s="107" customFormat="1" ht="15" x14ac:dyDescent="0.25">
      <c r="B38" s="159" t="s">
        <v>961</v>
      </c>
      <c r="C38" s="160" t="s">
        <v>99</v>
      </c>
      <c r="D38" s="160" t="s">
        <v>965</v>
      </c>
      <c r="E38" s="160" t="s">
        <v>878</v>
      </c>
      <c r="F38" s="160">
        <v>5</v>
      </c>
      <c r="G38" s="160" t="s">
        <v>887</v>
      </c>
      <c r="H38" s="160" t="s">
        <v>1167</v>
      </c>
      <c r="I38" s="160">
        <v>0</v>
      </c>
      <c r="J38" s="159">
        <f t="shared" si="0"/>
        <v>35</v>
      </c>
      <c r="K38" s="160" t="s">
        <v>1060</v>
      </c>
      <c r="L38" s="153" t="s">
        <v>809</v>
      </c>
      <c r="M38" s="153" t="s">
        <v>967</v>
      </c>
      <c r="N38" s="154" t="s">
        <v>811</v>
      </c>
      <c r="O38" s="154" t="s">
        <v>810</v>
      </c>
      <c r="P38" s="155" t="s">
        <v>794</v>
      </c>
    </row>
    <row r="39" spans="2:16" s="107" customFormat="1" ht="15.6" thickBot="1" x14ac:dyDescent="0.3">
      <c r="B39" s="171" t="s">
        <v>961</v>
      </c>
      <c r="C39" s="170" t="s">
        <v>99</v>
      </c>
      <c r="D39" s="170" t="s">
        <v>966</v>
      </c>
      <c r="E39" s="170" t="s">
        <v>878</v>
      </c>
      <c r="F39" s="170">
        <v>5</v>
      </c>
      <c r="G39" s="170" t="s">
        <v>887</v>
      </c>
      <c r="H39" s="273" t="s">
        <v>1168</v>
      </c>
      <c r="I39" s="273">
        <v>1</v>
      </c>
      <c r="J39" s="171">
        <f t="shared" si="0"/>
        <v>36</v>
      </c>
      <c r="K39" s="170" t="s">
        <v>1060</v>
      </c>
      <c r="L39" s="172" t="s">
        <v>812</v>
      </c>
      <c r="M39" s="172" t="s">
        <v>967</v>
      </c>
      <c r="N39" s="115" t="s">
        <v>813</v>
      </c>
      <c r="O39" s="279" t="s">
        <v>1171</v>
      </c>
      <c r="P39" s="174" t="s">
        <v>971</v>
      </c>
    </row>
    <row r="40" spans="2:16" s="107" customFormat="1" ht="15" x14ac:dyDescent="0.25">
      <c r="B40" s="159" t="s">
        <v>99</v>
      </c>
      <c r="C40" s="160" t="s">
        <v>99</v>
      </c>
      <c r="D40" s="160" t="s">
        <v>968</v>
      </c>
      <c r="E40" s="160" t="s">
        <v>878</v>
      </c>
      <c r="F40" s="160">
        <v>5</v>
      </c>
      <c r="G40" s="160" t="s">
        <v>888</v>
      </c>
      <c r="H40" s="270" t="s">
        <v>1163</v>
      </c>
      <c r="I40" s="270">
        <v>9</v>
      </c>
      <c r="J40" s="159">
        <f t="shared" si="0"/>
        <v>37</v>
      </c>
      <c r="K40" s="160" t="s">
        <v>1060</v>
      </c>
      <c r="L40" s="153" t="s">
        <v>814</v>
      </c>
      <c r="M40" s="153" t="s">
        <v>970</v>
      </c>
      <c r="N40" s="154" t="s">
        <v>805</v>
      </c>
      <c r="O40" s="154" t="s">
        <v>804</v>
      </c>
      <c r="P40" s="155" t="s">
        <v>794</v>
      </c>
    </row>
    <row r="41" spans="2:16" s="107" customFormat="1" ht="15.6" thickBot="1" x14ac:dyDescent="0.3">
      <c r="B41" s="162" t="s">
        <v>99</v>
      </c>
      <c r="C41" s="109" t="s">
        <v>99</v>
      </c>
      <c r="D41" s="109" t="s">
        <v>969</v>
      </c>
      <c r="E41" s="109" t="s">
        <v>878</v>
      </c>
      <c r="F41" s="109">
        <v>5</v>
      </c>
      <c r="G41" s="109" t="s">
        <v>888</v>
      </c>
      <c r="H41" s="271" t="s">
        <v>1164</v>
      </c>
      <c r="I41" s="271">
        <v>9</v>
      </c>
      <c r="J41" s="162">
        <f t="shared" si="0"/>
        <v>38</v>
      </c>
      <c r="K41" s="109" t="s">
        <v>1060</v>
      </c>
      <c r="L41" s="156" t="s">
        <v>815</v>
      </c>
      <c r="M41" s="156" t="s">
        <v>970</v>
      </c>
      <c r="N41" s="115" t="s">
        <v>817</v>
      </c>
      <c r="O41" s="115" t="s">
        <v>816</v>
      </c>
      <c r="P41" s="116" t="s">
        <v>797</v>
      </c>
    </row>
    <row r="42" spans="2:16" s="107" customFormat="1" ht="15.6" thickBot="1" x14ac:dyDescent="0.3">
      <c r="B42" s="185" t="s">
        <v>99</v>
      </c>
      <c r="C42" s="183" t="s">
        <v>99</v>
      </c>
      <c r="D42" s="183" t="s">
        <v>999</v>
      </c>
      <c r="E42" s="183" t="s">
        <v>878</v>
      </c>
      <c r="F42" s="183" t="s">
        <v>1176</v>
      </c>
      <c r="G42" s="183" t="s">
        <v>889</v>
      </c>
      <c r="H42" s="183" t="s">
        <v>1161</v>
      </c>
      <c r="I42" s="183" t="s">
        <v>1170</v>
      </c>
      <c r="J42" s="185">
        <f t="shared" si="0"/>
        <v>39</v>
      </c>
      <c r="K42" s="183" t="s">
        <v>1060</v>
      </c>
      <c r="L42" s="184" t="s">
        <v>996</v>
      </c>
      <c r="M42" s="184" t="s">
        <v>997</v>
      </c>
      <c r="N42" s="111" t="s">
        <v>994</v>
      </c>
      <c r="O42" s="111" t="s">
        <v>99</v>
      </c>
      <c r="P42" s="112" t="s">
        <v>99</v>
      </c>
    </row>
    <row r="43" spans="2:16" s="107" customFormat="1" ht="15.6" thickBot="1" x14ac:dyDescent="0.3">
      <c r="B43" s="180" t="s">
        <v>99</v>
      </c>
      <c r="C43" s="181" t="s">
        <v>99</v>
      </c>
      <c r="D43" s="181" t="s">
        <v>1000</v>
      </c>
      <c r="E43" s="181" t="s">
        <v>878</v>
      </c>
      <c r="F43" s="181" t="s">
        <v>1176</v>
      </c>
      <c r="G43" s="181" t="s">
        <v>889</v>
      </c>
      <c r="H43" s="181" t="s">
        <v>1161</v>
      </c>
      <c r="I43" s="181" t="s">
        <v>862</v>
      </c>
      <c r="J43" s="180">
        <f t="shared" si="0"/>
        <v>40</v>
      </c>
      <c r="K43" s="181" t="s">
        <v>1060</v>
      </c>
      <c r="L43" s="182" t="s">
        <v>993</v>
      </c>
      <c r="M43" s="182" t="s">
        <v>998</v>
      </c>
      <c r="N43" s="154" t="s">
        <v>995</v>
      </c>
      <c r="O43" s="173" t="s">
        <v>99</v>
      </c>
      <c r="P43" s="174" t="s">
        <v>99</v>
      </c>
    </row>
    <row r="44" spans="2:16" s="107" customFormat="1" ht="15" x14ac:dyDescent="0.25">
      <c r="B44" s="223" t="s">
        <v>99</v>
      </c>
      <c r="C44" s="227" t="s">
        <v>99</v>
      </c>
      <c r="D44" s="227" t="s">
        <v>980</v>
      </c>
      <c r="E44" s="227" t="s">
        <v>880</v>
      </c>
      <c r="F44" s="227">
        <v>6</v>
      </c>
      <c r="G44" s="227" t="s">
        <v>987</v>
      </c>
      <c r="H44" s="227" t="s">
        <v>1162</v>
      </c>
      <c r="I44" s="227" t="s">
        <v>1170</v>
      </c>
      <c r="J44" s="223" t="s">
        <v>1177</v>
      </c>
      <c r="K44" s="227" t="s">
        <v>1060</v>
      </c>
      <c r="L44" s="228" t="s">
        <v>981</v>
      </c>
      <c r="M44" s="228" t="s">
        <v>982</v>
      </c>
      <c r="N44" s="229" t="s">
        <v>983</v>
      </c>
      <c r="O44" s="229" t="s">
        <v>99</v>
      </c>
      <c r="P44" s="230" t="s">
        <v>99</v>
      </c>
    </row>
    <row r="45" spans="2:16" s="107" customFormat="1" ht="15.6" thickBot="1" x14ac:dyDescent="0.3">
      <c r="B45" s="231" t="s">
        <v>99</v>
      </c>
      <c r="C45" s="232" t="s">
        <v>99</v>
      </c>
      <c r="D45" s="232" t="s">
        <v>984</v>
      </c>
      <c r="E45" s="232" t="s">
        <v>880</v>
      </c>
      <c r="F45" s="232">
        <v>6</v>
      </c>
      <c r="G45" s="232" t="s">
        <v>987</v>
      </c>
      <c r="H45" s="232" t="s">
        <v>1162</v>
      </c>
      <c r="I45" s="232" t="s">
        <v>1170</v>
      </c>
      <c r="J45" s="231">
        <f t="shared" si="0"/>
        <v>43</v>
      </c>
      <c r="K45" s="232" t="s">
        <v>1060</v>
      </c>
      <c r="L45" s="233" t="s">
        <v>985</v>
      </c>
      <c r="M45" s="233" t="s">
        <v>982</v>
      </c>
      <c r="N45" s="234" t="s">
        <v>986</v>
      </c>
      <c r="O45" s="234" t="s">
        <v>99</v>
      </c>
      <c r="P45" s="235" t="s">
        <v>99</v>
      </c>
    </row>
    <row r="46" spans="2:16" s="107" customFormat="1" ht="30.6" thickBot="1" x14ac:dyDescent="0.3">
      <c r="B46" s="223" t="s">
        <v>99</v>
      </c>
      <c r="C46" s="227" t="s">
        <v>99</v>
      </c>
      <c r="D46" s="227" t="s">
        <v>1062</v>
      </c>
      <c r="E46" s="227" t="s">
        <v>880</v>
      </c>
      <c r="F46" s="227">
        <v>6</v>
      </c>
      <c r="G46" s="227" t="s">
        <v>988</v>
      </c>
      <c r="H46" s="227" t="s">
        <v>1160</v>
      </c>
      <c r="I46" s="227" t="s">
        <v>1170</v>
      </c>
      <c r="J46" s="223">
        <f t="shared" si="0"/>
        <v>44</v>
      </c>
      <c r="K46" s="227" t="s">
        <v>1061</v>
      </c>
      <c r="L46" s="228" t="s">
        <v>1065</v>
      </c>
      <c r="M46" s="228" t="s">
        <v>990</v>
      </c>
      <c r="N46" s="229" t="s">
        <v>992</v>
      </c>
      <c r="O46" s="229" t="s">
        <v>99</v>
      </c>
      <c r="P46" s="230" t="s">
        <v>99</v>
      </c>
    </row>
    <row r="47" spans="2:16" s="107" customFormat="1" ht="30.6" thickBot="1" x14ac:dyDescent="0.3">
      <c r="B47" s="274" t="s">
        <v>99</v>
      </c>
      <c r="C47" s="275" t="s">
        <v>99</v>
      </c>
      <c r="D47" s="275" t="s">
        <v>1063</v>
      </c>
      <c r="E47" s="275" t="s">
        <v>880</v>
      </c>
      <c r="F47" s="275">
        <v>6</v>
      </c>
      <c r="G47" s="275" t="s">
        <v>989</v>
      </c>
      <c r="H47" s="275" t="s">
        <v>1160</v>
      </c>
      <c r="I47" s="275" t="s">
        <v>1170</v>
      </c>
      <c r="J47" s="274">
        <f t="shared" si="0"/>
        <v>45</v>
      </c>
      <c r="K47" s="275" t="s">
        <v>1061</v>
      </c>
      <c r="L47" s="276" t="s">
        <v>1064</v>
      </c>
      <c r="M47" s="276" t="s">
        <v>991</v>
      </c>
      <c r="N47" s="277" t="s">
        <v>992</v>
      </c>
      <c r="O47" s="277" t="s">
        <v>99</v>
      </c>
      <c r="P47" s="278" t="s">
        <v>99</v>
      </c>
    </row>
    <row r="48" spans="2:16" x14ac:dyDescent="0.25">
      <c r="B48" s="107"/>
      <c r="C48" s="107"/>
      <c r="D48" s="107"/>
      <c r="E48" s="107"/>
      <c r="F48" s="107"/>
      <c r="G48" s="107"/>
      <c r="H48" s="268"/>
      <c r="I48" s="268"/>
      <c r="J48" s="107"/>
      <c r="K48" s="107"/>
      <c r="L48" s="107"/>
      <c r="M48" s="107"/>
      <c r="N48" s="107"/>
      <c r="O48" s="107"/>
      <c r="P48" s="107"/>
    </row>
    <row r="49" spans="2:16" x14ac:dyDescent="0.25">
      <c r="B49" s="107"/>
      <c r="C49" s="107"/>
      <c r="D49" s="107"/>
      <c r="E49" s="107"/>
      <c r="F49" s="107"/>
      <c r="G49" s="107"/>
      <c r="H49" s="268"/>
      <c r="I49" s="268"/>
      <c r="J49" s="107"/>
      <c r="K49" s="107"/>
      <c r="L49" s="107"/>
      <c r="M49" s="107"/>
      <c r="N49" s="107"/>
      <c r="O49" s="107"/>
      <c r="P49" s="107"/>
    </row>
  </sheetData>
  <pageMargins left="0.25" right="0.25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NI Signals from Patch Panel</vt:lpstr>
      <vt:lpstr>NI Signals</vt:lpstr>
      <vt:lpstr>EPICS Slow Control Signals</vt:lpstr>
      <vt:lpstr>Parts</vt:lpstr>
      <vt:lpstr>Cable Assemblies</vt:lpstr>
      <vt:lpstr>cRio Module Assignments</vt:lpstr>
      <vt:lpstr> FT EPICS Interface</vt:lpstr>
      <vt:lpstr>SVT EPICS Interface</vt:lpstr>
      <vt:lpstr>Interlock Levels</vt:lpstr>
      <vt:lpstr>Signal Enables</vt:lpstr>
      <vt:lpstr>Dewpoint Calculations</vt:lpstr>
      <vt:lpstr>Mpod Crate Enable</vt:lpstr>
      <vt:lpstr>Block Diagram</vt:lpstr>
      <vt:lpstr>Fault Chart 1</vt:lpstr>
      <vt:lpstr>Fault Chart 2</vt:lpstr>
      <vt:lpstr>' FT EPICS Interface'!Print_Area</vt:lpstr>
      <vt:lpstr>'Block Diagram'!Print_Area</vt:lpstr>
      <vt:lpstr>'Cable Assemblies'!Print_Area</vt:lpstr>
      <vt:lpstr>'cRio Module Assignments'!Print_Area</vt:lpstr>
      <vt:lpstr>'Dewpoint Calculations'!Print_Area</vt:lpstr>
      <vt:lpstr>'EPICS Slow Control Signals'!Print_Area</vt:lpstr>
      <vt:lpstr>'Fault Chart 1'!Print_Area</vt:lpstr>
      <vt:lpstr>'Fault Chart 2'!Print_Area</vt:lpstr>
      <vt:lpstr>'Interlock Levels'!Print_Area</vt:lpstr>
      <vt:lpstr>'Mpod Crate Enable'!Print_Area</vt:lpstr>
      <vt:lpstr>'NI Signals'!Print_Area</vt:lpstr>
      <vt:lpstr>'NI Signals from Patch Panel'!Print_Area</vt:lpstr>
      <vt:lpstr>Parts!Print_Area</vt:lpstr>
      <vt:lpstr>'Signal Enables'!Print_Area</vt:lpstr>
      <vt:lpstr>'SVT EPICS Interface'!Print_Area</vt:lpstr>
      <vt:lpstr>' FT EPICS Interface'!Print_Titles</vt:lpstr>
      <vt:lpstr>'SVT EPICS Interface'!Print_Titles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Antonioli</dc:creator>
  <cp:lastModifiedBy>Peter Bonneau</cp:lastModifiedBy>
  <cp:lastPrinted>2016-11-03T16:34:39Z</cp:lastPrinted>
  <dcterms:created xsi:type="dcterms:W3CDTF">2007-04-26T15:40:17Z</dcterms:created>
  <dcterms:modified xsi:type="dcterms:W3CDTF">2017-10-25T16:33:25Z</dcterms:modified>
</cp:coreProperties>
</file>