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ekins\DGM-ENG\OneDrive - DGM-ENG\jlab\Hall A\Trtium\Thickness-meas\"/>
    </mc:Choice>
  </mc:AlternateContent>
  <bookViews>
    <workbookView xWindow="0" yWindow="0" windowWidth="16770" windowHeight="9060" activeTab="7"/>
  </bookViews>
  <sheets>
    <sheet name="Notes" sheetId="8" r:id="rId1"/>
    <sheet name="Entance windows" sheetId="1" r:id="rId2"/>
    <sheet name="Exit 1" sheetId="2" r:id="rId3"/>
    <sheet name="Exit 2" sheetId="3" r:id="rId4"/>
    <sheet name="Exit 3" sheetId="4" r:id="rId5"/>
    <sheet name="Exit 4" sheetId="5" r:id="rId6"/>
    <sheet name="Exit 5" sheetId="6" r:id="rId7"/>
    <sheet name="Exit 6" sheetId="7" r:id="rId8"/>
  </sheet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 l="1"/>
  <c r="I17" i="3" l="1"/>
  <c r="H17" i="3"/>
  <c r="G17" i="3"/>
  <c r="E17" i="3"/>
  <c r="D17" i="3"/>
  <c r="C17" i="3"/>
  <c r="B17" i="3"/>
  <c r="I17" i="4"/>
  <c r="H17" i="4"/>
  <c r="G17" i="4"/>
  <c r="E17" i="4"/>
  <c r="D17" i="4"/>
  <c r="C17" i="4"/>
  <c r="B17" i="4"/>
  <c r="I17" i="5"/>
  <c r="H17" i="5"/>
  <c r="G17" i="5"/>
  <c r="E17" i="5"/>
  <c r="D17" i="5"/>
  <c r="C17" i="5"/>
  <c r="B17" i="5"/>
  <c r="I17" i="6"/>
  <c r="H17" i="6"/>
  <c r="G17" i="6"/>
  <c r="E17" i="6"/>
  <c r="D17" i="6"/>
  <c r="C17" i="6"/>
  <c r="B17" i="6"/>
  <c r="I17" i="7"/>
  <c r="H17" i="7"/>
  <c r="G17" i="7"/>
  <c r="E17" i="7"/>
  <c r="D17" i="7"/>
  <c r="C17" i="7"/>
  <c r="B17" i="7"/>
  <c r="I16" i="7"/>
  <c r="H16" i="7"/>
  <c r="G16" i="7"/>
  <c r="E16" i="7"/>
  <c r="D16" i="7"/>
  <c r="C16" i="7"/>
  <c r="I16" i="6"/>
  <c r="H16" i="6"/>
  <c r="G16" i="6"/>
  <c r="E16" i="6"/>
  <c r="D16" i="6"/>
  <c r="C16" i="6"/>
  <c r="I16" i="5"/>
  <c r="H16" i="5"/>
  <c r="G16" i="5"/>
  <c r="E16" i="5"/>
  <c r="D16" i="5"/>
  <c r="C16" i="5"/>
  <c r="B16" i="7"/>
  <c r="B16" i="6"/>
  <c r="B16" i="5"/>
  <c r="I16" i="4"/>
  <c r="H16" i="4"/>
  <c r="G16" i="4"/>
  <c r="E16" i="4"/>
  <c r="D16" i="4"/>
  <c r="C16" i="4"/>
  <c r="B16" i="4"/>
  <c r="I17" i="2"/>
  <c r="H17" i="2"/>
  <c r="G17" i="2"/>
  <c r="E17" i="2"/>
  <c r="D17" i="2"/>
  <c r="C17" i="2"/>
  <c r="I16" i="2"/>
  <c r="H16" i="2"/>
  <c r="G16" i="2"/>
  <c r="E16" i="2"/>
  <c r="D16" i="2"/>
  <c r="C16" i="2"/>
  <c r="B16" i="2"/>
  <c r="I16" i="3"/>
  <c r="H16" i="3"/>
  <c r="G16" i="3"/>
  <c r="E16" i="3"/>
  <c r="D16" i="3"/>
  <c r="C16" i="3"/>
  <c r="B16" i="3"/>
  <c r="B26" i="1"/>
  <c r="B25" i="1"/>
  <c r="H26" i="1"/>
  <c r="G26" i="1"/>
  <c r="F26" i="1"/>
  <c r="E26" i="1"/>
  <c r="D26" i="1"/>
  <c r="C26" i="1"/>
  <c r="H25" i="1"/>
  <c r="G25" i="1"/>
  <c r="F25" i="1"/>
  <c r="E25" i="1"/>
  <c r="D25" i="1"/>
  <c r="C25" i="1"/>
</calcChain>
</file>

<file path=xl/sharedStrings.xml><?xml version="1.0" encoding="utf-8"?>
<sst xmlns="http://schemas.openxmlformats.org/spreadsheetml/2006/main" count="73" uniqueCount="23">
  <si>
    <t>tip</t>
  </si>
  <si>
    <t>right mid</t>
  </si>
  <si>
    <t>right up</t>
  </si>
  <si>
    <t>right dn</t>
  </si>
  <si>
    <t>left up</t>
  </si>
  <si>
    <t>left mid</t>
  </si>
  <si>
    <t>left dn</t>
  </si>
  <si>
    <t xml:space="preserve"> </t>
  </si>
  <si>
    <t>T2-2-Ent</t>
  </si>
  <si>
    <t>Entrance Windows</t>
  </si>
  <si>
    <t>T2-1-Ent</t>
  </si>
  <si>
    <t>T2-7-Ent</t>
  </si>
  <si>
    <t>T2-6-Ent</t>
  </si>
  <si>
    <t>T2-5-Ent</t>
  </si>
  <si>
    <t>T2-4-Ent</t>
  </si>
  <si>
    <t>T2-3-Ent</t>
  </si>
  <si>
    <t>Location</t>
  </si>
  <si>
    <t>Window number</t>
  </si>
  <si>
    <t>average(mm)</t>
  </si>
  <si>
    <t>stdDev(mm)</t>
  </si>
  <si>
    <t>Average (mm)</t>
  </si>
  <si>
    <t>StdDev (mm)</t>
  </si>
  <si>
    <t>Notes: 
1) Data for thickness measurements of 2.6 inch OD 10 cell exit and entrance windows
2) The raw data is in inches. Averages and standard deviations are given in mm
3) Magna Mike 8600 was used for measurements and calibrated prior to starting.
4) Calibration was checked at the end of the series of measurements and found to be 0.01 mm off. 
5) Entrance windows are labled T2-XXENT, where XX is 1 thru 6
6) Main bodies are labled T2-XXM, where XX is 1 thru 5.
7) Argon cell data not included here.
8) Each Entrance window has been matched to the main body of the number XX to make an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</si>
</sst>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3">
    <xf numFmtId="0" fontId="0" fillId="0" borderId="0" xfId="0"/>
    <xf numFmtId="0" fontId="0" fillId="0" borderId="0" xfId="0" applyFont="1" applyAlignment="1">
      <alignment horizontal="center"/>
    </xf>
    <xf numFmtId="0" fontId="0" fillId="2" borderId="1" xfId="1" applyFont="1" applyAlignment="1">
      <alignment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J16" sqref="J16"/>
    </sheetView>
  </sheetViews>
  <sheetFormatPr defaultRowHeight="15" x14ac:dyDescent="0.25"/>
  <sheetData>
    <row r="1" spans="1:9" x14ac:dyDescent="0.25">
      <c r="A1" s="2" t="s">
        <v>22</v>
      </c>
      <c r="B1" s="2"/>
      <c r="C1" s="2"/>
      <c r="D1" s="2"/>
      <c r="E1" s="2"/>
      <c r="F1" s="2"/>
      <c r="G1" s="2"/>
      <c r="H1" s="2"/>
      <c r="I1" s="2"/>
    </row>
    <row r="2" spans="1:9" x14ac:dyDescent="0.25">
      <c r="A2" s="2"/>
      <c r="B2" s="2"/>
      <c r="C2" s="2"/>
      <c r="D2" s="2"/>
      <c r="E2" s="2"/>
      <c r="F2" s="2"/>
      <c r="G2" s="2"/>
      <c r="H2" s="2"/>
      <c r="I2" s="2"/>
    </row>
    <row r="3" spans="1:9" x14ac:dyDescent="0.25">
      <c r="A3" s="2"/>
      <c r="B3" s="2"/>
      <c r="C3" s="2"/>
      <c r="D3" s="2"/>
      <c r="E3" s="2"/>
      <c r="F3" s="2"/>
      <c r="G3" s="2"/>
      <c r="H3" s="2"/>
      <c r="I3" s="2"/>
    </row>
    <row r="4" spans="1:9" x14ac:dyDescent="0.25">
      <c r="A4" s="2"/>
      <c r="B4" s="2"/>
      <c r="C4" s="2"/>
      <c r="D4" s="2"/>
      <c r="E4" s="2"/>
      <c r="F4" s="2"/>
      <c r="G4" s="2"/>
      <c r="H4" s="2"/>
      <c r="I4" s="2"/>
    </row>
    <row r="5" spans="1:9" x14ac:dyDescent="0.25">
      <c r="A5" s="2"/>
      <c r="B5" s="2"/>
      <c r="C5" s="2"/>
      <c r="D5" s="2"/>
      <c r="E5" s="2"/>
      <c r="F5" s="2"/>
      <c r="G5" s="2"/>
      <c r="H5" s="2"/>
      <c r="I5" s="2"/>
    </row>
    <row r="6" spans="1:9" x14ac:dyDescent="0.25">
      <c r="A6" s="2"/>
      <c r="B6" s="2"/>
      <c r="C6" s="2"/>
      <c r="D6" s="2"/>
      <c r="E6" s="2"/>
      <c r="F6" s="2"/>
      <c r="G6" s="2"/>
      <c r="H6" s="2"/>
      <c r="I6" s="2"/>
    </row>
    <row r="7" spans="1:9" x14ac:dyDescent="0.25">
      <c r="A7" s="2"/>
      <c r="B7" s="2"/>
      <c r="C7" s="2"/>
      <c r="D7" s="2"/>
      <c r="E7" s="2"/>
      <c r="F7" s="2"/>
      <c r="G7" s="2"/>
      <c r="H7" s="2"/>
      <c r="I7" s="2"/>
    </row>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2"/>
      <c r="E13" s="2"/>
      <c r="F13" s="2"/>
      <c r="G13" s="2"/>
      <c r="H13" s="2"/>
      <c r="I13" s="2"/>
    </row>
    <row r="14" spans="1:9" x14ac:dyDescent="0.25">
      <c r="A14" s="2"/>
      <c r="B14" s="2"/>
      <c r="C14" s="2"/>
      <c r="D14" s="2"/>
      <c r="E14" s="2"/>
      <c r="F14" s="2"/>
      <c r="G14" s="2"/>
      <c r="H14" s="2"/>
      <c r="I14" s="2"/>
    </row>
    <row r="15" spans="1:9" x14ac:dyDescent="0.25">
      <c r="A15" s="2"/>
      <c r="B15" s="2"/>
      <c r="C15" s="2"/>
      <c r="D15" s="2"/>
      <c r="E15" s="2"/>
      <c r="F15" s="2"/>
      <c r="G15" s="2"/>
      <c r="H15" s="2"/>
      <c r="I15" s="2"/>
    </row>
    <row r="16" spans="1:9" x14ac:dyDescent="0.25">
      <c r="A16" s="2"/>
      <c r="B16" s="2"/>
      <c r="C16" s="2"/>
      <c r="D16" s="2"/>
      <c r="E16" s="2"/>
      <c r="F16" s="2"/>
      <c r="G16" s="2"/>
      <c r="H16" s="2"/>
      <c r="I16" s="2"/>
    </row>
    <row r="17" spans="1:9" x14ac:dyDescent="0.25">
      <c r="A17" s="2"/>
      <c r="B17" s="2"/>
      <c r="C17" s="2"/>
      <c r="D17" s="2"/>
      <c r="E17" s="2"/>
      <c r="F17" s="2"/>
      <c r="G17" s="2"/>
      <c r="H17" s="2"/>
      <c r="I17" s="2"/>
    </row>
  </sheetData>
  <mergeCells count="1">
    <mergeCell ref="A1:I17"/>
  </mergeCells>
  <pageMargins left="0.7" right="0.7" top="0.75" bottom="0.75" header="0.3" footer="0.3"/>
  <pageSetup paperSize="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abSelected="1" workbookViewId="0">
      <selection activeCell="J16" sqref="J16"/>
    </sheetView>
  </sheetViews>
  <sheetFormatPr defaultRowHeight="15" x14ac:dyDescent="0.25"/>
  <cols>
    <col min="1" max="1" width="18.42578125" customWidth="1"/>
    <col min="2" max="6" width="15.7109375" customWidth="1"/>
    <col min="7" max="7" width="14.85546875" customWidth="1"/>
    <col min="8" max="8" width="14.5703125" customWidth="1"/>
  </cols>
  <sheetData>
    <row r="1" spans="1:8" x14ac:dyDescent="0.25">
      <c r="B1" t="s">
        <v>9</v>
      </c>
    </row>
    <row r="2" spans="1:8" x14ac:dyDescent="0.25">
      <c r="A2" t="s">
        <v>17</v>
      </c>
      <c r="B2" s="1" t="s">
        <v>8</v>
      </c>
      <c r="C2" s="1" t="s">
        <v>10</v>
      </c>
      <c r="D2" s="1" t="s">
        <v>11</v>
      </c>
      <c r="E2" s="1" t="s">
        <v>12</v>
      </c>
      <c r="F2" s="1" t="s">
        <v>13</v>
      </c>
      <c r="G2" s="1" t="s">
        <v>14</v>
      </c>
      <c r="H2" s="1" t="s">
        <v>15</v>
      </c>
    </row>
    <row r="3" spans="1:8" x14ac:dyDescent="0.25">
      <c r="B3" s="1">
        <v>0.01</v>
      </c>
      <c r="C3" s="1">
        <v>7.7999999999999996E-3</v>
      </c>
      <c r="D3" s="1">
        <v>7.6E-3</v>
      </c>
      <c r="E3" s="1">
        <v>7.7999999999999996E-3</v>
      </c>
      <c r="F3" s="1">
        <v>8.3000000000000001E-3</v>
      </c>
      <c r="G3" s="1">
        <v>7.7999999999999996E-3</v>
      </c>
      <c r="H3" s="1">
        <v>1.2200000000000001E-2</v>
      </c>
    </row>
    <row r="4" spans="1:8" x14ac:dyDescent="0.25">
      <c r="B4" s="1">
        <v>0.01</v>
      </c>
      <c r="C4" s="1">
        <v>8.0000000000000002E-3</v>
      </c>
      <c r="D4" s="1">
        <v>7.6E-3</v>
      </c>
      <c r="E4" s="1">
        <v>7.7000000000000002E-3</v>
      </c>
      <c r="F4" s="1">
        <v>8.5000000000000006E-3</v>
      </c>
      <c r="G4" s="1">
        <v>7.7000000000000002E-3</v>
      </c>
      <c r="H4" s="1">
        <v>1.2200000000000001E-2</v>
      </c>
    </row>
    <row r="5" spans="1:8" x14ac:dyDescent="0.25">
      <c r="B5" s="1">
        <v>0.01</v>
      </c>
      <c r="C5" s="1">
        <v>8.0999999999999996E-3</v>
      </c>
      <c r="D5" s="1">
        <v>7.7999999999999996E-3</v>
      </c>
      <c r="E5" s="1">
        <v>8.0000000000000002E-3</v>
      </c>
      <c r="F5" s="1">
        <v>8.3999999999999995E-3</v>
      </c>
      <c r="G5" s="1">
        <v>7.6E-3</v>
      </c>
      <c r="H5" s="1">
        <v>1.2200000000000001E-2</v>
      </c>
    </row>
    <row r="6" spans="1:8" x14ac:dyDescent="0.25">
      <c r="B6" s="1">
        <v>9.7999999999999997E-3</v>
      </c>
      <c r="C6" s="1">
        <v>8.0999999999999996E-3</v>
      </c>
      <c r="D6" s="1">
        <v>7.7999999999999996E-3</v>
      </c>
      <c r="E6" s="1">
        <v>8.2000000000000007E-3</v>
      </c>
      <c r="F6" s="1">
        <v>8.0999999999999996E-3</v>
      </c>
      <c r="G6" s="1">
        <v>7.7000000000000002E-3</v>
      </c>
      <c r="H6" s="1">
        <v>1.23E-2</v>
      </c>
    </row>
    <row r="7" spans="1:8" x14ac:dyDescent="0.25">
      <c r="B7" s="1">
        <v>0.01</v>
      </c>
      <c r="C7" s="1">
        <v>8.2000000000000007E-3</v>
      </c>
      <c r="D7" s="1">
        <v>7.7999999999999996E-3</v>
      </c>
      <c r="E7" s="1">
        <v>8.2000000000000007E-3</v>
      </c>
      <c r="F7" s="1">
        <v>8.5000000000000006E-3</v>
      </c>
      <c r="G7" s="1">
        <v>7.9000000000000008E-3</v>
      </c>
      <c r="H7" s="1">
        <v>1.23E-2</v>
      </c>
    </row>
    <row r="8" spans="1:8" x14ac:dyDescent="0.25">
      <c r="B8" s="1">
        <v>1.01E-2</v>
      </c>
      <c r="C8" s="1">
        <v>8.2000000000000007E-3</v>
      </c>
      <c r="D8" s="1">
        <v>7.7999999999999996E-3</v>
      </c>
      <c r="E8" s="1">
        <v>7.9000000000000008E-3</v>
      </c>
      <c r="F8" s="1">
        <v>8.6E-3</v>
      </c>
      <c r="G8" s="1">
        <v>8.0000000000000002E-3</v>
      </c>
      <c r="H8" s="1">
        <v>1.2200000000000001E-2</v>
      </c>
    </row>
    <row r="9" spans="1:8" x14ac:dyDescent="0.25">
      <c r="B9" s="1">
        <v>9.5999999999999992E-3</v>
      </c>
      <c r="C9" s="1">
        <v>8.2000000000000007E-3</v>
      </c>
      <c r="D9" s="1">
        <v>8.0999999999999996E-3</v>
      </c>
      <c r="E9" s="1">
        <v>8.0000000000000002E-3</v>
      </c>
      <c r="F9" s="1">
        <v>8.6E-3</v>
      </c>
      <c r="G9" s="1">
        <v>8.0999999999999996E-3</v>
      </c>
      <c r="H9" s="1">
        <v>1.2200000000000001E-2</v>
      </c>
    </row>
    <row r="10" spans="1:8" x14ac:dyDescent="0.25">
      <c r="B10" s="1">
        <v>1.01E-2</v>
      </c>
      <c r="C10" s="1">
        <v>8.3000000000000001E-3</v>
      </c>
      <c r="D10" s="1">
        <v>8.0999999999999996E-3</v>
      </c>
      <c r="E10" s="1">
        <v>8.2000000000000007E-3</v>
      </c>
      <c r="F10" s="1">
        <v>8.3999999999999995E-3</v>
      </c>
      <c r="G10" s="1">
        <v>8.0999999999999996E-3</v>
      </c>
      <c r="H10" s="1">
        <v>1.2200000000000001E-2</v>
      </c>
    </row>
    <row r="11" spans="1:8" x14ac:dyDescent="0.25">
      <c r="B11" s="1">
        <v>0.01</v>
      </c>
      <c r="C11" s="1">
        <v>8.3999999999999995E-3</v>
      </c>
      <c r="D11" s="1">
        <v>8.0999999999999996E-3</v>
      </c>
      <c r="E11" s="1">
        <v>8.0999999999999996E-3</v>
      </c>
      <c r="F11" s="1">
        <v>8.3999999999999995E-3</v>
      </c>
      <c r="G11" s="1">
        <v>8.2000000000000007E-3</v>
      </c>
      <c r="H11" s="1">
        <v>1.2200000000000001E-2</v>
      </c>
    </row>
    <row r="12" spans="1:8" x14ac:dyDescent="0.25">
      <c r="B12" s="1">
        <v>0.01</v>
      </c>
      <c r="C12" s="1">
        <v>8.5000000000000006E-3</v>
      </c>
      <c r="D12" s="1">
        <v>8.0999999999999996E-3</v>
      </c>
      <c r="E12" s="1">
        <v>8.0999999999999996E-3</v>
      </c>
      <c r="F12" s="1">
        <v>8.5000000000000006E-3</v>
      </c>
      <c r="G12" s="1">
        <v>8.2000000000000007E-3</v>
      </c>
      <c r="H12" s="1">
        <v>1.2200000000000001E-2</v>
      </c>
    </row>
    <row r="13" spans="1:8" x14ac:dyDescent="0.25">
      <c r="B13" s="1">
        <v>0.01</v>
      </c>
      <c r="C13" s="1">
        <v>8.5000000000000006E-3</v>
      </c>
      <c r="D13" s="1">
        <v>8.0000000000000002E-3</v>
      </c>
      <c r="E13" s="1">
        <v>8.2000000000000007E-3</v>
      </c>
      <c r="F13" s="1">
        <v>8.6E-3</v>
      </c>
      <c r="G13" s="1">
        <v>8.3000000000000001E-3</v>
      </c>
      <c r="H13" s="1">
        <v>1.23E-2</v>
      </c>
    </row>
    <row r="14" spans="1:8" x14ac:dyDescent="0.25">
      <c r="B14" s="1">
        <v>9.7999999999999997E-3</v>
      </c>
      <c r="C14" s="1">
        <v>8.0000000000000002E-3</v>
      </c>
      <c r="D14" s="1">
        <v>7.9000000000000008E-3</v>
      </c>
      <c r="E14" s="1">
        <v>8.2000000000000007E-3</v>
      </c>
      <c r="F14" s="1">
        <v>8.6E-3</v>
      </c>
      <c r="G14" s="1">
        <v>8.3000000000000001E-3</v>
      </c>
      <c r="H14" s="1">
        <v>1.23E-2</v>
      </c>
    </row>
    <row r="15" spans="1:8" x14ac:dyDescent="0.25">
      <c r="B15" s="1">
        <v>9.5999999999999992E-3</v>
      </c>
      <c r="D15" s="1"/>
      <c r="E15" s="1">
        <v>8.0000000000000002E-3</v>
      </c>
      <c r="F15" s="1">
        <v>8.5000000000000006E-3</v>
      </c>
      <c r="G15" s="1">
        <v>8.3000000000000001E-3</v>
      </c>
      <c r="H15" s="1">
        <v>1.23E-2</v>
      </c>
    </row>
    <row r="16" spans="1:8" x14ac:dyDescent="0.25">
      <c r="B16" s="1">
        <v>9.7999999999999997E-3</v>
      </c>
      <c r="F16" s="1">
        <v>8.3000000000000001E-3</v>
      </c>
      <c r="G16" s="1">
        <v>8.3000000000000001E-3</v>
      </c>
      <c r="H16" s="1">
        <v>1.23E-2</v>
      </c>
    </row>
    <row r="17" spans="1:8" x14ac:dyDescent="0.25">
      <c r="B17" s="1">
        <v>0.01</v>
      </c>
      <c r="G17" s="1">
        <v>8.0999999999999996E-3</v>
      </c>
      <c r="H17" s="1">
        <v>1.2200000000000001E-2</v>
      </c>
    </row>
    <row r="18" spans="1:8" x14ac:dyDescent="0.25">
      <c r="B18" s="1">
        <v>1.01E-2</v>
      </c>
      <c r="G18" s="1">
        <v>7.7000000000000002E-3</v>
      </c>
      <c r="H18" s="1">
        <v>1.23E-2</v>
      </c>
    </row>
    <row r="19" spans="1:8" x14ac:dyDescent="0.25">
      <c r="B19" s="1">
        <v>1.0200000000000001E-2</v>
      </c>
      <c r="G19" s="1">
        <v>7.6E-3</v>
      </c>
      <c r="H19" s="1">
        <v>1.23E-2</v>
      </c>
    </row>
    <row r="20" spans="1:8" x14ac:dyDescent="0.25">
      <c r="H20" s="1">
        <v>1.23E-2</v>
      </c>
    </row>
    <row r="21" spans="1:8" x14ac:dyDescent="0.25">
      <c r="F21" s="1"/>
      <c r="H21" s="1">
        <v>1.23E-2</v>
      </c>
    </row>
    <row r="25" spans="1:8" x14ac:dyDescent="0.25">
      <c r="A25" t="s">
        <v>18</v>
      </c>
      <c r="B25">
        <f>AVERAGE(B3:B19)*25.4</f>
        <v>0.25265529411764709</v>
      </c>
      <c r="C25">
        <f t="shared" ref="C25:H25" si="0">AVERAGE(C3:C19)</f>
        <v>8.1916666666666683E-3</v>
      </c>
      <c r="D25">
        <f t="shared" si="0"/>
        <v>7.8916666666666666E-3</v>
      </c>
      <c r="E25">
        <f t="shared" si="0"/>
        <v>8.0461538461538452E-3</v>
      </c>
      <c r="F25">
        <f t="shared" si="0"/>
        <v>8.4500000000000009E-3</v>
      </c>
      <c r="G25">
        <f t="shared" si="0"/>
        <v>7.9941176470588234E-3</v>
      </c>
      <c r="H25">
        <f t="shared" si="0"/>
        <v>1.2247058823529413E-2</v>
      </c>
    </row>
    <row r="26" spans="1:8" x14ac:dyDescent="0.25">
      <c r="A26" t="s">
        <v>19</v>
      </c>
      <c r="B26">
        <f>STDEV(B3:B19)*25.4</f>
        <v>4.3177802712259803E-3</v>
      </c>
      <c r="C26">
        <f t="shared" ref="C26:G26" si="1">STDEV(C3:C19)</f>
        <v>2.1087839379532711E-4</v>
      </c>
      <c r="D26">
        <f t="shared" si="1"/>
        <v>1.8809249819912497E-4</v>
      </c>
      <c r="E26">
        <f t="shared" si="1"/>
        <v>1.6641005886756889E-4</v>
      </c>
      <c r="F26">
        <f t="shared" si="1"/>
        <v>1.4544361847068508E-4</v>
      </c>
      <c r="G26">
        <f t="shared" si="1"/>
        <v>2.6332154354347396E-4</v>
      </c>
      <c r="H26">
        <f>STDEV(H3:H22)</f>
        <v>5.1298917604257391E-5</v>
      </c>
    </row>
    <row r="29" spans="1:8" x14ac:dyDescent="0.25">
      <c r="D29" s="1"/>
      <c r="F29" s="1"/>
    </row>
    <row r="30" spans="1:8" x14ac:dyDescent="0.25">
      <c r="F30" s="1"/>
    </row>
    <row r="31" spans="1:8" x14ac:dyDescent="0.25">
      <c r="F31" s="1"/>
    </row>
    <row r="32" spans="1:8" x14ac:dyDescent="0.25">
      <c r="F32" s="1"/>
    </row>
    <row r="33" spans="6:6" x14ac:dyDescent="0.25">
      <c r="F33" s="1"/>
    </row>
    <row r="34" spans="6:6" x14ac:dyDescent="0.25">
      <c r="F34" s="1"/>
    </row>
    <row r="35" spans="6:6" x14ac:dyDescent="0.25">
      <c r="F35" s="1"/>
    </row>
    <row r="36" spans="6:6" x14ac:dyDescent="0.25">
      <c r="F36" s="1"/>
    </row>
    <row r="37" spans="6:6" x14ac:dyDescent="0.25">
      <c r="F37" s="1"/>
    </row>
    <row r="44" spans="6:6" x14ac:dyDescent="0.25">
      <c r="F44" s="1"/>
    </row>
    <row r="45" spans="6:6" x14ac:dyDescent="0.25">
      <c r="F45" s="1"/>
    </row>
    <row r="63" spans="4:4" x14ac:dyDescent="0.25">
      <c r="D63" s="1"/>
    </row>
    <row r="64" spans="4:4" x14ac:dyDescent="0.25">
      <c r="D64" s="1"/>
    </row>
  </sheetData>
  <pageMargins left="0.7" right="0.7" top="0.75" bottom="0.75" header="0.3" footer="0.3"/>
  <pageSetup paperSize="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J16" sqref="J16"/>
    </sheetView>
  </sheetViews>
  <sheetFormatPr defaultRowHeight="15" x14ac:dyDescent="0.25"/>
  <cols>
    <col min="1" max="1" width="20.140625" customWidth="1"/>
  </cols>
  <sheetData>
    <row r="1" spans="1:9" x14ac:dyDescent="0.25">
      <c r="A1" t="s">
        <v>16</v>
      </c>
      <c r="B1" t="s">
        <v>0</v>
      </c>
      <c r="C1" t="s">
        <v>2</v>
      </c>
      <c r="D1" t="s">
        <v>1</v>
      </c>
      <c r="E1" t="s">
        <v>3</v>
      </c>
      <c r="G1" t="s">
        <v>4</v>
      </c>
      <c r="H1" t="s">
        <v>5</v>
      </c>
      <c r="I1" t="s">
        <v>6</v>
      </c>
    </row>
    <row r="2" spans="1:9" x14ac:dyDescent="0.25">
      <c r="B2" s="1">
        <v>1.4800000000000001E-2</v>
      </c>
      <c r="C2" s="1">
        <v>1.4E-2</v>
      </c>
      <c r="D2" s="1">
        <v>1.49E-2</v>
      </c>
      <c r="E2" s="1">
        <v>1.4E-2</v>
      </c>
      <c r="G2" s="1">
        <v>1.9E-2</v>
      </c>
      <c r="H2" s="1">
        <v>1.95E-2</v>
      </c>
      <c r="I2" s="1">
        <v>1.6400000000000001E-2</v>
      </c>
    </row>
    <row r="3" spans="1:9" x14ac:dyDescent="0.25">
      <c r="B3" s="1">
        <v>1.11E-2</v>
      </c>
      <c r="C3" s="1">
        <v>1.4E-2</v>
      </c>
      <c r="D3" s="1">
        <v>1.49E-2</v>
      </c>
      <c r="E3" s="1">
        <v>1.4200000000000001E-2</v>
      </c>
      <c r="G3" s="1">
        <v>1.8800000000000001E-2</v>
      </c>
      <c r="H3" s="1">
        <v>1.9199999999999998E-2</v>
      </c>
      <c r="I3" s="1">
        <v>1.6500000000000001E-2</v>
      </c>
    </row>
    <row r="4" spans="1:9" x14ac:dyDescent="0.25">
      <c r="B4" s="1">
        <v>1.0200000000000001E-2</v>
      </c>
      <c r="C4" s="1">
        <v>1.4E-2</v>
      </c>
      <c r="D4" s="1">
        <v>1.47E-2</v>
      </c>
      <c r="E4" s="1">
        <v>1.41E-2</v>
      </c>
      <c r="G4" s="1">
        <v>1.8800000000000001E-2</v>
      </c>
      <c r="H4" s="1">
        <v>1.95E-2</v>
      </c>
      <c r="I4" s="1">
        <v>1.6500000000000001E-2</v>
      </c>
    </row>
    <row r="5" spans="1:9" x14ac:dyDescent="0.25">
      <c r="B5" s="1">
        <v>1.0500000000000001E-2</v>
      </c>
      <c r="C5" s="1">
        <v>1.4E-2</v>
      </c>
      <c r="D5" s="1">
        <v>1.4800000000000001E-2</v>
      </c>
      <c r="E5" s="1">
        <v>1.37E-2</v>
      </c>
      <c r="G5" s="1">
        <v>1.8800000000000001E-2</v>
      </c>
      <c r="H5" s="1">
        <v>1.9300000000000001E-2</v>
      </c>
      <c r="I5" s="1">
        <v>1.66E-2</v>
      </c>
    </row>
    <row r="6" spans="1:9" x14ac:dyDescent="0.25">
      <c r="B6" s="1">
        <v>1.1900000000000001E-2</v>
      </c>
      <c r="C6" s="1">
        <v>1.38E-2</v>
      </c>
      <c r="D6" s="1">
        <v>1.47E-2</v>
      </c>
      <c r="E6" s="1">
        <v>1.4E-2</v>
      </c>
      <c r="G6" s="1">
        <v>1.9E-2</v>
      </c>
      <c r="H6" s="1">
        <v>1.9800000000000002E-2</v>
      </c>
      <c r="I6" s="1">
        <v>1.6500000000000001E-2</v>
      </c>
    </row>
    <row r="7" spans="1:9" x14ac:dyDescent="0.25">
      <c r="B7" s="1">
        <v>1.55E-2</v>
      </c>
      <c r="C7" s="1">
        <v>1.47E-2</v>
      </c>
      <c r="D7" s="1">
        <v>1.49E-2</v>
      </c>
      <c r="E7" s="1">
        <v>1.4200000000000001E-2</v>
      </c>
      <c r="G7" s="1">
        <v>1.9E-2</v>
      </c>
      <c r="H7" s="1">
        <v>1.9900000000000001E-2</v>
      </c>
      <c r="I7" s="1">
        <v>1.66E-2</v>
      </c>
    </row>
    <row r="8" spans="1:9" x14ac:dyDescent="0.25">
      <c r="B8" s="1">
        <v>1.8200000000000001E-2</v>
      </c>
      <c r="C8" s="1">
        <v>1.4800000000000001E-2</v>
      </c>
      <c r="D8" s="1">
        <v>1.46E-2</v>
      </c>
      <c r="E8" s="1">
        <v>1.43E-2</v>
      </c>
      <c r="G8" s="1">
        <v>1.89E-2</v>
      </c>
    </row>
    <row r="9" spans="1:9" x14ac:dyDescent="0.25">
      <c r="B9" s="1">
        <v>1.7000000000000001E-2</v>
      </c>
      <c r="C9" s="1">
        <v>1.43E-2</v>
      </c>
      <c r="D9" s="1">
        <v>1.4800000000000001E-2</v>
      </c>
    </row>
    <row r="10" spans="1:9" x14ac:dyDescent="0.25">
      <c r="B10" s="1">
        <v>1.47E-2</v>
      </c>
      <c r="C10" s="1">
        <v>1.4200000000000001E-2</v>
      </c>
      <c r="F10" t="s">
        <v>7</v>
      </c>
    </row>
    <row r="11" spans="1:9" x14ac:dyDescent="0.25">
      <c r="B11" s="1">
        <v>1.24E-2</v>
      </c>
      <c r="C11" s="1"/>
    </row>
    <row r="12" spans="1:9" x14ac:dyDescent="0.25">
      <c r="B12" s="1">
        <v>1.04E-2</v>
      </c>
    </row>
    <row r="13" spans="1:9" x14ac:dyDescent="0.25">
      <c r="B13" s="1">
        <v>9.1999999999999998E-3</v>
      </c>
    </row>
    <row r="14" spans="1:9" x14ac:dyDescent="0.25">
      <c r="B14" s="1">
        <v>8.9999999999999993E-3</v>
      </c>
    </row>
    <row r="16" spans="1:9" x14ac:dyDescent="0.25">
      <c r="A16" t="s">
        <v>20</v>
      </c>
      <c r="B16">
        <f>AVERAGE(B2:B14)*25.4</f>
        <v>0.32218923076923073</v>
      </c>
      <c r="C16">
        <f>AVERAGE(C2:C14)*25.4</f>
        <v>0.36067999999999995</v>
      </c>
      <c r="D16">
        <f t="shared" ref="D16:E16" si="0">AVERAGE(D2:D14)*25.4</f>
        <v>0.37560249999999995</v>
      </c>
      <c r="E16">
        <f t="shared" si="0"/>
        <v>0.35741428571428568</v>
      </c>
      <c r="G16">
        <f t="shared" ref="G16:I16" si="1">AVERAGE(G2:G14)*25.4</f>
        <v>0.48005999999999999</v>
      </c>
      <c r="H16">
        <f t="shared" si="1"/>
        <v>0.49614666666666662</v>
      </c>
      <c r="I16">
        <f t="shared" si="1"/>
        <v>0.41952333333333336</v>
      </c>
    </row>
    <row r="17" spans="1:9" x14ac:dyDescent="0.25">
      <c r="A17" t="s">
        <v>21</v>
      </c>
      <c r="B17">
        <f>STDEV(B2:B15)*25.4</f>
        <v>7.7110694725346901E-2</v>
      </c>
      <c r="C17">
        <f t="shared" ref="C17:E17" si="2">STDEV(C2:C15)*25.4</f>
        <v>8.7066813425093256E-3</v>
      </c>
      <c r="D17">
        <f t="shared" si="2"/>
        <v>2.8600187312073952E-3</v>
      </c>
      <c r="E17">
        <f t="shared" si="2"/>
        <v>5.0191594819015183E-3</v>
      </c>
      <c r="G17">
        <f t="shared" ref="G17:I17" si="3">STDEV(G2:G15)*25.4</f>
        <v>2.5399999999999845E-3</v>
      </c>
      <c r="H17">
        <f t="shared" si="3"/>
        <v>6.9406013188099873E-3</v>
      </c>
      <c r="I17">
        <f t="shared" si="3"/>
        <v>1.9120425378810542E-3</v>
      </c>
    </row>
  </sheetData>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workbookViewId="0">
      <selection activeCell="J16" sqref="J16"/>
    </sheetView>
  </sheetViews>
  <sheetFormatPr defaultRowHeight="15" x14ac:dyDescent="0.25"/>
  <cols>
    <col min="1" max="1" width="22.5703125" customWidth="1"/>
    <col min="2" max="2" width="15.7109375" customWidth="1"/>
  </cols>
  <sheetData>
    <row r="1" spans="1:9" x14ac:dyDescent="0.25">
      <c r="A1" t="s">
        <v>16</v>
      </c>
      <c r="B1" t="s">
        <v>0</v>
      </c>
      <c r="C1" t="s">
        <v>2</v>
      </c>
      <c r="D1" t="s">
        <v>1</v>
      </c>
      <c r="E1" t="s">
        <v>3</v>
      </c>
      <c r="G1" t="s">
        <v>4</v>
      </c>
      <c r="H1" t="s">
        <v>5</v>
      </c>
      <c r="I1" t="s">
        <v>6</v>
      </c>
    </row>
    <row r="2" spans="1:9" x14ac:dyDescent="0.25">
      <c r="B2" s="1">
        <v>1.2200000000000001E-2</v>
      </c>
      <c r="C2" s="1">
        <v>1.66E-2</v>
      </c>
      <c r="D2" s="1">
        <v>1.7600000000000001E-2</v>
      </c>
      <c r="E2" s="1">
        <v>1.5900000000000001E-2</v>
      </c>
      <c r="G2" s="1">
        <v>1.8700000000000001E-2</v>
      </c>
      <c r="H2" s="1">
        <v>1.7100000000000001E-2</v>
      </c>
      <c r="I2" s="1">
        <v>1.5299999999999999E-2</v>
      </c>
    </row>
    <row r="3" spans="1:9" x14ac:dyDescent="0.25">
      <c r="B3" s="1">
        <v>1.2800000000000001E-2</v>
      </c>
      <c r="C3" s="1">
        <v>1.66E-2</v>
      </c>
      <c r="D3" s="1">
        <v>1.7500000000000002E-2</v>
      </c>
      <c r="E3" s="1">
        <v>1.6E-2</v>
      </c>
      <c r="G3" s="1">
        <v>1.8700000000000001E-2</v>
      </c>
      <c r="H3" s="1">
        <v>1.7100000000000001E-2</v>
      </c>
      <c r="I3" s="1">
        <v>1.52E-2</v>
      </c>
    </row>
    <row r="4" spans="1:9" x14ac:dyDescent="0.25">
      <c r="B4" s="1">
        <v>1.4E-2</v>
      </c>
      <c r="C4" s="1">
        <v>1.66E-2</v>
      </c>
      <c r="D4" s="1">
        <v>1.7500000000000002E-2</v>
      </c>
      <c r="E4" s="1">
        <v>1.6199999999999999E-2</v>
      </c>
      <c r="G4" s="1">
        <v>1.8700000000000001E-2</v>
      </c>
      <c r="H4" s="1">
        <v>1.7100000000000001E-2</v>
      </c>
      <c r="I4" s="1">
        <v>1.5100000000000001E-2</v>
      </c>
    </row>
    <row r="5" spans="1:9" x14ac:dyDescent="0.25">
      <c r="B5" s="1">
        <v>1.55E-2</v>
      </c>
      <c r="C5" s="1">
        <v>1.67E-2</v>
      </c>
      <c r="D5" s="1">
        <v>1.78E-2</v>
      </c>
      <c r="E5" s="1">
        <v>1.6199999999999999E-2</v>
      </c>
      <c r="G5" s="1">
        <v>1.8700000000000001E-2</v>
      </c>
      <c r="H5" s="1">
        <v>1.7100000000000001E-2</v>
      </c>
      <c r="I5" s="1">
        <v>1.5100000000000001E-2</v>
      </c>
    </row>
    <row r="6" spans="1:9" x14ac:dyDescent="0.25">
      <c r="B6" s="1">
        <v>1.2800000000000001E-2</v>
      </c>
      <c r="C6" s="1">
        <v>1.67E-2</v>
      </c>
      <c r="D6" s="1">
        <v>1.78E-2</v>
      </c>
      <c r="E6" s="1">
        <v>1.61E-2</v>
      </c>
      <c r="G6" s="1">
        <v>1.8700000000000001E-2</v>
      </c>
      <c r="H6" s="1">
        <v>1.72E-2</v>
      </c>
      <c r="I6" s="1">
        <v>1.5100000000000001E-2</v>
      </c>
    </row>
    <row r="7" spans="1:9" x14ac:dyDescent="0.25">
      <c r="B7" s="1">
        <v>1.1299999999999999E-2</v>
      </c>
      <c r="C7" s="1">
        <v>1.67E-2</v>
      </c>
      <c r="D7" s="1">
        <v>1.78E-2</v>
      </c>
      <c r="E7" s="1">
        <v>1.6E-2</v>
      </c>
      <c r="G7" s="1">
        <v>1.8700000000000001E-2</v>
      </c>
      <c r="H7" s="1">
        <v>1.72E-2</v>
      </c>
      <c r="I7" s="1">
        <v>1.5100000000000001E-2</v>
      </c>
    </row>
    <row r="8" spans="1:9" x14ac:dyDescent="0.25">
      <c r="B8" s="1">
        <v>1.3599999999999999E-2</v>
      </c>
      <c r="C8" s="1">
        <v>1.6799999999999999E-2</v>
      </c>
      <c r="D8" s="1">
        <v>1.77E-2</v>
      </c>
      <c r="E8" s="1">
        <v>1.5800000000000002E-2</v>
      </c>
      <c r="G8" s="1">
        <v>1.8700000000000001E-2</v>
      </c>
      <c r="H8" s="1">
        <v>1.7100000000000001E-2</v>
      </c>
      <c r="I8" s="1">
        <v>1.5100000000000001E-2</v>
      </c>
    </row>
    <row r="9" spans="1:9" x14ac:dyDescent="0.25">
      <c r="B9" s="1">
        <v>1.5299999999999999E-2</v>
      </c>
      <c r="C9" s="1">
        <v>1.6799999999999999E-2</v>
      </c>
      <c r="D9" s="1">
        <v>1.77E-2</v>
      </c>
      <c r="E9" s="1">
        <v>1.5599999999999999E-2</v>
      </c>
      <c r="G9" s="1">
        <v>1.8700000000000001E-2</v>
      </c>
      <c r="H9" s="1">
        <v>1.7000000000000001E-2</v>
      </c>
      <c r="I9" s="1">
        <v>1.4999999999999999E-2</v>
      </c>
    </row>
    <row r="10" spans="1:9" x14ac:dyDescent="0.25">
      <c r="B10" s="1">
        <v>1.7399999999999999E-2</v>
      </c>
      <c r="C10" s="1">
        <v>1.6899999999999998E-2</v>
      </c>
      <c r="D10" s="1">
        <v>1.77E-2</v>
      </c>
      <c r="E10" s="1">
        <v>1.5900000000000001E-2</v>
      </c>
      <c r="G10" s="1">
        <v>1.8499999999999999E-2</v>
      </c>
      <c r="H10" s="1">
        <v>1.7100000000000001E-2</v>
      </c>
      <c r="I10" s="1">
        <v>1.49E-2</v>
      </c>
    </row>
    <row r="11" spans="1:9" x14ac:dyDescent="0.25">
      <c r="B11" s="1">
        <v>1.41E-2</v>
      </c>
      <c r="C11" s="1">
        <v>1.6799999999999999E-2</v>
      </c>
      <c r="D11" s="1">
        <v>1.7600000000000001E-2</v>
      </c>
      <c r="E11" s="1">
        <v>1.61E-2</v>
      </c>
      <c r="G11" s="1">
        <v>1.8499999999999999E-2</v>
      </c>
      <c r="H11" s="1">
        <v>1.72E-2</v>
      </c>
      <c r="I11" s="1">
        <v>1.49E-2</v>
      </c>
    </row>
    <row r="12" spans="1:9" x14ac:dyDescent="0.25">
      <c r="B12" s="1">
        <v>1.1599999999999999E-2</v>
      </c>
      <c r="C12" s="1">
        <v>1.6899999999999998E-2</v>
      </c>
      <c r="D12" s="1">
        <v>1.7500000000000002E-2</v>
      </c>
      <c r="E12" s="1">
        <v>1.61E-2</v>
      </c>
      <c r="G12" s="1">
        <v>1.8499999999999999E-2</v>
      </c>
      <c r="H12" s="1">
        <v>1.72E-2</v>
      </c>
      <c r="I12" s="1">
        <v>1.46E-2</v>
      </c>
    </row>
    <row r="13" spans="1:9" x14ac:dyDescent="0.25">
      <c r="B13" s="1">
        <v>1.15E-2</v>
      </c>
      <c r="D13" s="1">
        <v>1.7399999999999999E-2</v>
      </c>
      <c r="G13" s="1">
        <v>1.8499999999999999E-2</v>
      </c>
      <c r="H13" s="1">
        <v>1.72E-2</v>
      </c>
      <c r="I13" s="1">
        <v>1.46E-2</v>
      </c>
    </row>
    <row r="14" spans="1:9" x14ac:dyDescent="0.25">
      <c r="B14" s="1"/>
      <c r="D14" s="1">
        <v>1.7399999999999999E-2</v>
      </c>
      <c r="G14" s="1">
        <v>1.8499999999999999E-2</v>
      </c>
      <c r="H14" s="1">
        <v>1.7100000000000001E-2</v>
      </c>
      <c r="I14" s="1">
        <v>1.4500000000000001E-2</v>
      </c>
    </row>
    <row r="15" spans="1:9" x14ac:dyDescent="0.25">
      <c r="I15" s="1">
        <v>1.44E-2</v>
      </c>
    </row>
    <row r="16" spans="1:9" x14ac:dyDescent="0.25">
      <c r="A16" t="s">
        <v>20</v>
      </c>
      <c r="B16">
        <f>AVERAGE(B2:B15)*25.4</f>
        <v>0.34311166666666659</v>
      </c>
      <c r="C16">
        <f t="shared" ref="C16:I16" si="0">AVERAGE(C2:C15)*25.4</f>
        <v>0.42510363636363635</v>
      </c>
      <c r="D16">
        <f t="shared" si="0"/>
        <v>0.44743076923076913</v>
      </c>
      <c r="E16">
        <f t="shared" si="0"/>
        <v>0.40616909090909087</v>
      </c>
      <c r="G16">
        <f t="shared" si="0"/>
        <v>0.47302615384615365</v>
      </c>
      <c r="H16">
        <f t="shared" si="0"/>
        <v>0.43512153846153845</v>
      </c>
      <c r="I16">
        <f t="shared" si="0"/>
        <v>0.37900428571428574</v>
      </c>
    </row>
    <row r="17" spans="1:9" x14ac:dyDescent="0.25">
      <c r="A17" t="s">
        <v>21</v>
      </c>
      <c r="B17">
        <f>STDEV(B2:B15)*25.4</f>
        <v>4.7326835330753332E-2</v>
      </c>
      <c r="C17">
        <f t="shared" ref="C17:I17" si="1">STDEV(C2:C15)*25.4</f>
        <v>2.8449649302839139E-3</v>
      </c>
      <c r="D17">
        <f t="shared" si="1"/>
        <v>3.7165899727628036E-3</v>
      </c>
      <c r="E17">
        <f t="shared" si="1"/>
        <v>4.607779192941976E-3</v>
      </c>
      <c r="G17">
        <f t="shared" si="1"/>
        <v>2.5723579923925422E-3</v>
      </c>
      <c r="H17">
        <f t="shared" si="1"/>
        <v>1.6012799367685232E-3</v>
      </c>
      <c r="I17">
        <f t="shared" si="1"/>
        <v>7.1965298414056302E-3</v>
      </c>
    </row>
    <row r="26" spans="1:9" x14ac:dyDescent="0.25">
      <c r="B26" s="1"/>
    </row>
    <row r="40" spans="2:2" x14ac:dyDescent="0.25">
      <c r="B40" s="1"/>
    </row>
    <row r="52" spans="2:2" x14ac:dyDescent="0.25">
      <c r="B52" s="1"/>
    </row>
    <row r="66" spans="2:2" x14ac:dyDescent="0.25">
      <c r="B66" s="1"/>
    </row>
    <row r="80" spans="2:2" x14ac:dyDescent="0.25">
      <c r="B80" s="1"/>
    </row>
  </sheetData>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workbookViewId="0">
      <selection activeCell="J16" sqref="J16"/>
    </sheetView>
  </sheetViews>
  <sheetFormatPr defaultRowHeight="15" x14ac:dyDescent="0.25"/>
  <cols>
    <col min="1" max="1" width="24.85546875" customWidth="1"/>
  </cols>
  <sheetData>
    <row r="1" spans="1:9" x14ac:dyDescent="0.25">
      <c r="A1" t="s">
        <v>16</v>
      </c>
      <c r="B1" t="s">
        <v>0</v>
      </c>
      <c r="C1" t="s">
        <v>2</v>
      </c>
      <c r="D1" t="s">
        <v>1</v>
      </c>
      <c r="E1" t="s">
        <v>3</v>
      </c>
      <c r="G1" t="s">
        <v>4</v>
      </c>
      <c r="H1" t="s">
        <v>5</v>
      </c>
      <c r="I1" t="s">
        <v>6</v>
      </c>
    </row>
    <row r="2" spans="1:9" x14ac:dyDescent="0.25">
      <c r="B2" s="1">
        <v>1.04E-2</v>
      </c>
      <c r="C2" s="1">
        <v>1.8100000000000002E-2</v>
      </c>
      <c r="D2" s="1">
        <v>1.9699999999999999E-2</v>
      </c>
      <c r="E2" s="1">
        <v>0.02</v>
      </c>
      <c r="G2" s="1">
        <v>1.83E-2</v>
      </c>
      <c r="H2" s="1">
        <v>1.49E-2</v>
      </c>
      <c r="I2" s="1">
        <v>8.8000000000000005E-3</v>
      </c>
    </row>
    <row r="3" spans="1:9" x14ac:dyDescent="0.25">
      <c r="B3" s="1">
        <v>1.18E-2</v>
      </c>
      <c r="C3" s="1">
        <v>1.8100000000000002E-2</v>
      </c>
      <c r="D3" s="1">
        <v>1.9699999999999999E-2</v>
      </c>
      <c r="E3" s="1">
        <v>2.0299999999999999E-2</v>
      </c>
      <c r="G3" s="1">
        <v>1.84E-2</v>
      </c>
      <c r="H3" s="1">
        <v>1.4800000000000001E-2</v>
      </c>
      <c r="I3" s="1">
        <v>9.1999999999999998E-3</v>
      </c>
    </row>
    <row r="4" spans="1:9" x14ac:dyDescent="0.25">
      <c r="B4" s="1">
        <v>1.3299999999999999E-2</v>
      </c>
      <c r="C4" s="1">
        <v>1.77E-2</v>
      </c>
      <c r="D4" s="1">
        <v>1.9699999999999999E-2</v>
      </c>
      <c r="E4" s="1">
        <v>2.07E-2</v>
      </c>
      <c r="G4" s="1">
        <v>1.83E-2</v>
      </c>
      <c r="H4" s="1">
        <v>1.4800000000000001E-2</v>
      </c>
      <c r="I4" s="1">
        <v>9.7999999999999997E-3</v>
      </c>
    </row>
    <row r="5" spans="1:9" x14ac:dyDescent="0.25">
      <c r="B5" s="1">
        <v>1.5599999999999999E-2</v>
      </c>
      <c r="C5" s="1">
        <v>1.78E-2</v>
      </c>
      <c r="D5" s="1">
        <v>1.9699999999999999E-2</v>
      </c>
      <c r="E5" s="1">
        <v>2.0799999999999999E-2</v>
      </c>
      <c r="G5" s="1">
        <v>1.7500000000000002E-2</v>
      </c>
      <c r="H5" s="1">
        <v>1.49E-2</v>
      </c>
      <c r="I5" s="1">
        <v>1.0200000000000001E-2</v>
      </c>
    </row>
    <row r="6" spans="1:9" x14ac:dyDescent="0.25">
      <c r="B6" s="1">
        <v>1.6500000000000001E-2</v>
      </c>
      <c r="C6" s="1">
        <v>1.7899999999999999E-2</v>
      </c>
      <c r="D6" s="1">
        <v>1.9699999999999999E-2</v>
      </c>
      <c r="G6" s="1">
        <v>1.8200000000000001E-2</v>
      </c>
      <c r="H6" s="1">
        <v>1.4800000000000001E-2</v>
      </c>
      <c r="I6" s="1">
        <v>8.3999999999999995E-3</v>
      </c>
    </row>
    <row r="7" spans="1:9" x14ac:dyDescent="0.25">
      <c r="B7" s="1">
        <v>1.78E-2</v>
      </c>
      <c r="C7" s="1">
        <v>1.7999999999999999E-2</v>
      </c>
      <c r="D7" s="1">
        <v>1.9699999999999999E-2</v>
      </c>
      <c r="G7" s="1">
        <v>1.7899999999999999E-2</v>
      </c>
      <c r="H7" s="1">
        <v>1.4500000000000001E-2</v>
      </c>
      <c r="I7" s="1">
        <v>1.03E-2</v>
      </c>
    </row>
    <row r="8" spans="1:9" x14ac:dyDescent="0.25">
      <c r="B8" s="1">
        <v>1.4800000000000001E-2</v>
      </c>
      <c r="C8" s="1">
        <v>1.7899999999999999E-2</v>
      </c>
      <c r="D8" s="1">
        <v>1.9800000000000002E-2</v>
      </c>
      <c r="G8" s="1">
        <v>1.7600000000000001E-2</v>
      </c>
      <c r="H8" s="1">
        <v>1.4500000000000001E-2</v>
      </c>
    </row>
    <row r="9" spans="1:9" x14ac:dyDescent="0.25">
      <c r="B9" s="1">
        <v>1.11E-2</v>
      </c>
      <c r="C9" s="1">
        <v>1.84E-2</v>
      </c>
      <c r="D9" s="1">
        <v>2.01E-2</v>
      </c>
      <c r="G9" s="1">
        <v>1.7500000000000002E-2</v>
      </c>
      <c r="H9" s="1">
        <v>1.47E-2</v>
      </c>
    </row>
    <row r="10" spans="1:9" x14ac:dyDescent="0.25">
      <c r="B10" s="1">
        <v>1.03E-2</v>
      </c>
      <c r="D10" s="1">
        <v>2.01E-2</v>
      </c>
    </row>
    <row r="11" spans="1:9" x14ac:dyDescent="0.25">
      <c r="B11" s="1">
        <v>1.03E-2</v>
      </c>
      <c r="D11" s="1">
        <v>2.01E-2</v>
      </c>
    </row>
    <row r="12" spans="1:9" x14ac:dyDescent="0.25">
      <c r="B12" s="1">
        <v>1.1900000000000001E-2</v>
      </c>
    </row>
    <row r="13" spans="1:9" x14ac:dyDescent="0.25">
      <c r="B13" s="1">
        <v>1.2200000000000001E-2</v>
      </c>
    </row>
    <row r="14" spans="1:9" x14ac:dyDescent="0.25">
      <c r="B14" s="1">
        <v>1.29E-2</v>
      </c>
    </row>
    <row r="15" spans="1:9" x14ac:dyDescent="0.25">
      <c r="B15" s="1"/>
    </row>
    <row r="16" spans="1:9" x14ac:dyDescent="0.25">
      <c r="A16" t="s">
        <v>20</v>
      </c>
      <c r="B16">
        <f>AVERAGE(B2:B15)*25.4</f>
        <v>0.33000461538461529</v>
      </c>
      <c r="C16">
        <f t="shared" ref="C16:E16" si="0">AVERAGE(C2:C15)*25.4</f>
        <v>0.45688249999999997</v>
      </c>
      <c r="D16">
        <f t="shared" si="0"/>
        <v>0.50368199999999996</v>
      </c>
      <c r="E16">
        <f t="shared" si="0"/>
        <v>0.51942999999999995</v>
      </c>
      <c r="G16">
        <f t="shared" ref="G16:I16" si="1">AVERAGE(G2:G15)*25.4</f>
        <v>0.45624749999999997</v>
      </c>
      <c r="H16">
        <f t="shared" si="1"/>
        <v>0.37433249999999996</v>
      </c>
      <c r="I16">
        <f t="shared" si="1"/>
        <v>0.24002999999999999</v>
      </c>
    </row>
    <row r="17" spans="1:9" x14ac:dyDescent="0.25">
      <c r="A17" t="s">
        <v>21</v>
      </c>
      <c r="B17">
        <f>STDEV(B2:B15)*25.4</f>
        <v>6.2917031691928027E-2</v>
      </c>
      <c r="C17">
        <f t="shared" ref="C17:I17" si="2">STDEV(C2:C15)*25.4</f>
        <v>5.5044962141351872E-3</v>
      </c>
      <c r="D17">
        <f t="shared" si="2"/>
        <v>4.7969476406009241E-3</v>
      </c>
      <c r="E17">
        <f t="shared" si="2"/>
        <v>9.3899875754266306E-3</v>
      </c>
      <c r="G17">
        <f t="shared" si="2"/>
        <v>9.7845355390169357E-3</v>
      </c>
      <c r="H17">
        <f t="shared" si="2"/>
        <v>4.0588941139886115E-3</v>
      </c>
      <c r="I17">
        <f t="shared" si="2"/>
        <v>1.965835293202358E-2</v>
      </c>
    </row>
    <row r="24" spans="1:9" x14ac:dyDescent="0.25">
      <c r="B24" s="1"/>
    </row>
    <row r="35" spans="2:2" x14ac:dyDescent="0.25">
      <c r="B35" s="1"/>
    </row>
    <row r="40" spans="2:2" x14ac:dyDescent="0.25">
      <c r="B40" s="1"/>
    </row>
    <row r="49" spans="2:2" x14ac:dyDescent="0.25">
      <c r="B49" s="1"/>
    </row>
    <row r="58" spans="2:2" x14ac:dyDescent="0.25">
      <c r="B58" s="1"/>
    </row>
  </sheetData>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workbookViewId="0">
      <selection activeCell="J16" sqref="J16"/>
    </sheetView>
  </sheetViews>
  <sheetFormatPr defaultRowHeight="15" x14ac:dyDescent="0.25"/>
  <cols>
    <col min="1" max="1" width="22.5703125" customWidth="1"/>
    <col min="2" max="2" width="15.7109375" customWidth="1"/>
  </cols>
  <sheetData>
    <row r="1" spans="1:9" x14ac:dyDescent="0.25">
      <c r="A1" t="s">
        <v>16</v>
      </c>
      <c r="B1" t="s">
        <v>0</v>
      </c>
      <c r="C1" t="s">
        <v>2</v>
      </c>
      <c r="D1" t="s">
        <v>1</v>
      </c>
      <c r="E1" t="s">
        <v>3</v>
      </c>
      <c r="G1" t="s">
        <v>4</v>
      </c>
      <c r="H1" t="s">
        <v>5</v>
      </c>
      <c r="I1" t="s">
        <v>6</v>
      </c>
    </row>
    <row r="2" spans="1:9" x14ac:dyDescent="0.25">
      <c r="B2" s="1">
        <v>1.12E-2</v>
      </c>
      <c r="C2" s="1">
        <v>1.83E-2</v>
      </c>
      <c r="D2" s="1">
        <v>1.83E-2</v>
      </c>
      <c r="E2" s="1">
        <v>1.5699999999999999E-2</v>
      </c>
      <c r="G2" s="1">
        <v>2.0199999999999999E-2</v>
      </c>
      <c r="H2" s="1">
        <v>1.9099999999999999E-2</v>
      </c>
      <c r="I2" s="1">
        <v>1.66E-2</v>
      </c>
    </row>
    <row r="3" spans="1:9" x14ac:dyDescent="0.25">
      <c r="B3" s="1">
        <v>1.06E-2</v>
      </c>
      <c r="C3" s="1">
        <v>1.83E-2</v>
      </c>
      <c r="D3" s="1">
        <v>1.8800000000000001E-2</v>
      </c>
      <c r="E3" s="1">
        <v>1.5699999999999999E-2</v>
      </c>
      <c r="G3" s="1">
        <v>1.9900000000000001E-2</v>
      </c>
      <c r="H3" s="1">
        <v>1.8700000000000001E-2</v>
      </c>
      <c r="I3" s="1">
        <v>1.6799999999999999E-2</v>
      </c>
    </row>
    <row r="4" spans="1:9" x14ac:dyDescent="0.25">
      <c r="B4" s="1">
        <v>1.34E-2</v>
      </c>
      <c r="C4" s="1">
        <v>1.83E-2</v>
      </c>
      <c r="D4" s="1">
        <v>1.89E-2</v>
      </c>
      <c r="E4" s="1">
        <v>1.5599999999999999E-2</v>
      </c>
      <c r="G4" s="1">
        <v>1.9800000000000002E-2</v>
      </c>
      <c r="H4" s="1">
        <v>1.9199999999999998E-2</v>
      </c>
      <c r="I4" s="1">
        <v>1.7399999999999999E-2</v>
      </c>
    </row>
    <row r="5" spans="1:9" x14ac:dyDescent="0.25">
      <c r="B5" s="1">
        <v>1.54E-2</v>
      </c>
      <c r="C5" s="1">
        <v>1.8599999999999998E-2</v>
      </c>
      <c r="D5" s="1">
        <v>1.9E-2</v>
      </c>
      <c r="E5" s="1">
        <v>1.5599999999999999E-2</v>
      </c>
      <c r="G5" s="1">
        <v>1.9800000000000002E-2</v>
      </c>
      <c r="H5" s="1">
        <v>1.9300000000000001E-2</v>
      </c>
      <c r="I5" s="1">
        <v>1.78E-2</v>
      </c>
    </row>
    <row r="6" spans="1:9" x14ac:dyDescent="0.25">
      <c r="B6" s="1">
        <v>1.4200000000000001E-2</v>
      </c>
      <c r="C6" s="1">
        <v>1.9300000000000001E-2</v>
      </c>
      <c r="D6" s="1">
        <v>1.9099999999999999E-2</v>
      </c>
      <c r="E6" s="1">
        <v>1.4500000000000001E-2</v>
      </c>
      <c r="G6" s="1">
        <v>1.9800000000000002E-2</v>
      </c>
      <c r="H6" s="1">
        <v>1.9300000000000001E-2</v>
      </c>
      <c r="I6" s="1">
        <v>1.7500000000000002E-2</v>
      </c>
    </row>
    <row r="7" spans="1:9" x14ac:dyDescent="0.25">
      <c r="B7" s="1">
        <v>1.24E-2</v>
      </c>
      <c r="C7" s="1">
        <v>1.9099999999999999E-2</v>
      </c>
      <c r="D7" s="1">
        <v>1.9199999999999998E-2</v>
      </c>
      <c r="E7" s="1">
        <v>1.4500000000000001E-2</v>
      </c>
      <c r="G7" s="1">
        <v>1.9800000000000002E-2</v>
      </c>
      <c r="H7" s="1">
        <v>1.8800000000000001E-2</v>
      </c>
      <c r="I7" s="1">
        <v>1.7500000000000002E-2</v>
      </c>
    </row>
    <row r="8" spans="1:9" x14ac:dyDescent="0.25">
      <c r="B8" s="1">
        <v>1.2E-2</v>
      </c>
      <c r="C8" s="1">
        <v>1.9400000000000001E-2</v>
      </c>
      <c r="D8" s="1">
        <v>1.9099999999999999E-2</v>
      </c>
      <c r="E8" s="1">
        <v>1.4500000000000001E-2</v>
      </c>
      <c r="G8" s="1">
        <v>1.9800000000000002E-2</v>
      </c>
      <c r="H8" s="1">
        <v>1.9300000000000001E-2</v>
      </c>
      <c r="I8" s="1">
        <v>1.7500000000000002E-2</v>
      </c>
    </row>
    <row r="9" spans="1:9" x14ac:dyDescent="0.25">
      <c r="B9" s="1">
        <v>1.4E-2</v>
      </c>
      <c r="C9" s="1">
        <v>1.9199999999999998E-2</v>
      </c>
      <c r="D9" s="1">
        <v>1.9E-2</v>
      </c>
      <c r="G9" s="1">
        <v>1.9800000000000002E-2</v>
      </c>
      <c r="H9" s="1">
        <v>1.9300000000000001E-2</v>
      </c>
      <c r="I9" s="1">
        <v>1.7600000000000001E-2</v>
      </c>
    </row>
    <row r="10" spans="1:9" x14ac:dyDescent="0.25">
      <c r="B10" s="1">
        <v>1.4500000000000001E-2</v>
      </c>
      <c r="C10" s="1">
        <v>1.9099999999999999E-2</v>
      </c>
      <c r="D10" s="1">
        <v>1.89E-2</v>
      </c>
      <c r="G10" s="1">
        <v>1.9800000000000002E-2</v>
      </c>
      <c r="H10" s="1">
        <v>1.9300000000000001E-2</v>
      </c>
      <c r="I10" s="1">
        <v>1.7000000000000001E-2</v>
      </c>
    </row>
    <row r="11" spans="1:9" x14ac:dyDescent="0.25">
      <c r="B11" s="1">
        <v>1.1299999999999999E-2</v>
      </c>
      <c r="C11" s="1">
        <v>1.8599999999999998E-2</v>
      </c>
      <c r="D11" s="1">
        <v>1.8599999999999998E-2</v>
      </c>
      <c r="G11" s="1">
        <v>1.9699999999999999E-2</v>
      </c>
      <c r="H11" s="1">
        <v>1.9400000000000001E-2</v>
      </c>
      <c r="I11" s="1">
        <v>1.7000000000000001E-2</v>
      </c>
    </row>
    <row r="12" spans="1:9" x14ac:dyDescent="0.25">
      <c r="B12" s="1"/>
      <c r="C12" s="1">
        <v>1.8499999999999999E-2</v>
      </c>
      <c r="D12" s="1">
        <v>1.8599999999999998E-2</v>
      </c>
      <c r="G12" s="1">
        <v>1.9800000000000002E-2</v>
      </c>
      <c r="I12" s="1">
        <v>1.6799999999999999E-2</v>
      </c>
    </row>
    <row r="13" spans="1:9" x14ac:dyDescent="0.25">
      <c r="D13" s="1">
        <v>1.8499999999999999E-2</v>
      </c>
    </row>
    <row r="16" spans="1:9" x14ac:dyDescent="0.25">
      <c r="A16" t="s">
        <v>20</v>
      </c>
      <c r="B16">
        <f>AVERAGE(B2:B15)*25.4</f>
        <v>0.32766000000000001</v>
      </c>
      <c r="C16">
        <f t="shared" ref="C16:E16" si="0">AVERAGE(C2:C15)*25.4</f>
        <v>0.47728909090909089</v>
      </c>
      <c r="D16">
        <f t="shared" si="0"/>
        <v>0.47836666666666655</v>
      </c>
      <c r="E16">
        <f t="shared" si="0"/>
        <v>0.38499142857142854</v>
      </c>
      <c r="G16">
        <f t="shared" ref="G16:I16" si="1">AVERAGE(G2:G15)*25.4</f>
        <v>0.50384363636363638</v>
      </c>
      <c r="H16">
        <f t="shared" si="1"/>
        <v>0.48691799999999996</v>
      </c>
      <c r="I16">
        <f t="shared" si="1"/>
        <v>0.43757272727272734</v>
      </c>
    </row>
    <row r="17" spans="1:9" x14ac:dyDescent="0.25">
      <c r="A17" t="s">
        <v>21</v>
      </c>
      <c r="B17">
        <f>STDEV(B2:B15)*25.4</f>
        <v>4.1270115095550682E-2</v>
      </c>
      <c r="C17">
        <f t="shared" ref="C17:I17" si="2">STDEV(C2:C15)*25.4</f>
        <v>1.0981177946418548E-2</v>
      </c>
      <c r="D17">
        <f t="shared" si="2"/>
        <v>7.0468269240112355E-3</v>
      </c>
      <c r="E17">
        <f t="shared" si="2"/>
        <v>1.5647797958574881E-2</v>
      </c>
      <c r="G17">
        <f t="shared" si="2"/>
        <v>3.267180046239476E-3</v>
      </c>
      <c r="H17">
        <f t="shared" si="2"/>
        <v>5.9928212610311235E-3</v>
      </c>
      <c r="I17">
        <f t="shared" si="2"/>
        <v>1.0102107790861372E-2</v>
      </c>
    </row>
    <row r="24" spans="1:9" x14ac:dyDescent="0.25">
      <c r="B24" s="1"/>
    </row>
    <row r="37" spans="2:2" x14ac:dyDescent="0.25">
      <c r="B37" s="1"/>
    </row>
    <row r="45" spans="2:2" x14ac:dyDescent="0.25">
      <c r="B45" s="1"/>
    </row>
    <row r="57" spans="2:2" x14ac:dyDescent="0.25">
      <c r="B57" s="1"/>
    </row>
    <row r="68" spans="2:2" x14ac:dyDescent="0.25">
      <c r="B68" s="1"/>
    </row>
  </sheetData>
  <pageMargins left="0.7" right="0.7" top="0.75" bottom="0.75" header="0.3" footer="0.3"/>
  <pageSetup paperSize="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workbookViewId="0">
      <selection activeCell="J16" sqref="J16"/>
    </sheetView>
  </sheetViews>
  <sheetFormatPr defaultRowHeight="15" x14ac:dyDescent="0.25"/>
  <cols>
    <col min="1" max="1" width="17.7109375" customWidth="1"/>
    <col min="2" max="2" width="15.7109375" customWidth="1"/>
  </cols>
  <sheetData>
    <row r="1" spans="1:9" x14ac:dyDescent="0.25">
      <c r="A1" t="s">
        <v>16</v>
      </c>
      <c r="B1" t="s">
        <v>0</v>
      </c>
      <c r="C1" t="s">
        <v>2</v>
      </c>
      <c r="D1" t="s">
        <v>1</v>
      </c>
      <c r="E1" t="s">
        <v>3</v>
      </c>
      <c r="G1" t="s">
        <v>4</v>
      </c>
      <c r="H1" t="s">
        <v>5</v>
      </c>
      <c r="I1" t="s">
        <v>6</v>
      </c>
    </row>
    <row r="2" spans="1:9" x14ac:dyDescent="0.25">
      <c r="B2" s="1">
        <v>8.8999999999999999E-3</v>
      </c>
      <c r="C2" s="1">
        <v>1.24E-2</v>
      </c>
      <c r="D2" s="1">
        <v>1.55E-2</v>
      </c>
      <c r="E2" s="1">
        <v>1.3599999999999999E-2</v>
      </c>
      <c r="G2" s="1">
        <v>1.7399999999999999E-2</v>
      </c>
      <c r="H2" s="1">
        <v>1.78E-2</v>
      </c>
      <c r="I2" s="1">
        <v>1.6899999999999998E-2</v>
      </c>
    </row>
    <row r="3" spans="1:9" x14ac:dyDescent="0.25">
      <c r="B3" s="1">
        <v>9.9000000000000008E-3</v>
      </c>
      <c r="C3" s="1">
        <v>1.24E-2</v>
      </c>
      <c r="D3" s="1">
        <v>1.46E-2</v>
      </c>
      <c r="E3" s="1">
        <v>1.3599999999999999E-2</v>
      </c>
      <c r="G3" s="1">
        <v>1.7500000000000002E-2</v>
      </c>
      <c r="H3" s="1">
        <v>1.7999999999999999E-2</v>
      </c>
      <c r="I3" s="1">
        <v>1.66E-2</v>
      </c>
    </row>
    <row r="4" spans="1:9" x14ac:dyDescent="0.25">
      <c r="B4" s="1">
        <v>1.17E-2</v>
      </c>
      <c r="C4" s="1">
        <v>1.35E-2</v>
      </c>
      <c r="D4" s="1">
        <v>1.4E-2</v>
      </c>
      <c r="E4" s="1">
        <v>1.4200000000000001E-2</v>
      </c>
      <c r="G4" s="1">
        <v>1.7299999999999999E-2</v>
      </c>
      <c r="H4" s="1">
        <v>1.8100000000000002E-2</v>
      </c>
      <c r="I4" s="1">
        <v>1.6500000000000001E-2</v>
      </c>
    </row>
    <row r="5" spans="1:9" x14ac:dyDescent="0.25">
      <c r="B5" s="1">
        <v>1.46E-2</v>
      </c>
      <c r="C5" s="1">
        <v>1.35E-2</v>
      </c>
      <c r="D5" s="1">
        <v>1.41E-2</v>
      </c>
      <c r="E5" s="1">
        <v>1.44E-2</v>
      </c>
      <c r="G5" s="1">
        <v>1.7100000000000001E-2</v>
      </c>
      <c r="H5" s="1">
        <v>1.8100000000000002E-2</v>
      </c>
      <c r="I5" s="1">
        <v>1.66E-2</v>
      </c>
    </row>
    <row r="6" spans="1:9" x14ac:dyDescent="0.25">
      <c r="B6" s="1">
        <v>1.24E-2</v>
      </c>
      <c r="C6" s="1">
        <v>1.3100000000000001E-2</v>
      </c>
      <c r="D6" s="1">
        <v>1.43E-2</v>
      </c>
      <c r="E6" s="1">
        <v>1.4800000000000001E-2</v>
      </c>
      <c r="G6" s="1">
        <v>1.7299999999999999E-2</v>
      </c>
      <c r="H6" s="1">
        <v>1.7999999999999999E-2</v>
      </c>
      <c r="I6" s="1">
        <v>1.66E-2</v>
      </c>
    </row>
    <row r="7" spans="1:9" x14ac:dyDescent="0.25">
      <c r="B7" s="1">
        <v>0.01</v>
      </c>
      <c r="C7" s="1">
        <v>1.3299999999999999E-2</v>
      </c>
      <c r="D7" s="1">
        <v>1.46E-2</v>
      </c>
      <c r="E7" s="1">
        <v>1.46E-2</v>
      </c>
      <c r="G7" s="1">
        <v>1.7299999999999999E-2</v>
      </c>
      <c r="H7" s="1">
        <v>1.7299999999999999E-2</v>
      </c>
      <c r="I7" s="1">
        <v>1.66E-2</v>
      </c>
    </row>
    <row r="8" spans="1:9" x14ac:dyDescent="0.25">
      <c r="B8" s="1">
        <v>8.9999999999999993E-3</v>
      </c>
      <c r="C8" s="1">
        <v>1.3299999999999999E-2</v>
      </c>
      <c r="D8" s="1">
        <v>1.4999999999999999E-2</v>
      </c>
      <c r="G8" s="1">
        <v>1.7500000000000002E-2</v>
      </c>
      <c r="H8" s="1">
        <v>1.7299999999999999E-2</v>
      </c>
    </row>
    <row r="9" spans="1:9" x14ac:dyDescent="0.25">
      <c r="B9" s="1">
        <v>1.2800000000000001E-2</v>
      </c>
      <c r="C9" s="1">
        <v>1.32E-2</v>
      </c>
      <c r="D9" s="1">
        <v>1.4999999999999999E-2</v>
      </c>
      <c r="G9" s="1">
        <v>1.77E-2</v>
      </c>
      <c r="H9" s="1">
        <v>1.7299999999999999E-2</v>
      </c>
    </row>
    <row r="10" spans="1:9" x14ac:dyDescent="0.25">
      <c r="B10" s="1">
        <v>1.52E-2</v>
      </c>
      <c r="D10" s="1">
        <v>1.43E-2</v>
      </c>
      <c r="G10" s="1">
        <v>1.77E-2</v>
      </c>
      <c r="H10" s="1">
        <v>1.72E-2</v>
      </c>
    </row>
    <row r="11" spans="1:9" x14ac:dyDescent="0.25">
      <c r="B11" s="1">
        <v>1.15E-2</v>
      </c>
      <c r="G11" s="1">
        <v>1.7399999999999999E-2</v>
      </c>
      <c r="H11" s="1">
        <v>1.7399999999999999E-2</v>
      </c>
    </row>
    <row r="12" spans="1:9" x14ac:dyDescent="0.25">
      <c r="B12" s="1"/>
      <c r="H12" s="1">
        <v>1.7299999999999999E-2</v>
      </c>
    </row>
    <row r="13" spans="1:9" x14ac:dyDescent="0.25">
      <c r="H13" s="1">
        <v>1.7299999999999999E-2</v>
      </c>
    </row>
    <row r="16" spans="1:9" x14ac:dyDescent="0.25">
      <c r="A16" t="s">
        <v>20</v>
      </c>
      <c r="B16">
        <f>AVERAGE(B2:B15)*25.4</f>
        <v>0.29464000000000001</v>
      </c>
      <c r="C16">
        <f t="shared" ref="C16:E16" si="0">AVERAGE(C2:C15)*25.4</f>
        <v>0.33242250000000001</v>
      </c>
      <c r="D16">
        <f t="shared" si="0"/>
        <v>0.37084</v>
      </c>
      <c r="E16">
        <f t="shared" si="0"/>
        <v>0.36067999999999995</v>
      </c>
      <c r="G16">
        <f t="shared" ref="G16:I16" si="1">AVERAGE(G2:G15)*25.4</f>
        <v>0.44246799999999992</v>
      </c>
      <c r="H16">
        <f t="shared" si="1"/>
        <v>0.44682833333333338</v>
      </c>
      <c r="I16">
        <f t="shared" si="1"/>
        <v>0.42248666666666673</v>
      </c>
    </row>
    <row r="17" spans="1:9" x14ac:dyDescent="0.25">
      <c r="A17" t="s">
        <v>21</v>
      </c>
      <c r="B17">
        <f>STDEV(B2:B15)*25.4</f>
        <v>5.5879999999999999E-2</v>
      </c>
      <c r="C17">
        <f t="shared" ref="C17:I17" si="2">STDEV(C2:C15)*25.4</f>
        <v>1.1313493523853971E-2</v>
      </c>
      <c r="D17">
        <f t="shared" si="2"/>
        <v>1.244340789333854E-2</v>
      </c>
      <c r="E17">
        <f t="shared" si="2"/>
        <v>1.2851496410924305E-2</v>
      </c>
      <c r="G17">
        <f t="shared" si="2"/>
        <v>4.7594416105720353E-3</v>
      </c>
      <c r="H17">
        <f t="shared" si="2"/>
        <v>9.4081877622471562E-3</v>
      </c>
      <c r="I17">
        <f t="shared" si="2"/>
        <v>3.4703006594049629E-3</v>
      </c>
    </row>
    <row r="21" spans="1:9" x14ac:dyDescent="0.25">
      <c r="B21" s="1"/>
    </row>
    <row r="31" spans="1:9" x14ac:dyDescent="0.25">
      <c r="B31" s="1"/>
    </row>
    <row r="38" spans="2:2" x14ac:dyDescent="0.25">
      <c r="B38" s="1"/>
    </row>
    <row r="49" spans="2:2" x14ac:dyDescent="0.25">
      <c r="B49" s="1"/>
    </row>
    <row r="62" spans="2:2" x14ac:dyDescent="0.25">
      <c r="B62" s="1"/>
    </row>
  </sheetData>
  <pageMargins left="0.7" right="0.7" top="0.75" bottom="0.75" header="0.3" footer="0.3"/>
  <pageSetup paperSize="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workbookViewId="0">
      <selection activeCell="J16" sqref="J16"/>
    </sheetView>
  </sheetViews>
  <sheetFormatPr defaultRowHeight="15" x14ac:dyDescent="0.25"/>
  <cols>
    <col min="1" max="1" width="20.7109375" customWidth="1"/>
    <col min="2" max="2" width="15.7109375" customWidth="1"/>
  </cols>
  <sheetData>
    <row r="1" spans="1:9" x14ac:dyDescent="0.25">
      <c r="A1" t="s">
        <v>16</v>
      </c>
      <c r="B1" t="s">
        <v>0</v>
      </c>
      <c r="C1" t="s">
        <v>2</v>
      </c>
      <c r="D1" t="s">
        <v>1</v>
      </c>
      <c r="E1" t="s">
        <v>3</v>
      </c>
      <c r="G1" t="s">
        <v>4</v>
      </c>
      <c r="H1" t="s">
        <v>5</v>
      </c>
      <c r="I1" t="s">
        <v>6</v>
      </c>
    </row>
    <row r="2" spans="1:9" x14ac:dyDescent="0.25">
      <c r="B2" s="1">
        <v>1.04E-2</v>
      </c>
      <c r="C2" s="1">
        <v>1.8800000000000001E-2</v>
      </c>
      <c r="D2" s="1">
        <v>1.8800000000000001E-2</v>
      </c>
      <c r="E2" s="1">
        <v>1.67E-2</v>
      </c>
      <c r="G2" s="1">
        <v>1.84E-2</v>
      </c>
      <c r="H2" s="1">
        <v>1.6299999999999999E-2</v>
      </c>
      <c r="I2" s="1">
        <v>1.3299999999999999E-2</v>
      </c>
    </row>
    <row r="3" spans="1:9" x14ac:dyDescent="0.25">
      <c r="B3" s="1">
        <v>9.5999999999999992E-3</v>
      </c>
      <c r="C3" s="1">
        <v>1.8700000000000001E-2</v>
      </c>
      <c r="D3" s="1">
        <v>1.9E-2</v>
      </c>
      <c r="E3" s="1">
        <v>1.7100000000000001E-2</v>
      </c>
      <c r="G3" s="1">
        <v>1.7999999999999999E-2</v>
      </c>
      <c r="H3" s="1">
        <v>1.6299999999999999E-2</v>
      </c>
      <c r="I3" s="1">
        <v>1.3299999999999999E-2</v>
      </c>
    </row>
    <row r="4" spans="1:9" x14ac:dyDescent="0.25">
      <c r="B4" s="1">
        <v>1.0200000000000001E-2</v>
      </c>
      <c r="C4" s="1">
        <v>1.83E-2</v>
      </c>
      <c r="D4" s="1">
        <v>1.9E-2</v>
      </c>
      <c r="E4" s="1">
        <v>1.7000000000000001E-2</v>
      </c>
      <c r="G4" s="1">
        <v>1.7999999999999999E-2</v>
      </c>
      <c r="H4" s="1">
        <v>1.6400000000000001E-2</v>
      </c>
      <c r="I4" s="1">
        <v>1.3299999999999999E-2</v>
      </c>
    </row>
    <row r="5" spans="1:9" x14ac:dyDescent="0.25">
      <c r="B5" s="1">
        <v>1.0800000000000001E-2</v>
      </c>
      <c r="C5" s="1">
        <v>1.9E-2</v>
      </c>
      <c r="D5" s="1">
        <v>1.89E-2</v>
      </c>
      <c r="E5" s="1">
        <v>1.6899999999999998E-2</v>
      </c>
      <c r="G5" s="1">
        <v>1.8100000000000002E-2</v>
      </c>
      <c r="H5" s="1">
        <v>1.6400000000000001E-2</v>
      </c>
      <c r="I5" s="1">
        <v>1.3100000000000001E-2</v>
      </c>
    </row>
    <row r="6" spans="1:9" x14ac:dyDescent="0.25">
      <c r="B6" s="1">
        <v>1.04E-2</v>
      </c>
      <c r="C6" s="1">
        <v>1.83E-2</v>
      </c>
      <c r="D6" s="1">
        <v>1.89E-2</v>
      </c>
      <c r="E6" s="1">
        <v>1.7100000000000001E-2</v>
      </c>
      <c r="G6" s="1">
        <v>1.8100000000000002E-2</v>
      </c>
      <c r="H6" s="1">
        <v>1.6199999999999999E-2</v>
      </c>
      <c r="I6" s="1">
        <v>1.3100000000000001E-2</v>
      </c>
    </row>
    <row r="7" spans="1:9" x14ac:dyDescent="0.25">
      <c r="B7" s="1">
        <v>9.7999999999999997E-3</v>
      </c>
      <c r="C7" s="1">
        <v>1.8700000000000001E-2</v>
      </c>
      <c r="D7" s="1">
        <v>1.89E-2</v>
      </c>
      <c r="E7" s="1">
        <v>1.72E-2</v>
      </c>
      <c r="G7" s="1">
        <v>1.8100000000000002E-2</v>
      </c>
      <c r="H7" s="1">
        <v>1.6199999999999999E-2</v>
      </c>
      <c r="I7" s="1">
        <v>1.3299999999999999E-2</v>
      </c>
    </row>
    <row r="8" spans="1:9" x14ac:dyDescent="0.25">
      <c r="B8" s="1">
        <v>1.06E-2</v>
      </c>
      <c r="C8" s="1">
        <v>1.8800000000000001E-2</v>
      </c>
      <c r="D8" s="1">
        <v>1.89E-2</v>
      </c>
      <c r="G8" s="1">
        <v>1.8100000000000002E-2</v>
      </c>
      <c r="H8" s="1">
        <v>1.6199999999999999E-2</v>
      </c>
      <c r="I8" s="1">
        <v>1.34E-2</v>
      </c>
    </row>
    <row r="9" spans="1:9" x14ac:dyDescent="0.25">
      <c r="B9" s="1">
        <v>1.09E-2</v>
      </c>
      <c r="C9" s="1">
        <v>1.9099999999999999E-2</v>
      </c>
      <c r="D9" s="1">
        <v>1.89E-2</v>
      </c>
      <c r="G9" s="1">
        <v>1.7999999999999999E-2</v>
      </c>
      <c r="H9" s="1">
        <v>1.5900000000000001E-2</v>
      </c>
      <c r="I9" s="1">
        <v>1.34E-2</v>
      </c>
    </row>
    <row r="10" spans="1:9" x14ac:dyDescent="0.25">
      <c r="B10" s="1">
        <v>1.0999999999999999E-2</v>
      </c>
      <c r="C10" s="1">
        <v>1.89E-2</v>
      </c>
      <c r="D10" s="1">
        <v>1.8800000000000001E-2</v>
      </c>
      <c r="G10" s="1">
        <v>1.78E-2</v>
      </c>
    </row>
    <row r="11" spans="1:9" x14ac:dyDescent="0.25">
      <c r="B11" s="1">
        <v>9.4999999999999998E-3</v>
      </c>
      <c r="C11" s="1">
        <v>1.9300000000000001E-2</v>
      </c>
      <c r="D11" s="1">
        <v>1.8800000000000001E-2</v>
      </c>
    </row>
    <row r="12" spans="1:9" x14ac:dyDescent="0.25">
      <c r="B12" s="1">
        <v>1.04E-2</v>
      </c>
      <c r="C12" s="1">
        <v>1.9199999999999998E-2</v>
      </c>
    </row>
    <row r="13" spans="1:9" x14ac:dyDescent="0.25">
      <c r="B13" s="1">
        <v>1.04E-2</v>
      </c>
    </row>
    <row r="14" spans="1:9" x14ac:dyDescent="0.25">
      <c r="B14" s="1"/>
    </row>
    <row r="16" spans="1:9" x14ac:dyDescent="0.25">
      <c r="A16" t="s">
        <v>20</v>
      </c>
      <c r="B16">
        <f>AVERAGE(B2:B15)*25.4</f>
        <v>0.26246666666666663</v>
      </c>
      <c r="C16">
        <f t="shared" ref="C16:E16" si="0">AVERAGE(C2:C15)*25.4</f>
        <v>0.47821272727272734</v>
      </c>
      <c r="D16">
        <f t="shared" si="0"/>
        <v>0.47980600000000007</v>
      </c>
      <c r="E16">
        <f t="shared" si="0"/>
        <v>0.43180000000000002</v>
      </c>
      <c r="G16">
        <f t="shared" ref="G16:I16" si="1">AVERAGE(G2:G15)*25.4</f>
        <v>0.45889333333333338</v>
      </c>
      <c r="H16">
        <f t="shared" si="1"/>
        <v>0.41243249999999992</v>
      </c>
      <c r="I16">
        <f t="shared" si="1"/>
        <v>0.33718499999999996</v>
      </c>
    </row>
    <row r="17" spans="1:9" x14ac:dyDescent="0.25">
      <c r="A17" t="s">
        <v>21</v>
      </c>
      <c r="B17">
        <f>STDEV(B2:B15)*25.4</f>
        <v>1.2364601477482797E-2</v>
      </c>
      <c r="C17">
        <f t="shared" ref="C17:I17" si="2">STDEV(C2:C15)*25.4</f>
        <v>8.2767301404710336E-3</v>
      </c>
      <c r="D17">
        <f t="shared" si="2"/>
        <v>1.8741765599264481E-3</v>
      </c>
      <c r="E17">
        <f t="shared" si="2"/>
        <v>4.5436901302795844E-3</v>
      </c>
      <c r="G17">
        <f t="shared" si="2"/>
        <v>4.0160926284138502E-3</v>
      </c>
      <c r="H17">
        <f t="shared" si="2"/>
        <v>4.0588941139886167E-3</v>
      </c>
      <c r="I17">
        <f t="shared" si="2"/>
        <v>2.9590104523544401E-3</v>
      </c>
    </row>
    <row r="26" spans="1:9" x14ac:dyDescent="0.25">
      <c r="B26" s="1"/>
    </row>
    <row r="37" spans="2:2" x14ac:dyDescent="0.25">
      <c r="B37" s="1"/>
    </row>
    <row r="44" spans="2:2" x14ac:dyDescent="0.25">
      <c r="B44" s="1"/>
    </row>
    <row r="54" spans="2:2" x14ac:dyDescent="0.25">
      <c r="B54" s="1"/>
    </row>
    <row r="63" spans="2:2" x14ac:dyDescent="0.25">
      <c r="B63" s="1"/>
    </row>
  </sheetData>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Entance windows</vt:lpstr>
      <vt:lpstr>Exit 1</vt:lpstr>
      <vt:lpstr>Exit 2</vt:lpstr>
      <vt:lpstr>Exit 3</vt:lpstr>
      <vt:lpstr>Exit 4</vt:lpstr>
      <vt:lpstr>Exit 5</vt:lpstr>
      <vt:lpstr>Exit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Meekins</dc:creator>
  <cp:lastModifiedBy>David Meekins</cp:lastModifiedBy>
  <cp:lastPrinted>2017-08-09T21:06:02Z</cp:lastPrinted>
  <dcterms:created xsi:type="dcterms:W3CDTF">2017-08-02T14:24:33Z</dcterms:created>
  <dcterms:modified xsi:type="dcterms:W3CDTF">2017-08-09T21:06:15Z</dcterms:modified>
</cp:coreProperties>
</file>