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effe\Documents\Code\UW FARMSA\"/>
    </mc:Choice>
  </mc:AlternateContent>
  <xr:revisionPtr revIDLastSave="0" documentId="13_ncr:1_{39222C50-A18C-4909-88DD-EBF253BBF62F}" xr6:coauthVersionLast="47" xr6:coauthVersionMax="47" xr10:uidLastSave="{00000000-0000-0000-0000-000000000000}"/>
  <bookViews>
    <workbookView xWindow="-98" yWindow="-98" windowWidth="17475" windowHeight="10996" xr2:uid="{6D7B08B3-CEBC-4609-9875-14255AA6D61C}"/>
  </bookViews>
  <sheets>
    <sheet name="Sheet1" sheetId="1" r:id="rId1"/>
  </sheets>
  <definedNames>
    <definedName name="CIQWBGuid" hidden="1">"0f6b35db-add3-4de4-8309-90776e79d6c3"</definedName>
    <definedName name="CIQWBInfo" hidden="1">"{ ""CIQVersion"":""9.50.2716.4594"" 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17" i="1" l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A27" i="1" a="1"/>
  <c r="A25" i="1" a="1"/>
  <c r="A7" i="1" a="1"/>
  <c r="A6" i="1" a="1"/>
  <c r="A5" i="1" a="1"/>
  <c r="A3" i="1" a="1"/>
  <c r="A40" i="1" a="1"/>
  <c r="A20" i="1" a="1"/>
  <c r="A30" i="1" a="1"/>
  <c r="A38" i="1" a="1"/>
  <c r="A34" i="1" a="1"/>
  <c r="A9" i="1" a="1"/>
  <c r="A36" i="1" a="1"/>
  <c r="A41" i="1" a="1"/>
  <c r="A33" i="1" a="1"/>
  <c r="A23" i="1" a="1"/>
  <c r="A37" i="1" a="1"/>
  <c r="A21" i="1" a="1"/>
  <c r="A17" i="1" a="1"/>
  <c r="A26" i="1" a="1"/>
  <c r="A12" i="1" a="1"/>
  <c r="A4" i="1" a="1"/>
  <c r="A43" i="1" a="1"/>
  <c r="A29" i="1" a="1"/>
  <c r="A42" i="1" a="1"/>
  <c r="A16" i="1" a="1"/>
  <c r="A35" i="1" a="1"/>
  <c r="A19" i="1" a="1"/>
  <c r="A15" i="1" a="1"/>
  <c r="A32" i="1" a="1"/>
  <c r="A14" i="1" a="1"/>
  <c r="A8" i="1" a="1"/>
  <c r="A39" i="1" a="1"/>
  <c r="A10" i="1" a="1"/>
  <c r="A11" i="1" a="1"/>
  <c r="A13" i="1" a="1"/>
  <c r="A18" i="1" a="1"/>
  <c r="A31" i="1" a="1"/>
  <c r="A28" i="1" a="1"/>
  <c r="A24" i="1" a="1"/>
  <c r="A22" i="1" a="1"/>
  <c r="A2" i="1" a="1"/>
  <c r="A27" i="1" l="1"/>
  <c r="A25" i="1"/>
  <c r="A7" i="1"/>
  <c r="A6" i="1"/>
  <c r="A36" i="1"/>
  <c r="A9" i="1"/>
  <c r="A34" i="1"/>
  <c r="A38" i="1"/>
  <c r="A30" i="1"/>
  <c r="A20" i="1"/>
  <c r="A40" i="1"/>
  <c r="A3" i="1"/>
  <c r="A5" i="1"/>
  <c r="A22" i="1"/>
  <c r="A24" i="1"/>
  <c r="A28" i="1"/>
  <c r="A31" i="1"/>
  <c r="A18" i="1"/>
  <c r="A13" i="1"/>
  <c r="A11" i="1"/>
  <c r="A10" i="1"/>
  <c r="A39" i="1"/>
  <c r="A8" i="1"/>
  <c r="A14" i="1"/>
  <c r="A32" i="1"/>
  <c r="A15" i="1"/>
  <c r="A19" i="1"/>
  <c r="A35" i="1"/>
  <c r="A16" i="1"/>
  <c r="A42" i="1"/>
  <c r="A29" i="1"/>
  <c r="A43" i="1"/>
  <c r="A4" i="1"/>
  <c r="A12" i="1"/>
  <c r="A26" i="1"/>
  <c r="A17" i="1"/>
  <c r="A21" i="1"/>
  <c r="A37" i="1"/>
  <c r="A23" i="1"/>
  <c r="A33" i="1"/>
  <c r="A41" i="1"/>
  <c r="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<sst xmlns="http://schemas.openxmlformats.org/spreadsheetml/2006/main" count="90" uniqueCount="89">
  <si>
    <t>Underlying Ticker</t>
  </si>
  <si>
    <t>Polygon Ticker</t>
  </si>
  <si>
    <t>Bloomberg Ticker</t>
  </si>
  <si>
    <t>Bloomberg Ticker Equity</t>
  </si>
  <si>
    <t>O:SPY250725C00615000</t>
  </si>
  <si>
    <t>SPY US 07/25/25 C615</t>
  </si>
  <si>
    <t>O:SPY250725P00615000</t>
  </si>
  <si>
    <t>SPY US 07/25/25 P615</t>
  </si>
  <si>
    <t>O:MSFT250725C00495000</t>
  </si>
  <si>
    <t>MSFT US 07/25/25 C495</t>
  </si>
  <si>
    <t>O:MSFT250725P00495000</t>
  </si>
  <si>
    <t>MSFT US 07/25/25 P495</t>
  </si>
  <si>
    <t>O:AAPL250725C00200000</t>
  </si>
  <si>
    <t>AAPL US 07/25/25 C200</t>
  </si>
  <si>
    <t xml:space="preserve"> </t>
  </si>
  <si>
    <t>O:AAPL250725P00200000</t>
  </si>
  <si>
    <t>AAPL US 07/25/25 P200</t>
  </si>
  <si>
    <t>O:NVDA250725C00157500</t>
  </si>
  <si>
    <t>NVDA US 07/25/25 C157.5</t>
  </si>
  <si>
    <t>O:NVDA250725P00157500</t>
  </si>
  <si>
    <t>NVDA US 07/25/25 P157.5</t>
  </si>
  <si>
    <t>O:GOOGL250725C00180000</t>
  </si>
  <si>
    <t>GOOGL US 07/25/25 C180</t>
  </si>
  <si>
    <t>O:GOOGL250725P00180000</t>
  </si>
  <si>
    <t>GOOGL US 07/25/25 P180</t>
  </si>
  <si>
    <t>O:V250725C00350000</t>
  </si>
  <si>
    <t>V US 07/25/25 C350</t>
  </si>
  <si>
    <t>O:V250725P00350000</t>
  </si>
  <si>
    <t>V US 07/25/25 P350</t>
  </si>
  <si>
    <t>O:XOM250725C00109000</t>
  </si>
  <si>
    <t>XOM US 07/25/25 C109</t>
  </si>
  <si>
    <t>O:XOM250725P00109000</t>
  </si>
  <si>
    <t>XOM US 07/25/25 P109</t>
  </si>
  <si>
    <t>O:BRKB250725C00485000</t>
  </si>
  <si>
    <t>BRKB US 07/25/25 C485</t>
  </si>
  <si>
    <t>O:BRKB250725P00485000</t>
  </si>
  <si>
    <t>BRKB US 07/25/25 P485</t>
  </si>
  <si>
    <t>O:TMO250725C00410000</t>
  </si>
  <si>
    <t>TMO US 07/25/25 C410</t>
  </si>
  <si>
    <t>O:TMO250725P00410000</t>
  </si>
  <si>
    <t>TMO US 07/25/25 P410</t>
  </si>
  <si>
    <t>O:META250725C00735000</t>
  </si>
  <si>
    <t>META US 07/25/25 C735</t>
  </si>
  <si>
    <t>O:META250725P00735000</t>
  </si>
  <si>
    <t>META US 07/25/25 P735</t>
  </si>
  <si>
    <t>O:GS250725C00690000</t>
  </si>
  <si>
    <t>GS US 07/25/25 C690</t>
  </si>
  <si>
    <t>O:GS250725P00690000</t>
  </si>
  <si>
    <t>GS US 07/25/25 P690</t>
  </si>
  <si>
    <t>O:CSCO250725C00069000</t>
  </si>
  <si>
    <t>CSCO US 07/25/25 C69</t>
  </si>
  <si>
    <t>O:CSCO250725P00069000</t>
  </si>
  <si>
    <t>CSCO US 07/25/25 P69</t>
  </si>
  <si>
    <t>O:BAC250725C00047000</t>
  </si>
  <si>
    <t>BAC US 07/25/25 C47</t>
  </si>
  <si>
    <t>O:BAC250725P00047000</t>
  </si>
  <si>
    <t>BAC US 07/25/25 P47</t>
  </si>
  <si>
    <t>O:KO250725C00070000</t>
  </si>
  <si>
    <t>KO US 07/25/25 C70</t>
  </si>
  <si>
    <t>O:KO250725P00070000</t>
  </si>
  <si>
    <t>KO US 07/25/25 P70</t>
  </si>
  <si>
    <t>O:BX250725C00150000</t>
  </si>
  <si>
    <t>BX US 07/25/25 C150</t>
  </si>
  <si>
    <t>O:BX250725P00150000</t>
  </si>
  <si>
    <t>BX US 07/25/25 P150</t>
  </si>
  <si>
    <t>O:AMZN250725C00225000</t>
  </si>
  <si>
    <t>AMZN US 07/25/25 C225</t>
  </si>
  <si>
    <t>O:AMZN250725P00225000</t>
  </si>
  <si>
    <t>AMZN US 07/25/25 P225</t>
  </si>
  <si>
    <t>O:AVGO250725C00270000</t>
  </si>
  <si>
    <t>AVGO US 07/25/25 C270</t>
  </si>
  <si>
    <t>O:AVGO250725P00270000</t>
  </si>
  <si>
    <t>AVGO US 07/25/25 P270</t>
  </si>
  <si>
    <t>O:PEP250725C00131000</t>
  </si>
  <si>
    <t>PEP US 07/25/25 C131</t>
  </si>
  <si>
    <t>O:PEP250725P00131000</t>
  </si>
  <si>
    <t>PEP US 07/25/25 P131</t>
  </si>
  <si>
    <t>O:WMT250725C00097000</t>
  </si>
  <si>
    <t>WMT US 07/25/25 C97</t>
  </si>
  <si>
    <t>O:WMT250725P00097000</t>
  </si>
  <si>
    <t>WMT US 07/25/25 P97</t>
  </si>
  <si>
    <t>O:GE250725C00255000</t>
  </si>
  <si>
    <t>GE US 07/25/25 C255</t>
  </si>
  <si>
    <t>O:GE250725P00255000</t>
  </si>
  <si>
    <t>GE US 07/25/25 P255</t>
  </si>
  <si>
    <t>O:LLY250725C00775000</t>
  </si>
  <si>
    <t>LLY US 07/25/25 C775</t>
  </si>
  <si>
    <t>O:LLY250725P00775000</t>
  </si>
  <si>
    <t>LLY US 07/25/25 P775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</si>
</sst>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E0897-2000-41D2-AD5B-787CE47B6613}">
  <dimension ref="A1:AW43"/>
  <sheetViews>
    <sheetView tabSelected="1" workbookViewId="0">
      <pane ySplit="1" topLeftCell="A34" activePane="bottomLeft" state="frozen"/>
      <selection pane="bottomLeft" activeCell="AH7" sqref="AH7"/>
    </sheetView>
  </sheetViews>
  <sheetFormatPr defaultRowHeight="14.25" x14ac:dyDescent="0.45"/>
  <cols>
    <col min="1" max="1" width="16.265625" bestFit="1" customWidth="1"/>
    <col min="2" max="2" width="24.86328125" bestFit="1" customWidth="1"/>
    <col min="3" max="3" width="16.3984375" bestFit="1" customWidth="1"/>
    <col min="4" max="4" width="25.59765625" bestFit="1" customWidth="1"/>
    <col min="5" max="5" width="10.1328125" bestFit="1" customWidth="1"/>
    <col min="22" max="23" width="9.9296875" bestFit="1" customWidth="1"/>
  </cols>
  <sheetData>
    <row r="1" spans="1:49" x14ac:dyDescent="0.45">
      <c r="A1" t="s">
        <v>0</v>
      </c>
      <c r="B1" t="s">
        <v>1</v>
      </c>
      <c r="C1" t="s">
        <v>2</v>
      </c>
      <c r="D1" t="s">
        <v>3</v>
      </c>
      <c r="E1" s="1">
        <v>45831</v>
      </c>
      <c r="F1" s="1">
        <v>45832</v>
      </c>
      <c r="G1" s="1">
        <v>45833</v>
      </c>
      <c r="H1" s="1">
        <v>45834</v>
      </c>
      <c r="I1" s="1">
        <v>45835</v>
      </c>
      <c r="J1" s="1">
        <v>45836</v>
      </c>
      <c r="K1" s="1">
        <v>45837</v>
      </c>
      <c r="L1" s="1">
        <v>45838</v>
      </c>
      <c r="M1" s="1">
        <v>45839</v>
      </c>
      <c r="N1" s="1">
        <v>45840</v>
      </c>
      <c r="O1" s="1">
        <v>45841</v>
      </c>
      <c r="P1" s="1">
        <v>45842</v>
      </c>
      <c r="Q1" s="1">
        <v>45843</v>
      </c>
      <c r="R1" s="1">
        <v>45844</v>
      </c>
      <c r="S1" s="1">
        <v>45845</v>
      </c>
      <c r="T1" s="1">
        <v>45846</v>
      </c>
      <c r="U1" s="1">
        <v>45847</v>
      </c>
      <c r="V1" s="1">
        <v>45848</v>
      </c>
      <c r="W1" s="1">
        <v>45849</v>
      </c>
      <c r="X1" s="1">
        <v>45850</v>
      </c>
      <c r="Y1" s="1">
        <v>45851</v>
      </c>
      <c r="Z1" s="1">
        <v>45852</v>
      </c>
      <c r="AA1" s="1">
        <v>45853</v>
      </c>
      <c r="AB1" s="1">
        <v>45854</v>
      </c>
      <c r="AC1" s="1">
        <v>45855</v>
      </c>
      <c r="AD1" s="1">
        <v>45856</v>
      </c>
      <c r="AE1" s="1">
        <v>45857</v>
      </c>
      <c r="AF1" s="1">
        <v>45858</v>
      </c>
      <c r="AG1" s="1">
        <v>45859</v>
      </c>
      <c r="AH1" s="1">
        <v>45860</v>
      </c>
      <c r="AI1" s="1">
        <v>45861</v>
      </c>
      <c r="AJ1" s="1">
        <v>45862</v>
      </c>
      <c r="AK1" s="1">
        <v>45863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28.5" x14ac:dyDescent="0.45">
      <c r="A2" t="str" cm="1">
        <f t="array" ref="A2">_xll.BDP(D2,"UNDERLYING_SECURITY_DES")</f>
        <v>SPY US Equity</v>
      </c>
      <c r="B2" t="s">
        <v>4</v>
      </c>
      <c r="C2" s="2" t="s">
        <v>5</v>
      </c>
      <c r="D2" t="str">
        <f>C2&amp; " Equity"</f>
        <v>SPY US 07/25/25 C615 Equity</v>
      </c>
      <c r="E2">
        <v>0.63900000000000001</v>
      </c>
      <c r="F2">
        <v>0.69599999999999995</v>
      </c>
      <c r="G2">
        <v>0.68100000000000005</v>
      </c>
      <c r="H2">
        <v>0.68799999999999994</v>
      </c>
      <c r="I2">
        <v>0.67</v>
      </c>
      <c r="L2">
        <v>0.64100000000000001</v>
      </c>
      <c r="M2">
        <v>0.624</v>
      </c>
      <c r="N2">
        <v>0.58599999999999997</v>
      </c>
      <c r="O2">
        <v>0.51800000000000002</v>
      </c>
      <c r="S2">
        <v>0.54500000000000004</v>
      </c>
      <c r="T2">
        <v>0.52600000000000002</v>
      </c>
      <c r="U2">
        <v>0.45100000000000001</v>
      </c>
      <c r="V2">
        <v>0.39800000000000002</v>
      </c>
      <c r="W2">
        <v>0.41099999999999998</v>
      </c>
      <c r="Z2">
        <v>0.36899999999999999</v>
      </c>
      <c r="AA2">
        <v>0.378</v>
      </c>
      <c r="AB2">
        <v>0.315</v>
      </c>
      <c r="AC2">
        <v>0.20799999999999999</v>
      </c>
      <c r="AD2">
        <v>0.17100000000000001</v>
      </c>
      <c r="AG2">
        <v>0.14699999999999999</v>
      </c>
      <c r="AH2">
        <v>0.107</v>
      </c>
      <c r="AI2">
        <v>3.5000000000000003E-2</v>
      </c>
      <c r="AJ2">
        <v>1.9E-2</v>
      </c>
      <c r="AK2">
        <v>0</v>
      </c>
    </row>
    <row r="3" spans="1:49" ht="28.5" x14ac:dyDescent="0.45">
      <c r="A3" t="str" cm="1">
        <f t="array" ref="A3">_xll.BDP(D3,"UNDERLYING_SECURITY_DES")</f>
        <v>SPY US Equity</v>
      </c>
      <c r="B3" t="s">
        <v>6</v>
      </c>
      <c r="C3" s="2" t="s">
        <v>7</v>
      </c>
      <c r="D3" t="str">
        <f t="shared" ref="D3:D43" si="0">C3&amp; " Equity"</f>
        <v>SPY US 07/25/25 P615 Equity</v>
      </c>
      <c r="E3">
        <v>0.59899999999999998</v>
      </c>
      <c r="F3">
        <v>0.67400000000000004</v>
      </c>
      <c r="G3">
        <v>0.65900000000000003</v>
      </c>
      <c r="H3">
        <v>0.68</v>
      </c>
      <c r="I3">
        <v>0.66700000000000004</v>
      </c>
      <c r="L3">
        <v>0.64200000000000002</v>
      </c>
      <c r="M3">
        <v>0.625</v>
      </c>
      <c r="N3">
        <v>0.59</v>
      </c>
      <c r="O3">
        <v>0.52400000000000002</v>
      </c>
      <c r="S3">
        <v>0.55100000000000005</v>
      </c>
      <c r="T3">
        <v>0.52500000000000002</v>
      </c>
      <c r="U3">
        <v>0.45500000000000002</v>
      </c>
      <c r="V3">
        <v>0.40400000000000003</v>
      </c>
      <c r="W3">
        <v>0.41399999999999998</v>
      </c>
      <c r="Z3">
        <v>0.374</v>
      </c>
      <c r="AA3">
        <v>0.38500000000000001</v>
      </c>
      <c r="AB3">
        <v>0.32200000000000001</v>
      </c>
      <c r="AC3">
        <v>0.22</v>
      </c>
      <c r="AD3">
        <v>0.17299999999999999</v>
      </c>
      <c r="AG3">
        <v>0.114</v>
      </c>
      <c r="AH3">
        <v>8.3000000000000004E-2</v>
      </c>
      <c r="AI3">
        <v>2.7E-2</v>
      </c>
      <c r="AJ3">
        <v>1.4E-2</v>
      </c>
      <c r="AK3">
        <v>0</v>
      </c>
    </row>
    <row r="4" spans="1:49" ht="28.5" x14ac:dyDescent="0.45">
      <c r="A4" t="str" cm="1">
        <f t="array" ref="A4">_xll.BDP(D4,"UNDERLYING_SECURITY_DES")</f>
        <v>MSFT US Equity</v>
      </c>
      <c r="B4" t="s">
        <v>8</v>
      </c>
      <c r="C4" s="2" t="s">
        <v>9</v>
      </c>
      <c r="D4" t="str">
        <f t="shared" si="0"/>
        <v>MSFT US 07/25/25 C495 Equity</v>
      </c>
      <c r="E4">
        <v>0.56799999999999995</v>
      </c>
      <c r="F4">
        <v>0.57499999999999996</v>
      </c>
      <c r="G4">
        <v>0.56599999999999995</v>
      </c>
      <c r="H4">
        <v>0.55000000000000004</v>
      </c>
      <c r="I4">
        <v>0.54</v>
      </c>
      <c r="L4">
        <v>0.50900000000000001</v>
      </c>
      <c r="M4">
        <v>0.51100000000000001</v>
      </c>
      <c r="N4">
        <v>0.49099999999999999</v>
      </c>
      <c r="O4">
        <v>0.46700000000000003</v>
      </c>
      <c r="S4">
        <v>0.45900000000000002</v>
      </c>
      <c r="T4">
        <v>0.443</v>
      </c>
      <c r="U4">
        <v>0.376</v>
      </c>
      <c r="V4">
        <v>0.38100000000000001</v>
      </c>
      <c r="W4">
        <v>0.33200000000000002</v>
      </c>
      <c r="Z4">
        <v>0.312</v>
      </c>
      <c r="AA4">
        <v>0.251</v>
      </c>
      <c r="AB4">
        <v>0.22500000000000001</v>
      </c>
      <c r="AC4">
        <v>0.107</v>
      </c>
      <c r="AD4">
        <v>5.5E-2</v>
      </c>
      <c r="AG4">
        <v>0.11</v>
      </c>
      <c r="AH4">
        <v>0.13</v>
      </c>
      <c r="AI4">
        <v>0.115</v>
      </c>
      <c r="AJ4">
        <v>0.04</v>
      </c>
      <c r="AK4">
        <v>4.0000000000000001E-3</v>
      </c>
    </row>
    <row r="5" spans="1:49" ht="28.5" x14ac:dyDescent="0.45">
      <c r="A5" t="str" cm="1">
        <f t="array" ref="A5">_xll.BDP(D5,"UNDERLYING_SECURITY_DES")</f>
        <v>MSFT US Equity</v>
      </c>
      <c r="B5" t="s">
        <v>10</v>
      </c>
      <c r="C5" s="2" t="s">
        <v>11</v>
      </c>
      <c r="D5" t="str">
        <f t="shared" si="0"/>
        <v>MSFT US 07/25/25 P495 Equity</v>
      </c>
      <c r="E5">
        <v>0.55900000000000005</v>
      </c>
      <c r="F5">
        <v>0.56799999999999995</v>
      </c>
      <c r="G5">
        <v>0.56100000000000005</v>
      </c>
      <c r="H5">
        <v>0.54800000000000004</v>
      </c>
      <c r="I5">
        <v>0.53700000000000003</v>
      </c>
      <c r="L5">
        <v>0.51200000000000001</v>
      </c>
      <c r="M5">
        <v>0.50800000000000001</v>
      </c>
      <c r="N5">
        <v>0.48699999999999999</v>
      </c>
      <c r="O5">
        <v>0.46899999999999997</v>
      </c>
      <c r="S5">
        <v>0.45900000000000002</v>
      </c>
      <c r="T5">
        <v>0.44400000000000001</v>
      </c>
      <c r="U5">
        <v>0.38600000000000001</v>
      </c>
      <c r="V5">
        <v>0.376</v>
      </c>
      <c r="W5">
        <v>0.33200000000000002</v>
      </c>
      <c r="Z5">
        <v>0.313</v>
      </c>
      <c r="AA5">
        <v>0.251</v>
      </c>
      <c r="AB5">
        <v>0.23400000000000001</v>
      </c>
      <c r="AC5">
        <v>0.13200000000000001</v>
      </c>
      <c r="AD5">
        <v>0.11899999999999999</v>
      </c>
      <c r="AG5">
        <v>9.8000000000000004E-2</v>
      </c>
      <c r="AH5">
        <v>0.124</v>
      </c>
      <c r="AI5">
        <v>0.108</v>
      </c>
      <c r="AJ5">
        <v>1.4999999999999999E-2</v>
      </c>
      <c r="AK5">
        <v>0</v>
      </c>
    </row>
    <row r="6" spans="1:49" x14ac:dyDescent="0.45">
      <c r="A6" t="str" cm="1">
        <f t="array" ref="A6">_xll.BDP(D6,"UNDERLYING_SECURITY_DES")</f>
        <v>AAPL US Equity</v>
      </c>
      <c r="B6" t="s">
        <v>12</v>
      </c>
      <c r="C6" t="s">
        <v>13</v>
      </c>
      <c r="D6" t="str">
        <f t="shared" si="0"/>
        <v>AAPL US 07/25/25 C200 Equity</v>
      </c>
      <c r="E6">
        <v>0.23899999999999999</v>
      </c>
      <c r="F6">
        <v>0.23400000000000001</v>
      </c>
      <c r="G6">
        <v>0.22800000000000001</v>
      </c>
      <c r="H6">
        <v>0.223</v>
      </c>
      <c r="I6">
        <v>0.218</v>
      </c>
      <c r="L6">
        <v>0.192</v>
      </c>
      <c r="M6">
        <v>0.17</v>
      </c>
      <c r="N6">
        <v>0.10100000000000001</v>
      </c>
      <c r="O6">
        <v>0.104</v>
      </c>
      <c r="S6">
        <v>0.13300000000000001</v>
      </c>
      <c r="T6">
        <v>0.126</v>
      </c>
      <c r="U6">
        <v>0.106</v>
      </c>
      <c r="V6">
        <v>8.5999999999999993E-2</v>
      </c>
      <c r="W6">
        <v>8.2000000000000003E-2</v>
      </c>
      <c r="Z6">
        <v>9.8000000000000004E-2</v>
      </c>
      <c r="AA6">
        <v>8.5000000000000006E-2</v>
      </c>
      <c r="AB6">
        <v>6.8000000000000005E-2</v>
      </c>
      <c r="AC6">
        <v>1.9E-2</v>
      </c>
      <c r="AD6">
        <v>1.3599999999999999E-2</v>
      </c>
      <c r="AG6">
        <v>2.9000000000000001E-2</v>
      </c>
      <c r="AH6">
        <v>3.6700000000000003E-2</v>
      </c>
      <c r="AI6">
        <v>0.01</v>
      </c>
      <c r="AJ6">
        <v>1.7000000000000001E-2</v>
      </c>
      <c r="AN6" t="s">
        <v>14</v>
      </c>
    </row>
    <row r="7" spans="1:49" x14ac:dyDescent="0.45">
      <c r="A7" t="str" cm="1">
        <f t="array" ref="A7">_xll.BDP(D7,"UNDERLYING_SECURITY_DES")</f>
        <v>AAPL US Equity</v>
      </c>
      <c r="B7" t="s">
        <v>15</v>
      </c>
      <c r="C7" t="s">
        <v>16</v>
      </c>
      <c r="D7" t="str">
        <f t="shared" si="0"/>
        <v>AAPL US 07/25/25 P200 Equity</v>
      </c>
      <c r="E7">
        <v>0.23899999999999999</v>
      </c>
      <c r="F7">
        <v>0.23400000000000001</v>
      </c>
      <c r="G7">
        <v>0.22800000000000001</v>
      </c>
      <c r="H7">
        <v>0.222</v>
      </c>
      <c r="I7">
        <v>0.218</v>
      </c>
      <c r="L7">
        <v>0.191</v>
      </c>
      <c r="M7">
        <v>0.17399999999999999</v>
      </c>
      <c r="N7">
        <v>0.13300000000000001</v>
      </c>
      <c r="O7">
        <v>0.113</v>
      </c>
      <c r="S7">
        <v>0.14099999999999999</v>
      </c>
      <c r="T7">
        <v>0.128</v>
      </c>
      <c r="U7">
        <v>0.112</v>
      </c>
      <c r="V7">
        <v>8.3000000000000004E-2</v>
      </c>
      <c r="W7">
        <v>8.5999999999999993E-2</v>
      </c>
      <c r="Z7">
        <v>9.7000000000000003E-2</v>
      </c>
      <c r="AA7">
        <v>8.2000000000000003E-2</v>
      </c>
      <c r="AB7">
        <v>6.5000000000000002E-2</v>
      </c>
      <c r="AC7">
        <v>4.9000000000000002E-2</v>
      </c>
      <c r="AD7">
        <v>3.5000000000000003E-2</v>
      </c>
      <c r="AG7">
        <v>1.9E-2</v>
      </c>
      <c r="AH7">
        <v>1.0999999999999999E-2</v>
      </c>
      <c r="AI7">
        <v>8.0000000000000002E-3</v>
      </c>
      <c r="AJ7">
        <v>5.0000000000000001E-3</v>
      </c>
      <c r="AK7">
        <v>0</v>
      </c>
    </row>
    <row r="8" spans="1:49" ht="28.5" x14ac:dyDescent="0.45">
      <c r="A8" t="str" cm="1">
        <f t="array" ref="A8">_xll.BDP(D8,"UNDERLYING_SECURITY_DES")</f>
        <v>NVDA US Equity</v>
      </c>
      <c r="B8" t="s">
        <v>17</v>
      </c>
      <c r="C8" s="2" t="s">
        <v>18</v>
      </c>
      <c r="D8" t="str">
        <f t="shared" si="0"/>
        <v>NVDA US 07/25/25 C157.5 Equity</v>
      </c>
      <c r="E8">
        <v>0.11700000000000001</v>
      </c>
      <c r="F8">
        <v>0.14000000000000001</v>
      </c>
      <c r="G8">
        <v>0.17499999999999999</v>
      </c>
      <c r="H8">
        <v>0.17399999999999999</v>
      </c>
      <c r="I8">
        <v>0.17199999999999999</v>
      </c>
      <c r="L8">
        <v>0.16700000000000001</v>
      </c>
      <c r="M8">
        <v>0.157</v>
      </c>
      <c r="N8">
        <v>0.158</v>
      </c>
      <c r="O8">
        <v>0.151</v>
      </c>
      <c r="S8">
        <v>0.14799999999999999</v>
      </c>
      <c r="T8">
        <v>0.14000000000000001</v>
      </c>
      <c r="U8">
        <v>0.123</v>
      </c>
      <c r="V8">
        <v>0.115</v>
      </c>
      <c r="W8">
        <v>0.10100000000000001</v>
      </c>
      <c r="Z8">
        <v>9.7000000000000003E-2</v>
      </c>
      <c r="AA8">
        <v>5.1999999999999998E-2</v>
      </c>
      <c r="AB8">
        <v>3.5999999999999997E-2</v>
      </c>
      <c r="AC8">
        <v>1.9E-2</v>
      </c>
      <c r="AD8">
        <v>0.03</v>
      </c>
      <c r="AG8">
        <v>0.03</v>
      </c>
      <c r="AH8">
        <v>8.9999999999999993E-3</v>
      </c>
      <c r="AI8">
        <v>2.8000000000000001E-2</v>
      </c>
      <c r="AJ8">
        <v>2.1999999999999999E-2</v>
      </c>
      <c r="AK8">
        <v>1E-3</v>
      </c>
    </row>
    <row r="9" spans="1:49" ht="28.5" x14ac:dyDescent="0.45">
      <c r="A9" t="str" cm="1">
        <f t="array" ref="A9">_xll.BDP(D9,"UNDERLYING_SECURITY_DES")</f>
        <v>NVDA US Equity</v>
      </c>
      <c r="B9" t="s">
        <v>19</v>
      </c>
      <c r="C9" s="2" t="s">
        <v>20</v>
      </c>
      <c r="D9" t="str">
        <f t="shared" si="0"/>
        <v>NVDA US 07/25/25 P157.5 Equity</v>
      </c>
      <c r="E9">
        <v>7.9000000000000001E-2</v>
      </c>
      <c r="F9">
        <v>0.09</v>
      </c>
      <c r="G9">
        <v>0.17399999999999999</v>
      </c>
      <c r="H9">
        <v>0.17299999999999999</v>
      </c>
      <c r="I9">
        <v>0.17199999999999999</v>
      </c>
      <c r="L9">
        <v>0.16700000000000001</v>
      </c>
      <c r="M9">
        <v>0.157</v>
      </c>
      <c r="N9">
        <v>0.158</v>
      </c>
      <c r="O9">
        <v>0.152</v>
      </c>
      <c r="S9">
        <v>0.14699999999999999</v>
      </c>
      <c r="T9">
        <v>0.14000000000000001</v>
      </c>
      <c r="U9">
        <v>0.123</v>
      </c>
      <c r="V9">
        <v>0.112</v>
      </c>
      <c r="W9">
        <v>0.10100000000000001</v>
      </c>
      <c r="Z9">
        <v>9.6000000000000002E-2</v>
      </c>
      <c r="AA9">
        <v>5.7000000000000002E-2</v>
      </c>
      <c r="AB9">
        <v>4.8000000000000001E-2</v>
      </c>
      <c r="AC9">
        <v>3.3000000000000002E-2</v>
      </c>
      <c r="AD9">
        <v>2.7E-2</v>
      </c>
      <c r="AG9">
        <v>2.1000000000000001E-2</v>
      </c>
      <c r="AH9">
        <v>2.5999999999999999E-2</v>
      </c>
      <c r="AI9">
        <v>1.4E-2</v>
      </c>
      <c r="AJ9">
        <v>3.0000000000000001E-3</v>
      </c>
      <c r="AK9">
        <v>0</v>
      </c>
      <c r="AM9" t="s">
        <v>14</v>
      </c>
    </row>
    <row r="10" spans="1:49" ht="28.5" x14ac:dyDescent="0.45">
      <c r="A10" t="str" cm="1">
        <f t="array" ref="A10">_xll.BDP(D10,"UNDERLYING_SECURITY_DES")</f>
        <v>GOOGL US Equity</v>
      </c>
      <c r="B10" t="s">
        <v>21</v>
      </c>
      <c r="C10" s="2" t="s">
        <v>22</v>
      </c>
      <c r="D10" t="str">
        <f t="shared" si="0"/>
        <v>GOOGL US 07/25/25 C180 Equity</v>
      </c>
      <c r="E10">
        <v>0.14199999999999999</v>
      </c>
      <c r="F10">
        <v>0.151</v>
      </c>
      <c r="G10">
        <v>0.17199999999999999</v>
      </c>
      <c r="H10">
        <v>0.183</v>
      </c>
      <c r="I10">
        <v>0.186</v>
      </c>
      <c r="L10">
        <v>0.186</v>
      </c>
      <c r="M10">
        <v>0.17799999999999999</v>
      </c>
      <c r="N10">
        <v>0.17899999999999999</v>
      </c>
      <c r="O10">
        <v>0.17499999999999999</v>
      </c>
      <c r="S10">
        <v>0.16200000000000001</v>
      </c>
      <c r="T10">
        <v>0.14699999999999999</v>
      </c>
      <c r="U10">
        <v>0.151</v>
      </c>
      <c r="V10">
        <v>0.14699999999999999</v>
      </c>
      <c r="W10">
        <v>0.14299999999999999</v>
      </c>
      <c r="Z10">
        <v>0.13500000000000001</v>
      </c>
      <c r="AA10">
        <v>0.125</v>
      </c>
      <c r="AB10">
        <v>0.11700000000000001</v>
      </c>
      <c r="AC10">
        <v>0.108</v>
      </c>
      <c r="AD10">
        <v>9.5000000000000001E-2</v>
      </c>
      <c r="AG10">
        <v>6.8000000000000005E-2</v>
      </c>
      <c r="AH10">
        <v>5.5E-2</v>
      </c>
      <c r="AI10">
        <v>4.7E-2</v>
      </c>
      <c r="AJ10">
        <v>1.2E-2</v>
      </c>
      <c r="AK10">
        <v>0</v>
      </c>
    </row>
    <row r="11" spans="1:49" ht="28.5" x14ac:dyDescent="0.45">
      <c r="A11" t="str" cm="1">
        <f t="array" ref="A11">_xll.BDP(D11,"UNDERLYING_SECURITY_DES")</f>
        <v>GOOGL US Equity</v>
      </c>
      <c r="B11" t="s">
        <v>23</v>
      </c>
      <c r="C11" s="2" t="s">
        <v>24</v>
      </c>
      <c r="D11" t="str">
        <f t="shared" si="0"/>
        <v>GOOGL US 07/25/25 P180 Equity</v>
      </c>
      <c r="E11">
        <v>0.127</v>
      </c>
      <c r="F11">
        <v>0.1</v>
      </c>
      <c r="G11">
        <v>0.16700000000000001</v>
      </c>
      <c r="H11">
        <v>0.18</v>
      </c>
      <c r="I11">
        <v>0.188</v>
      </c>
      <c r="L11">
        <v>0.185</v>
      </c>
      <c r="M11">
        <v>0.17599999999999999</v>
      </c>
      <c r="N11">
        <v>0.17899999999999999</v>
      </c>
      <c r="O11">
        <v>0.17399999999999999</v>
      </c>
      <c r="S11">
        <v>0.16200000000000001</v>
      </c>
      <c r="T11">
        <v>0.14499999999999999</v>
      </c>
      <c r="U11">
        <v>0.151</v>
      </c>
      <c r="V11">
        <v>0.14699999999999999</v>
      </c>
      <c r="W11">
        <v>0.14299999999999999</v>
      </c>
      <c r="Z11">
        <v>0.13500000000000001</v>
      </c>
      <c r="AA11">
        <v>0.125</v>
      </c>
      <c r="AB11">
        <v>0.11700000000000001</v>
      </c>
      <c r="AC11">
        <v>0.107</v>
      </c>
      <c r="AD11">
        <v>9.5000000000000001E-2</v>
      </c>
      <c r="AG11">
        <v>6.8000000000000005E-2</v>
      </c>
      <c r="AH11">
        <v>5.5E-2</v>
      </c>
      <c r="AI11">
        <v>4.7E-2</v>
      </c>
      <c r="AJ11">
        <v>6.0000000000000001E-3</v>
      </c>
      <c r="AK11">
        <v>0</v>
      </c>
    </row>
    <row r="12" spans="1:49" x14ac:dyDescent="0.45">
      <c r="A12" t="str" cm="1">
        <f t="array" ref="A12">_xll.BDP(D12,"UNDERLYING_SECURITY_DES")</f>
        <v>V US Equity</v>
      </c>
      <c r="B12" t="s">
        <v>25</v>
      </c>
      <c r="C12" s="2" t="s">
        <v>26</v>
      </c>
      <c r="D12" t="str">
        <f t="shared" si="0"/>
        <v>V US 07/25/25 C350 Equity</v>
      </c>
      <c r="E12">
        <v>0.40300000000000002</v>
      </c>
      <c r="F12">
        <v>0.40699999999999997</v>
      </c>
      <c r="G12">
        <v>0.39800000000000002</v>
      </c>
      <c r="H12">
        <v>0.38600000000000001</v>
      </c>
      <c r="I12">
        <v>0.38200000000000001</v>
      </c>
      <c r="L12">
        <v>0.36099999999999999</v>
      </c>
      <c r="M12">
        <v>0.34</v>
      </c>
      <c r="N12">
        <v>0.34200000000000003</v>
      </c>
      <c r="O12">
        <v>0.29499999999999998</v>
      </c>
      <c r="S12">
        <v>0.308</v>
      </c>
      <c r="T12">
        <v>0.308</v>
      </c>
      <c r="U12">
        <v>0.26900000000000002</v>
      </c>
      <c r="V12">
        <v>0.26400000000000001</v>
      </c>
      <c r="W12">
        <v>0.27500000000000002</v>
      </c>
      <c r="Z12">
        <v>0.26200000000000001</v>
      </c>
      <c r="AA12">
        <v>0.245</v>
      </c>
      <c r="AB12">
        <v>0.23200000000000001</v>
      </c>
      <c r="AC12">
        <v>0.215</v>
      </c>
      <c r="AD12">
        <v>0.19500000000000001</v>
      </c>
      <c r="AG12">
        <v>0.17399999999999999</v>
      </c>
      <c r="AH12">
        <v>0.14699999999999999</v>
      </c>
      <c r="AI12">
        <v>9.4E-2</v>
      </c>
      <c r="AJ12">
        <v>5.1999999999999998E-2</v>
      </c>
      <c r="AK12">
        <v>4.0000000000000001E-3</v>
      </c>
    </row>
    <row r="13" spans="1:49" x14ac:dyDescent="0.45">
      <c r="A13" t="str" cm="1">
        <f t="array" ref="A13">_xll.BDP(D13,"UNDERLYING_SECURITY_DES")</f>
        <v>V US Equity</v>
      </c>
      <c r="B13" t="s">
        <v>27</v>
      </c>
      <c r="C13" s="2" t="s">
        <v>28</v>
      </c>
      <c r="D13" t="str">
        <f t="shared" si="0"/>
        <v>V US 07/25/25 P350 Equity</v>
      </c>
      <c r="E13">
        <v>0.39500000000000002</v>
      </c>
      <c r="F13">
        <v>0.40699999999999997</v>
      </c>
      <c r="G13">
        <v>0.39400000000000002</v>
      </c>
      <c r="H13">
        <v>0.38100000000000001</v>
      </c>
      <c r="I13">
        <v>0.38</v>
      </c>
      <c r="L13">
        <v>0.36</v>
      </c>
      <c r="M13">
        <v>0.34</v>
      </c>
      <c r="N13">
        <v>0.34200000000000003</v>
      </c>
      <c r="O13">
        <v>0.30199999999999999</v>
      </c>
      <c r="S13">
        <v>0.307</v>
      </c>
      <c r="T13">
        <v>0.308</v>
      </c>
      <c r="U13">
        <v>0.27100000000000002</v>
      </c>
      <c r="V13">
        <v>0.26300000000000001</v>
      </c>
      <c r="W13">
        <v>0.27400000000000002</v>
      </c>
      <c r="Z13">
        <v>0.26200000000000001</v>
      </c>
      <c r="AA13">
        <v>0.24399999999999999</v>
      </c>
      <c r="AB13">
        <v>0.23200000000000001</v>
      </c>
      <c r="AC13">
        <v>0.215</v>
      </c>
      <c r="AD13">
        <v>0.19500000000000001</v>
      </c>
      <c r="AG13">
        <v>0.17399999999999999</v>
      </c>
      <c r="AH13">
        <v>0.14599999999999999</v>
      </c>
      <c r="AI13">
        <v>8.3000000000000004E-2</v>
      </c>
      <c r="AJ13">
        <v>4.7E-2</v>
      </c>
      <c r="AK13">
        <v>1E-3</v>
      </c>
    </row>
    <row r="14" spans="1:49" ht="28.5" x14ac:dyDescent="0.45">
      <c r="A14" t="str" cm="1">
        <f t="array" ref="A14">_xll.BDP(D14,"UNDERLYING_SECURITY_DES")</f>
        <v>XOM US Equity</v>
      </c>
      <c r="B14" t="s">
        <v>29</v>
      </c>
      <c r="C14" s="2" t="s">
        <v>30</v>
      </c>
      <c r="D14" t="str">
        <f t="shared" si="0"/>
        <v>XOM US 07/25/25 C109 Equity</v>
      </c>
      <c r="E14">
        <v>0.126</v>
      </c>
      <c r="F14">
        <v>0.128</v>
      </c>
      <c r="G14">
        <v>0.125</v>
      </c>
      <c r="H14">
        <v>0.11899999999999999</v>
      </c>
      <c r="I14">
        <v>0.11899999999999999</v>
      </c>
      <c r="L14">
        <v>0.115</v>
      </c>
      <c r="M14">
        <v>0.112</v>
      </c>
      <c r="N14">
        <v>9.8000000000000004E-2</v>
      </c>
      <c r="O14">
        <v>8.8999999999999996E-2</v>
      </c>
      <c r="S14">
        <v>9.7000000000000003E-2</v>
      </c>
      <c r="T14">
        <v>7.0999999999999994E-2</v>
      </c>
      <c r="U14">
        <v>0.06</v>
      </c>
      <c r="V14">
        <v>0.06</v>
      </c>
      <c r="W14">
        <v>0.06</v>
      </c>
      <c r="Z14">
        <v>6.0999999999999999E-2</v>
      </c>
      <c r="AA14">
        <v>2.5999999999999999E-2</v>
      </c>
      <c r="AB14">
        <v>4.9000000000000002E-2</v>
      </c>
      <c r="AC14">
        <v>0.05</v>
      </c>
      <c r="AD14">
        <v>5.8000000000000003E-2</v>
      </c>
      <c r="AG14">
        <v>0.05</v>
      </c>
      <c r="AH14">
        <v>4.7E-2</v>
      </c>
      <c r="AI14">
        <v>3.5000000000000003E-2</v>
      </c>
      <c r="AJ14">
        <v>1.6E-2</v>
      </c>
      <c r="AK14">
        <v>1E-3</v>
      </c>
    </row>
    <row r="15" spans="1:49" ht="28.5" x14ac:dyDescent="0.45">
      <c r="A15" t="str" cm="1">
        <f t="array" ref="A15">_xll.BDP(D15,"UNDERLYING_SECURITY_DES")</f>
        <v>XOM US Equity</v>
      </c>
      <c r="B15" t="s">
        <v>31</v>
      </c>
      <c r="C15" s="2" t="s">
        <v>32</v>
      </c>
      <c r="D15" t="str">
        <f t="shared" si="0"/>
        <v>XOM US 07/25/25 P109 Equity</v>
      </c>
      <c r="E15">
        <v>0.12</v>
      </c>
      <c r="F15">
        <v>0.127</v>
      </c>
      <c r="G15">
        <v>0.125</v>
      </c>
      <c r="H15">
        <v>0.121</v>
      </c>
      <c r="I15">
        <v>0.11899999999999999</v>
      </c>
      <c r="L15">
        <v>0.114</v>
      </c>
      <c r="M15">
        <v>0.112</v>
      </c>
      <c r="N15">
        <v>0.10299999999999999</v>
      </c>
      <c r="O15">
        <v>0.09</v>
      </c>
      <c r="S15">
        <v>9.7000000000000003E-2</v>
      </c>
      <c r="T15">
        <v>0.06</v>
      </c>
      <c r="U15">
        <v>5.5E-2</v>
      </c>
      <c r="V15">
        <v>4.3999999999999997E-2</v>
      </c>
      <c r="W15">
        <v>4.2000000000000003E-2</v>
      </c>
      <c r="Z15">
        <v>4.2000000000000003E-2</v>
      </c>
      <c r="AA15">
        <v>4.8000000000000001E-2</v>
      </c>
      <c r="AB15">
        <v>4.5999999999999999E-2</v>
      </c>
      <c r="AC15">
        <v>4.7E-2</v>
      </c>
      <c r="AD15">
        <v>5.7000000000000002E-2</v>
      </c>
      <c r="AG15">
        <v>4.9000000000000002E-2</v>
      </c>
      <c r="AH15">
        <v>4.7E-2</v>
      </c>
      <c r="AI15">
        <v>3.4000000000000002E-2</v>
      </c>
      <c r="AJ15">
        <v>1.4E-2</v>
      </c>
      <c r="AK15">
        <v>0</v>
      </c>
    </row>
    <row r="16" spans="1:49" ht="28.5" x14ac:dyDescent="0.45">
      <c r="A16" t="str" cm="1">
        <f t="array" ref="A16">_xll.BDP(D16,"UNDERLYING_SECURITY_DES")</f>
        <v>BRK/B US Equity</v>
      </c>
      <c r="B16" t="s">
        <v>33</v>
      </c>
      <c r="C16" s="2" t="s">
        <v>34</v>
      </c>
      <c r="D16" t="str">
        <f t="shared" si="0"/>
        <v>BRKB US 07/25/25 C485 Equity</v>
      </c>
      <c r="E16">
        <v>0.57599999999999996</v>
      </c>
      <c r="F16">
        <v>0.46899999999999997</v>
      </c>
      <c r="G16">
        <v>0.55100000000000005</v>
      </c>
      <c r="H16">
        <v>0.54300000000000004</v>
      </c>
      <c r="I16">
        <v>0.52900000000000003</v>
      </c>
      <c r="L16">
        <v>0.51400000000000001</v>
      </c>
      <c r="M16">
        <v>0.46600000000000003</v>
      </c>
      <c r="N16">
        <v>0.47699999999999998</v>
      </c>
      <c r="O16">
        <v>0.47099999999999997</v>
      </c>
      <c r="S16">
        <v>0.42399999999999999</v>
      </c>
      <c r="T16">
        <v>0.40699999999999997</v>
      </c>
      <c r="U16">
        <v>0.39700000000000002</v>
      </c>
      <c r="V16">
        <v>0.35499999999999998</v>
      </c>
      <c r="W16">
        <v>0.32</v>
      </c>
      <c r="Z16">
        <v>0.311</v>
      </c>
      <c r="AA16">
        <v>0.187</v>
      </c>
      <c r="AB16">
        <v>0.17</v>
      </c>
      <c r="AC16">
        <v>0.14899999999999999</v>
      </c>
      <c r="AD16">
        <v>0.13</v>
      </c>
      <c r="AG16">
        <v>9.8000000000000004E-2</v>
      </c>
      <c r="AH16">
        <v>0.13900000000000001</v>
      </c>
      <c r="AI16">
        <v>0.156</v>
      </c>
      <c r="AJ16">
        <v>9.2999999999999999E-2</v>
      </c>
      <c r="AK16">
        <v>6.0000000000000001E-3</v>
      </c>
    </row>
    <row r="17" spans="1:37" ht="28.5" x14ac:dyDescent="0.45">
      <c r="A17" t="str" cm="1">
        <f t="array" ref="A17">_xll.BDP(D17,"UNDERLYING_SECURITY_DES")</f>
        <v>BRK/B US Equity</v>
      </c>
      <c r="B17" t="s">
        <v>35</v>
      </c>
      <c r="C17" s="2" t="s">
        <v>36</v>
      </c>
      <c r="D17" t="str">
        <f t="shared" si="0"/>
        <v>BRKB US 07/25/25 P485 Equity</v>
      </c>
      <c r="E17">
        <v>0.57499999999999996</v>
      </c>
      <c r="F17">
        <v>0.48299999999999998</v>
      </c>
      <c r="G17">
        <v>0.55000000000000004</v>
      </c>
      <c r="H17">
        <v>0.54</v>
      </c>
      <c r="I17">
        <v>0.52700000000000002</v>
      </c>
      <c r="L17">
        <v>0.51200000000000001</v>
      </c>
      <c r="M17">
        <v>0.46800000000000003</v>
      </c>
      <c r="N17">
        <v>0.46899999999999997</v>
      </c>
      <c r="O17">
        <v>0.47</v>
      </c>
      <c r="S17">
        <v>0.41399999999999998</v>
      </c>
      <c r="T17">
        <v>0.39700000000000002</v>
      </c>
      <c r="U17">
        <v>0.38800000000000001</v>
      </c>
      <c r="V17">
        <v>0.34</v>
      </c>
      <c r="W17">
        <v>0.30199999999999999</v>
      </c>
      <c r="Z17">
        <v>0.29799999999999999</v>
      </c>
      <c r="AA17">
        <v>0.18099999999999999</v>
      </c>
      <c r="AB17">
        <v>0.155</v>
      </c>
      <c r="AC17">
        <f>AVERAGE(AB17,AD17)</f>
        <v>0.12</v>
      </c>
      <c r="AD17">
        <v>8.5000000000000006E-2</v>
      </c>
      <c r="AG17">
        <v>0.127</v>
      </c>
      <c r="AH17">
        <v>0.129</v>
      </c>
      <c r="AI17">
        <v>0.151</v>
      </c>
      <c r="AJ17">
        <v>6.7000000000000004E-2</v>
      </c>
      <c r="AK17">
        <v>7.0000000000000001E-3</v>
      </c>
    </row>
    <row r="18" spans="1:37" ht="28.5" x14ac:dyDescent="0.45">
      <c r="A18" t="str" cm="1">
        <f t="array" ref="A18">_xll.BDP(D18,"UNDERLYING_SECURITY_DES")</f>
        <v>TMO US Equity</v>
      </c>
      <c r="B18" t="s">
        <v>37</v>
      </c>
      <c r="C18" s="2" t="s">
        <v>38</v>
      </c>
      <c r="D18" t="str">
        <f t="shared" si="0"/>
        <v>TMO US 07/25/25 C410 Equity</v>
      </c>
      <c r="E18">
        <v>0.47399999999999998</v>
      </c>
      <c r="F18">
        <v>0.47799999999999998</v>
      </c>
      <c r="G18">
        <v>0.47</v>
      </c>
      <c r="H18">
        <v>0.45900000000000002</v>
      </c>
      <c r="I18">
        <v>0.44700000000000001</v>
      </c>
      <c r="L18">
        <v>0.433</v>
      </c>
      <c r="M18">
        <v>0.40899999999999997</v>
      </c>
      <c r="N18">
        <v>0.38300000000000001</v>
      </c>
      <c r="O18">
        <v>0.35899999999999999</v>
      </c>
      <c r="S18">
        <v>0.379</v>
      </c>
      <c r="T18">
        <v>0.34</v>
      </c>
      <c r="U18">
        <v>0.34899999999999998</v>
      </c>
      <c r="V18">
        <v>0.30399999999999999</v>
      </c>
      <c r="W18">
        <v>0.26900000000000002</v>
      </c>
      <c r="Z18">
        <v>0.28299999999999997</v>
      </c>
      <c r="AA18">
        <v>0.28599999999999998</v>
      </c>
      <c r="AB18">
        <v>0.26700000000000002</v>
      </c>
      <c r="AC18">
        <v>0.23200000000000001</v>
      </c>
      <c r="AD18">
        <v>0.23</v>
      </c>
      <c r="AG18">
        <v>0.20399999999999999</v>
      </c>
      <c r="AH18">
        <v>0.14499999999999999</v>
      </c>
      <c r="AI18">
        <v>4.4999999999999998E-2</v>
      </c>
      <c r="AJ18">
        <v>6.0000000000000001E-3</v>
      </c>
      <c r="AK18">
        <v>0</v>
      </c>
    </row>
    <row r="19" spans="1:37" ht="28.5" x14ac:dyDescent="0.45">
      <c r="A19" t="str" cm="1">
        <f t="array" ref="A19">_xll.BDP(D19,"UNDERLYING_SECURITY_DES")</f>
        <v>TMO US Equity</v>
      </c>
      <c r="B19" t="s">
        <v>39</v>
      </c>
      <c r="C19" s="2" t="s">
        <v>40</v>
      </c>
      <c r="D19" t="str">
        <f t="shared" si="0"/>
        <v>TMO US 07/25/25 P410 Equity</v>
      </c>
      <c r="E19">
        <v>0.47099999999999997</v>
      </c>
      <c r="F19">
        <v>0.47599999999999998</v>
      </c>
      <c r="G19">
        <v>0.47</v>
      </c>
      <c r="H19">
        <v>0.45800000000000002</v>
      </c>
      <c r="I19">
        <v>0.44600000000000001</v>
      </c>
      <c r="L19">
        <v>0.432</v>
      </c>
      <c r="M19">
        <v>0.40899999999999997</v>
      </c>
      <c r="N19">
        <v>0.38800000000000001</v>
      </c>
      <c r="O19">
        <v>0.36099999999999999</v>
      </c>
      <c r="S19">
        <v>0.379</v>
      </c>
      <c r="T19">
        <v>0.33800000000000002</v>
      </c>
      <c r="U19">
        <v>0.34799999999999998</v>
      </c>
      <c r="V19">
        <v>0.3</v>
      </c>
      <c r="W19">
        <v>0.25900000000000001</v>
      </c>
      <c r="Z19">
        <v>0.28399999999999997</v>
      </c>
      <c r="AA19">
        <v>0.28499999999999998</v>
      </c>
      <c r="AB19">
        <v>0.26800000000000002</v>
      </c>
      <c r="AC19">
        <v>0.23100000000000001</v>
      </c>
      <c r="AD19">
        <v>0.23</v>
      </c>
      <c r="AG19">
        <v>0.20399999999999999</v>
      </c>
      <c r="AH19">
        <v>0.13600000000000001</v>
      </c>
      <c r="AI19">
        <v>7.0000000000000001E-3</v>
      </c>
      <c r="AJ19">
        <v>1.4E-2</v>
      </c>
      <c r="AK19">
        <v>1E-3</v>
      </c>
    </row>
    <row r="20" spans="1:37" ht="28.5" x14ac:dyDescent="0.45">
      <c r="A20" t="str" cm="1">
        <f t="array" ref="A20">_xll.BDP(D20,"UNDERLYING_SECURITY_DES")</f>
        <v>META US Equity</v>
      </c>
      <c r="B20" t="s">
        <v>41</v>
      </c>
      <c r="C20" s="2" t="s">
        <v>42</v>
      </c>
      <c r="D20" t="str">
        <f t="shared" si="0"/>
        <v>META US 07/25/25 C735 Equity</v>
      </c>
      <c r="E20">
        <v>0.71099999999999997</v>
      </c>
      <c r="F20">
        <v>0.79900000000000004</v>
      </c>
      <c r="G20">
        <v>0.75800000000000001</v>
      </c>
      <c r="H20">
        <v>0.81399999999999995</v>
      </c>
      <c r="I20">
        <v>0.79900000000000004</v>
      </c>
      <c r="L20">
        <v>0.77900000000000003</v>
      </c>
      <c r="M20">
        <v>0.73099999999999998</v>
      </c>
      <c r="N20">
        <v>0.67100000000000004</v>
      </c>
      <c r="O20">
        <v>0.67500000000000004</v>
      </c>
      <c r="S20">
        <v>0.64700000000000002</v>
      </c>
      <c r="T20">
        <v>0.621</v>
      </c>
      <c r="U20">
        <v>0.63900000000000001</v>
      </c>
      <c r="V20">
        <v>0.6</v>
      </c>
      <c r="W20">
        <v>0.52500000000000002</v>
      </c>
      <c r="Z20">
        <v>0.50600000000000001</v>
      </c>
      <c r="AA20">
        <v>0.41799999999999998</v>
      </c>
      <c r="AB20">
        <v>0.29499999999999998</v>
      </c>
      <c r="AC20">
        <v>0.247</v>
      </c>
      <c r="AD20">
        <v>0.21299999999999999</v>
      </c>
      <c r="AG20">
        <v>0.22800000000000001</v>
      </c>
      <c r="AH20">
        <v>0.14000000000000001</v>
      </c>
      <c r="AI20">
        <v>0.14399999999999999</v>
      </c>
      <c r="AJ20">
        <v>3.4000000000000002E-2</v>
      </c>
      <c r="AK20">
        <v>0</v>
      </c>
    </row>
    <row r="21" spans="1:37" ht="28.5" x14ac:dyDescent="0.45">
      <c r="A21" t="str" cm="1">
        <f t="array" ref="A21">_xll.BDP(D21,"UNDERLYING_SECURITY_DES")</f>
        <v>META US Equity</v>
      </c>
      <c r="B21" t="s">
        <v>43</v>
      </c>
      <c r="C21" s="2" t="s">
        <v>44</v>
      </c>
      <c r="D21" t="str">
        <f t="shared" si="0"/>
        <v>META US 07/25/25 P735 Equity</v>
      </c>
      <c r="E21">
        <v>0.69599999999999995</v>
      </c>
      <c r="F21">
        <v>0.77900000000000003</v>
      </c>
      <c r="G21">
        <v>0.747</v>
      </c>
      <c r="H21">
        <v>0.80900000000000005</v>
      </c>
      <c r="I21">
        <v>0.79600000000000004</v>
      </c>
      <c r="L21">
        <v>0.77800000000000002</v>
      </c>
      <c r="M21">
        <v>0.72499999999999998</v>
      </c>
      <c r="N21">
        <v>0.64900000000000002</v>
      </c>
      <c r="O21">
        <v>0.66800000000000004</v>
      </c>
      <c r="S21">
        <v>0.64100000000000001</v>
      </c>
      <c r="T21">
        <v>0.61699999999999999</v>
      </c>
      <c r="U21">
        <v>0.63800000000000001</v>
      </c>
      <c r="V21">
        <v>0.59599999999999997</v>
      </c>
      <c r="W21">
        <v>0.51800000000000002</v>
      </c>
      <c r="Z21">
        <v>0.502</v>
      </c>
      <c r="AA21">
        <v>0.41299999999999998</v>
      </c>
      <c r="AB21">
        <v>0.26900000000000002</v>
      </c>
      <c r="AC21">
        <v>0.14799999999999999</v>
      </c>
      <c r="AD21">
        <v>0.216</v>
      </c>
      <c r="AG21">
        <v>0.223</v>
      </c>
      <c r="AH21">
        <v>0.156</v>
      </c>
      <c r="AI21">
        <v>0.11600000000000001</v>
      </c>
      <c r="AJ21">
        <v>2.7E-2</v>
      </c>
      <c r="AK21">
        <v>8.0000000000000002E-3</v>
      </c>
    </row>
    <row r="22" spans="1:37" ht="28.5" x14ac:dyDescent="0.45">
      <c r="A22" t="str" cm="1">
        <f t="array" ref="A22">_xll.BDP(D22,"UNDERLYING_SECURITY_DES")</f>
        <v>GS US Equity</v>
      </c>
      <c r="B22" t="s">
        <v>45</v>
      </c>
      <c r="C22" s="2" t="s">
        <v>46</v>
      </c>
      <c r="D22" t="str">
        <f t="shared" si="0"/>
        <v>GS US 07/25/25 C690 Equity</v>
      </c>
      <c r="E22">
        <v>0.60099999999999998</v>
      </c>
      <c r="F22">
        <v>0.71799999999999997</v>
      </c>
      <c r="G22">
        <v>0.73199999999999998</v>
      </c>
      <c r="H22">
        <v>0.77200000000000002</v>
      </c>
      <c r="I22">
        <v>0.753</v>
      </c>
      <c r="L22">
        <v>0.69799999999999995</v>
      </c>
      <c r="M22">
        <v>0.67300000000000004</v>
      </c>
      <c r="N22">
        <v>0.61499999999999999</v>
      </c>
      <c r="O22">
        <v>0.54700000000000004</v>
      </c>
      <c r="S22">
        <v>0.60199999999999998</v>
      </c>
      <c r="T22">
        <v>0.61699999999999999</v>
      </c>
      <c r="U22">
        <v>0.59</v>
      </c>
      <c r="V22">
        <v>0.52300000000000002</v>
      </c>
      <c r="W22">
        <v>0.51600000000000001</v>
      </c>
      <c r="Z22">
        <v>0.44500000000000001</v>
      </c>
      <c r="AA22">
        <v>0.45500000000000002</v>
      </c>
      <c r="AB22">
        <v>0.378</v>
      </c>
      <c r="AC22">
        <v>0.34799999999999998</v>
      </c>
      <c r="AD22">
        <v>0.27500000000000002</v>
      </c>
      <c r="AG22">
        <v>0.23799999999999999</v>
      </c>
      <c r="AH22">
        <v>0.24199999999999999</v>
      </c>
      <c r="AI22">
        <v>8.5000000000000006E-2</v>
      </c>
      <c r="AJ22">
        <v>5.0999999999999997E-2</v>
      </c>
      <c r="AK22">
        <v>3.0000000000000001E-3</v>
      </c>
    </row>
    <row r="23" spans="1:37" ht="28.5" x14ac:dyDescent="0.45">
      <c r="A23" t="str" cm="1">
        <f t="array" ref="A23">_xll.BDP(D23,"UNDERLYING_SECURITY_DES")</f>
        <v>GS US Equity</v>
      </c>
      <c r="B23" t="s">
        <v>47</v>
      </c>
      <c r="C23" s="2" t="s">
        <v>48</v>
      </c>
      <c r="D23" t="str">
        <f t="shared" si="0"/>
        <v>GS US 07/25/25 P690 Equity</v>
      </c>
      <c r="E23">
        <v>0.56000000000000005</v>
      </c>
      <c r="F23">
        <v>0.71</v>
      </c>
      <c r="G23">
        <v>0.71899999999999997</v>
      </c>
      <c r="H23">
        <v>0.77</v>
      </c>
      <c r="I23">
        <v>0.752</v>
      </c>
      <c r="L23">
        <v>0.69699999999999995</v>
      </c>
      <c r="M23">
        <v>0.67700000000000005</v>
      </c>
      <c r="N23">
        <v>0.61699999999999999</v>
      </c>
      <c r="O23">
        <v>0.55800000000000005</v>
      </c>
      <c r="S23">
        <v>0.60399999999999998</v>
      </c>
      <c r="T23">
        <v>0.61699999999999999</v>
      </c>
      <c r="U23">
        <v>0.59</v>
      </c>
      <c r="V23">
        <v>0.52100000000000002</v>
      </c>
      <c r="W23">
        <v>0.51900000000000002</v>
      </c>
      <c r="Z23">
        <v>0.44700000000000001</v>
      </c>
      <c r="AA23">
        <v>0.45500000000000002</v>
      </c>
      <c r="AB23">
        <v>0.36899999999999999</v>
      </c>
      <c r="AC23">
        <v>0.33600000000000002</v>
      </c>
      <c r="AD23">
        <v>0.26400000000000001</v>
      </c>
      <c r="AG23">
        <v>0.224</v>
      </c>
      <c r="AH23">
        <v>0.214</v>
      </c>
      <c r="AI23">
        <v>5.1999999999999998E-2</v>
      </c>
      <c r="AJ23">
        <v>2.8000000000000001E-2</v>
      </c>
      <c r="AK23">
        <v>0</v>
      </c>
    </row>
    <row r="24" spans="1:37" ht="28.5" x14ac:dyDescent="0.45">
      <c r="A24" t="str" cm="1">
        <f t="array" ref="A24">_xll.BDP(D24,"UNDERLYING_SECURITY_DES")</f>
        <v>CSCO US Equity</v>
      </c>
      <c r="B24" t="s">
        <v>49</v>
      </c>
      <c r="C24" s="2" t="s">
        <v>50</v>
      </c>
      <c r="D24" t="str">
        <f t="shared" si="0"/>
        <v>CSCO US 07/25/25 C69 Equity</v>
      </c>
      <c r="E24">
        <v>7.0999999999999994E-2</v>
      </c>
      <c r="F24">
        <v>7.2999999999999995E-2</v>
      </c>
      <c r="G24">
        <v>7.4999999999999997E-2</v>
      </c>
      <c r="H24">
        <v>7.6999999999999999E-2</v>
      </c>
      <c r="I24">
        <v>7.3999999999999996E-2</v>
      </c>
      <c r="L24">
        <v>7.2999999999999995E-2</v>
      </c>
      <c r="M24">
        <v>7.0999999999999994E-2</v>
      </c>
      <c r="N24">
        <v>6.7000000000000004E-2</v>
      </c>
      <c r="O24">
        <v>6.6000000000000003E-2</v>
      </c>
      <c r="S24">
        <v>6.5000000000000002E-2</v>
      </c>
      <c r="T24">
        <v>6.2E-2</v>
      </c>
      <c r="U24">
        <v>5.8999999999999997E-2</v>
      </c>
      <c r="V24">
        <v>5.7000000000000002E-2</v>
      </c>
      <c r="W24">
        <v>0.05</v>
      </c>
      <c r="Z24">
        <v>4.3999999999999997E-2</v>
      </c>
      <c r="AA24">
        <v>3.4000000000000002E-2</v>
      </c>
      <c r="AB24">
        <v>3.1E-2</v>
      </c>
      <c r="AC24">
        <v>0.04</v>
      </c>
      <c r="AD24">
        <v>3.3000000000000002E-2</v>
      </c>
      <c r="AG24">
        <v>0.03</v>
      </c>
      <c r="AH24">
        <v>2.3E-2</v>
      </c>
      <c r="AI24">
        <v>2.1000000000000001E-2</v>
      </c>
      <c r="AJ24">
        <v>0.01</v>
      </c>
      <c r="AK24">
        <v>1E-3</v>
      </c>
    </row>
    <row r="25" spans="1:37" ht="28.5" x14ac:dyDescent="0.45">
      <c r="A25" t="str" cm="1">
        <f t="array" ref="A25">_xll.BDP(D25,"UNDERLYING_SECURITY_DES")</f>
        <v>CSCO US Equity</v>
      </c>
      <c r="B25" t="s">
        <v>51</v>
      </c>
      <c r="C25" s="2" t="s">
        <v>52</v>
      </c>
      <c r="D25" t="str">
        <f t="shared" si="0"/>
        <v>CSCO US 07/25/25 P69 Equity</v>
      </c>
      <c r="E25">
        <v>5.8000000000000003E-2</v>
      </c>
      <c r="F25">
        <v>7.4999999999999997E-2</v>
      </c>
      <c r="G25">
        <v>7.4999999999999997E-2</v>
      </c>
      <c r="H25">
        <v>7.6999999999999999E-2</v>
      </c>
      <c r="I25">
        <v>7.2999999999999995E-2</v>
      </c>
      <c r="L25">
        <v>7.2999999999999995E-2</v>
      </c>
      <c r="M25">
        <v>7.0999999999999994E-2</v>
      </c>
      <c r="N25">
        <v>6.6000000000000003E-2</v>
      </c>
      <c r="O25">
        <v>6.6000000000000003E-2</v>
      </c>
      <c r="S25">
        <v>6.4000000000000001E-2</v>
      </c>
      <c r="T25">
        <v>6.2E-2</v>
      </c>
      <c r="U25">
        <v>5.8999999999999997E-2</v>
      </c>
      <c r="V25">
        <v>5.7000000000000002E-2</v>
      </c>
      <c r="W25">
        <v>4.9000000000000002E-2</v>
      </c>
      <c r="Z25">
        <v>4.2000000000000003E-2</v>
      </c>
      <c r="AA25">
        <v>3.2000000000000001E-2</v>
      </c>
      <c r="AB25">
        <v>2.8000000000000001E-2</v>
      </c>
      <c r="AC25">
        <v>3.9E-2</v>
      </c>
      <c r="AD25">
        <v>3.2000000000000001E-2</v>
      </c>
      <c r="AG25">
        <v>3.1E-2</v>
      </c>
      <c r="AH25">
        <v>2.3E-2</v>
      </c>
      <c r="AI25">
        <v>0.02</v>
      </c>
      <c r="AJ25">
        <v>7.0000000000000001E-3</v>
      </c>
      <c r="AK25">
        <v>1E-3</v>
      </c>
    </row>
    <row r="26" spans="1:37" ht="28.5" x14ac:dyDescent="0.45">
      <c r="A26" t="str" cm="1">
        <f t="array" ref="A26">_xll.BDP(D26,"UNDERLYING_SECURITY_DES")</f>
        <v>BAC US Equity</v>
      </c>
      <c r="B26" t="s">
        <v>53</v>
      </c>
      <c r="C26" s="2" t="s">
        <v>54</v>
      </c>
      <c r="D26" t="str">
        <f t="shared" si="0"/>
        <v>BAC US 07/25/25 C47 Equity</v>
      </c>
      <c r="E26">
        <v>5.5E-2</v>
      </c>
      <c r="F26">
        <v>5.5E-2</v>
      </c>
      <c r="G26">
        <v>5.3999999999999999E-2</v>
      </c>
      <c r="H26">
        <v>5.1999999999999998E-2</v>
      </c>
      <c r="I26">
        <v>5.0999999999999997E-2</v>
      </c>
      <c r="L26">
        <v>0.05</v>
      </c>
      <c r="M26">
        <v>4.5999999999999999E-2</v>
      </c>
      <c r="N26">
        <v>4.1000000000000002E-2</v>
      </c>
      <c r="O26">
        <v>3.7999999999999999E-2</v>
      </c>
      <c r="S26">
        <v>3.9E-2</v>
      </c>
      <c r="T26">
        <v>4.2000000000000003E-2</v>
      </c>
      <c r="U26">
        <v>4.1000000000000002E-2</v>
      </c>
      <c r="V26">
        <v>3.9E-2</v>
      </c>
      <c r="W26">
        <v>3.6999999999999998E-2</v>
      </c>
      <c r="Z26">
        <v>3.5000000000000003E-2</v>
      </c>
      <c r="AA26">
        <v>3.2000000000000001E-2</v>
      </c>
      <c r="AB26">
        <v>2.5999999999999999E-2</v>
      </c>
      <c r="AC26">
        <v>2.9000000000000001E-2</v>
      </c>
      <c r="AD26">
        <v>2.5000000000000001E-2</v>
      </c>
      <c r="AG26">
        <v>2.1000000000000001E-2</v>
      </c>
      <c r="AH26">
        <v>1.4E-2</v>
      </c>
      <c r="AI26">
        <v>8.0000000000000002E-3</v>
      </c>
      <c r="AJ26">
        <v>7.0000000000000001E-3</v>
      </c>
      <c r="AK26">
        <v>0</v>
      </c>
    </row>
    <row r="27" spans="1:37" ht="28.5" x14ac:dyDescent="0.45">
      <c r="A27" t="str" cm="1">
        <f t="array" ref="A27">_xll.BDP(D27,"UNDERLYING_SECURITY_DES")</f>
        <v>BAC US Equity</v>
      </c>
      <c r="B27" t="s">
        <v>55</v>
      </c>
      <c r="C27" s="2" t="s">
        <v>56</v>
      </c>
      <c r="D27" t="str">
        <f t="shared" si="0"/>
        <v>BAC US 07/25/25 P47 Equity</v>
      </c>
      <c r="E27">
        <v>5.5E-2</v>
      </c>
      <c r="F27">
        <v>5.5E-2</v>
      </c>
      <c r="G27">
        <v>5.3999999999999999E-2</v>
      </c>
      <c r="H27">
        <v>5.1999999999999998E-2</v>
      </c>
      <c r="I27">
        <v>5.0999999999999997E-2</v>
      </c>
      <c r="L27">
        <v>0.05</v>
      </c>
      <c r="M27">
        <v>4.5999999999999999E-2</v>
      </c>
      <c r="N27">
        <v>4.1000000000000002E-2</v>
      </c>
      <c r="O27">
        <v>3.7999999999999999E-2</v>
      </c>
      <c r="S27">
        <v>0.04</v>
      </c>
      <c r="T27">
        <v>4.2000000000000003E-2</v>
      </c>
      <c r="U27">
        <v>4.1000000000000002E-2</v>
      </c>
      <c r="V27">
        <v>3.9E-2</v>
      </c>
      <c r="W27">
        <v>3.6999999999999998E-2</v>
      </c>
      <c r="Z27">
        <v>3.5000000000000003E-2</v>
      </c>
      <c r="AA27">
        <v>3.1E-2</v>
      </c>
      <c r="AB27">
        <v>2.5999999999999999E-2</v>
      </c>
      <c r="AC27">
        <v>2.9000000000000001E-2</v>
      </c>
      <c r="AD27">
        <v>2.5000000000000001E-2</v>
      </c>
      <c r="AG27">
        <v>2.1000000000000001E-2</v>
      </c>
      <c r="AH27">
        <v>1.4E-2</v>
      </c>
      <c r="AI27">
        <v>7.0000000000000001E-3</v>
      </c>
      <c r="AJ27">
        <v>3.0000000000000001E-3</v>
      </c>
      <c r="AK27">
        <v>0</v>
      </c>
    </row>
    <row r="28" spans="1:37" ht="28.5" x14ac:dyDescent="0.45">
      <c r="A28" t="str" cm="1">
        <f t="array" ref="A28">_xll.BDP(D28,"UNDERLYING_SECURITY_DES")</f>
        <v>KO US Equity</v>
      </c>
      <c r="B28" t="s">
        <v>57</v>
      </c>
      <c r="C28" s="2" t="s">
        <v>58</v>
      </c>
      <c r="D28" t="str">
        <f t="shared" si="0"/>
        <v>KO US 07/25/25 C70 Equity</v>
      </c>
      <c r="E28">
        <v>8.4000000000000005E-2</v>
      </c>
      <c r="F28">
        <v>8.2000000000000003E-2</v>
      </c>
      <c r="G28">
        <v>0.08</v>
      </c>
      <c r="H28">
        <v>7.8E-2</v>
      </c>
      <c r="I28">
        <v>7.5999999999999998E-2</v>
      </c>
      <c r="L28">
        <v>7.2999999999999995E-2</v>
      </c>
      <c r="M28">
        <v>5.8999999999999997E-2</v>
      </c>
      <c r="N28">
        <v>6.8000000000000005E-2</v>
      </c>
      <c r="O28">
        <v>6.2E-2</v>
      </c>
      <c r="S28">
        <v>6.3E-2</v>
      </c>
      <c r="T28">
        <v>6.3E-2</v>
      </c>
      <c r="U28">
        <v>0.06</v>
      </c>
      <c r="V28">
        <v>5.8000000000000003E-2</v>
      </c>
      <c r="W28">
        <v>5.6000000000000001E-2</v>
      </c>
      <c r="Z28">
        <v>5.1999999999999998E-2</v>
      </c>
      <c r="AA28">
        <v>4.9000000000000002E-2</v>
      </c>
      <c r="AB28">
        <v>4.4999999999999998E-2</v>
      </c>
      <c r="AC28">
        <v>4.2000000000000003E-2</v>
      </c>
      <c r="AD28">
        <v>3.9E-2</v>
      </c>
      <c r="AG28">
        <v>3.5000000000000003E-2</v>
      </c>
      <c r="AH28">
        <v>2.8000000000000001E-2</v>
      </c>
      <c r="AI28">
        <v>1.7999999999999999E-2</v>
      </c>
      <c r="AJ28">
        <v>8.0000000000000002E-3</v>
      </c>
      <c r="AK28">
        <v>0</v>
      </c>
    </row>
    <row r="29" spans="1:37" ht="28.5" x14ac:dyDescent="0.45">
      <c r="A29" t="str" cm="1">
        <f t="array" ref="A29">_xll.BDP(D29,"UNDERLYING_SECURITY_DES")</f>
        <v>KO US Equity</v>
      </c>
      <c r="B29" t="s">
        <v>59</v>
      </c>
      <c r="C29" s="2" t="s">
        <v>60</v>
      </c>
      <c r="D29" t="str">
        <f t="shared" si="0"/>
        <v>KO US 07/25/25 P70 Equity</v>
      </c>
      <c r="E29">
        <v>8.4000000000000005E-2</v>
      </c>
      <c r="F29">
        <v>8.1000000000000003E-2</v>
      </c>
      <c r="G29">
        <v>0.08</v>
      </c>
      <c r="H29">
        <v>7.6999999999999999E-2</v>
      </c>
      <c r="I29">
        <v>7.5999999999999998E-2</v>
      </c>
      <c r="L29">
        <v>7.2999999999999995E-2</v>
      </c>
      <c r="M29">
        <v>6.4000000000000001E-2</v>
      </c>
      <c r="N29">
        <v>6.8000000000000005E-2</v>
      </c>
      <c r="O29">
        <v>6.3E-2</v>
      </c>
      <c r="S29">
        <v>6.3E-2</v>
      </c>
      <c r="T29">
        <v>6.3E-2</v>
      </c>
      <c r="U29">
        <v>0.06</v>
      </c>
      <c r="V29">
        <v>5.8000000000000003E-2</v>
      </c>
      <c r="W29">
        <v>5.5E-2</v>
      </c>
      <c r="Z29">
        <v>5.1999999999999998E-2</v>
      </c>
      <c r="AA29">
        <v>4.9000000000000002E-2</v>
      </c>
      <c r="AB29">
        <v>4.4999999999999998E-2</v>
      </c>
      <c r="AC29">
        <v>4.2000000000000003E-2</v>
      </c>
      <c r="AD29">
        <v>3.9E-2</v>
      </c>
      <c r="AG29">
        <v>3.5000000000000003E-2</v>
      </c>
      <c r="AH29">
        <v>2.8000000000000001E-2</v>
      </c>
      <c r="AI29">
        <v>1.6E-2</v>
      </c>
      <c r="AJ29">
        <v>7.0000000000000001E-3</v>
      </c>
      <c r="AK29">
        <v>0</v>
      </c>
    </row>
    <row r="30" spans="1:37" ht="28.5" x14ac:dyDescent="0.45">
      <c r="A30" t="str" cm="1">
        <f t="array" ref="A30">_xll.BDP(D30,"UNDERLYING_SECURITY_DES")</f>
        <v>BX US Equity</v>
      </c>
      <c r="B30" t="s">
        <v>61</v>
      </c>
      <c r="C30" s="2" t="s">
        <v>62</v>
      </c>
      <c r="D30" t="str">
        <f t="shared" si="0"/>
        <v>BX US 07/25/25 C150 Equity</v>
      </c>
      <c r="E30">
        <v>0.122</v>
      </c>
      <c r="F30">
        <v>0.152</v>
      </c>
      <c r="G30">
        <v>0.13600000000000001</v>
      </c>
      <c r="H30">
        <v>0.16600000000000001</v>
      </c>
      <c r="I30">
        <v>0.16400000000000001</v>
      </c>
      <c r="L30">
        <v>0.159</v>
      </c>
      <c r="M30">
        <v>0.14899999999999999</v>
      </c>
      <c r="N30">
        <v>0.14699999999999999</v>
      </c>
      <c r="O30">
        <v>0.13500000000000001</v>
      </c>
      <c r="S30">
        <v>0.13800000000000001</v>
      </c>
      <c r="T30">
        <v>0.11799999999999999</v>
      </c>
      <c r="U30">
        <v>0.105</v>
      </c>
      <c r="V30">
        <v>7.5999999999999998E-2</v>
      </c>
      <c r="W30">
        <v>0.05</v>
      </c>
      <c r="Z30">
        <v>6.8000000000000005E-2</v>
      </c>
      <c r="AA30">
        <v>7.4999999999999997E-2</v>
      </c>
      <c r="AB30">
        <v>5.7000000000000002E-2</v>
      </c>
      <c r="AC30">
        <v>3.2000000000000001E-2</v>
      </c>
      <c r="AD30">
        <v>1.7000000000000001E-2</v>
      </c>
      <c r="AG30">
        <v>1.7000000000000001E-2</v>
      </c>
      <c r="AH30">
        <v>6.0000000000000001E-3</v>
      </c>
      <c r="AI30">
        <v>5.0000000000000001E-3</v>
      </c>
      <c r="AJ30">
        <v>3.0000000000000001E-3</v>
      </c>
      <c r="AK30">
        <v>1E-3</v>
      </c>
    </row>
    <row r="31" spans="1:37" ht="28.5" x14ac:dyDescent="0.45">
      <c r="A31" t="str" cm="1">
        <f t="array" ref="A31">_xll.BDP(D31,"UNDERLYING_SECURITY_DES")</f>
        <v>BX US Equity</v>
      </c>
      <c r="B31" t="s">
        <v>63</v>
      </c>
      <c r="C31" s="2" t="s">
        <v>64</v>
      </c>
      <c r="D31" t="str">
        <f t="shared" si="0"/>
        <v>BX US 07/25/25 P150 Equity</v>
      </c>
      <c r="E31">
        <v>0.104</v>
      </c>
      <c r="F31">
        <v>0.157</v>
      </c>
      <c r="G31">
        <v>0.14199999999999999</v>
      </c>
      <c r="H31">
        <v>0.16600000000000001</v>
      </c>
      <c r="I31">
        <v>0.16300000000000001</v>
      </c>
      <c r="L31">
        <v>0.159</v>
      </c>
      <c r="M31">
        <v>0.14899999999999999</v>
      </c>
      <c r="N31">
        <v>0.14699999999999999</v>
      </c>
      <c r="O31">
        <v>0.13500000000000001</v>
      </c>
      <c r="S31">
        <v>0.13800000000000001</v>
      </c>
      <c r="T31">
        <v>0.11799999999999999</v>
      </c>
      <c r="U31">
        <v>0.105</v>
      </c>
      <c r="V31">
        <v>6.6000000000000003E-2</v>
      </c>
      <c r="W31">
        <v>7.8E-2</v>
      </c>
      <c r="Z31">
        <v>6.2E-2</v>
      </c>
      <c r="AA31">
        <v>5.3999999999999999E-2</v>
      </c>
      <c r="AB31">
        <v>6.4000000000000001E-2</v>
      </c>
      <c r="AC31">
        <v>2.5000000000000001E-2</v>
      </c>
      <c r="AD31">
        <v>0.02</v>
      </c>
      <c r="AG31">
        <v>1.9E-2</v>
      </c>
      <c r="AH31">
        <v>7.0000000000000001E-3</v>
      </c>
      <c r="AI31">
        <v>6.0000000000000001E-3</v>
      </c>
      <c r="AJ31">
        <v>2E-3</v>
      </c>
      <c r="AK31">
        <v>0</v>
      </c>
    </row>
    <row r="32" spans="1:37" ht="28.5" x14ac:dyDescent="0.45">
      <c r="A32" t="str" cm="1">
        <f t="array" ref="A32">_xll.BDP(D32,"UNDERLYING_SECURITY_DES")</f>
        <v>AMZN US Equity</v>
      </c>
      <c r="B32" t="s">
        <v>65</v>
      </c>
      <c r="C32" s="2" t="s">
        <v>66</v>
      </c>
      <c r="D32" t="str">
        <f t="shared" si="0"/>
        <v>AMZN US 07/25/25 C225 Equity</v>
      </c>
      <c r="E32">
        <v>0.16500000000000001</v>
      </c>
      <c r="F32">
        <v>0.20699999999999999</v>
      </c>
      <c r="G32">
        <v>0.18099999999999999</v>
      </c>
      <c r="H32">
        <v>0.22600000000000001</v>
      </c>
      <c r="I32">
        <v>0.23699999999999999</v>
      </c>
      <c r="L32">
        <v>0.22600000000000001</v>
      </c>
      <c r="M32">
        <v>0.22700000000000001</v>
      </c>
      <c r="N32">
        <v>0.214</v>
      </c>
      <c r="O32">
        <v>0.217</v>
      </c>
      <c r="S32">
        <v>0.21</v>
      </c>
      <c r="T32">
        <v>0.188</v>
      </c>
      <c r="U32">
        <v>0.192</v>
      </c>
      <c r="V32">
        <v>0.182</v>
      </c>
      <c r="W32">
        <v>0.17799999999999999</v>
      </c>
      <c r="Z32">
        <v>0.16900000000000001</v>
      </c>
      <c r="AA32">
        <v>0.157</v>
      </c>
      <c r="AB32">
        <v>0.14699999999999999</v>
      </c>
      <c r="AC32">
        <v>0.13800000000000001</v>
      </c>
      <c r="AD32">
        <v>0.124</v>
      </c>
      <c r="AG32">
        <v>9.2999999999999999E-2</v>
      </c>
      <c r="AH32">
        <v>8.7999999999999995E-2</v>
      </c>
      <c r="AI32">
        <v>6.8000000000000005E-2</v>
      </c>
      <c r="AJ32">
        <v>1.4E-2</v>
      </c>
      <c r="AK32">
        <v>1E-3</v>
      </c>
    </row>
    <row r="33" spans="1:37" ht="28.5" x14ac:dyDescent="0.45">
      <c r="A33" t="str" cm="1">
        <f t="array" ref="A33">_xll.BDP(D33,"UNDERLYING_SECURITY_DES")</f>
        <v>AMZN US Equity</v>
      </c>
      <c r="B33" t="s">
        <v>67</v>
      </c>
      <c r="C33" s="2" t="s">
        <v>68</v>
      </c>
      <c r="D33" t="str">
        <f t="shared" si="0"/>
        <v>AMZN US 07/25/25 P225 Equity</v>
      </c>
      <c r="E33">
        <v>0.15</v>
      </c>
      <c r="F33">
        <v>0.189</v>
      </c>
      <c r="G33">
        <v>0.17</v>
      </c>
      <c r="H33">
        <v>0.22</v>
      </c>
      <c r="I33">
        <v>0.23699999999999999</v>
      </c>
      <c r="L33">
        <v>0.223</v>
      </c>
      <c r="M33">
        <v>0.22600000000000001</v>
      </c>
      <c r="N33">
        <v>0.21199999999999999</v>
      </c>
      <c r="O33">
        <v>0.217</v>
      </c>
      <c r="S33">
        <v>0.20899999999999999</v>
      </c>
      <c r="T33">
        <v>0.186</v>
      </c>
      <c r="U33">
        <v>0.191</v>
      </c>
      <c r="V33">
        <v>0.18</v>
      </c>
      <c r="W33">
        <v>0.17799999999999999</v>
      </c>
      <c r="Z33">
        <v>0.16900000000000001</v>
      </c>
      <c r="AA33">
        <v>0.157</v>
      </c>
      <c r="AB33">
        <v>0.14599999999999999</v>
      </c>
      <c r="AC33">
        <v>0.13800000000000001</v>
      </c>
      <c r="AD33">
        <v>0.125</v>
      </c>
      <c r="AG33">
        <v>9.0999999999999998E-2</v>
      </c>
      <c r="AH33">
        <v>8.6999999999999994E-2</v>
      </c>
      <c r="AI33">
        <v>6.8000000000000005E-2</v>
      </c>
      <c r="AJ33">
        <v>1.4E-2</v>
      </c>
      <c r="AK33">
        <v>0</v>
      </c>
    </row>
    <row r="34" spans="1:37" ht="28.5" x14ac:dyDescent="0.45">
      <c r="A34" t="str" cm="1">
        <f t="array" ref="A34">_xll.BDP(D34,"UNDERLYING_SECURITY_DES")</f>
        <v>AVGO US Equity</v>
      </c>
      <c r="B34" t="s">
        <v>69</v>
      </c>
      <c r="C34" s="2" t="s">
        <v>70</v>
      </c>
      <c r="D34" t="str">
        <f t="shared" si="0"/>
        <v>AVGO US 07/25/25 C270 Equity</v>
      </c>
      <c r="E34">
        <v>0.26700000000000002</v>
      </c>
      <c r="F34">
        <v>0.307</v>
      </c>
      <c r="G34">
        <v>0.30199999999999999</v>
      </c>
      <c r="H34">
        <v>0.30199999999999999</v>
      </c>
      <c r="I34">
        <v>0.29499999999999998</v>
      </c>
      <c r="L34">
        <v>0.28299999999999997</v>
      </c>
      <c r="M34">
        <v>0.27300000000000002</v>
      </c>
      <c r="N34">
        <v>0.27</v>
      </c>
      <c r="O34">
        <v>0.25600000000000001</v>
      </c>
      <c r="S34">
        <v>0.249</v>
      </c>
      <c r="T34">
        <v>0.24299999999999999</v>
      </c>
      <c r="U34">
        <v>0.219</v>
      </c>
      <c r="V34">
        <v>0.219</v>
      </c>
      <c r="W34">
        <v>0.20799999999999999</v>
      </c>
      <c r="Z34">
        <v>0.19500000000000001</v>
      </c>
      <c r="AA34">
        <v>0.154</v>
      </c>
      <c r="AB34">
        <v>0.14499999999999999</v>
      </c>
      <c r="AC34">
        <v>9.6000000000000002E-2</v>
      </c>
      <c r="AD34">
        <v>8.7999999999999995E-2</v>
      </c>
      <c r="AG34">
        <v>4.8000000000000001E-2</v>
      </c>
      <c r="AH34">
        <v>8.6999999999999994E-2</v>
      </c>
      <c r="AI34">
        <v>4.4999999999999998E-2</v>
      </c>
      <c r="AJ34">
        <v>2.3E-2</v>
      </c>
      <c r="AK34">
        <v>0</v>
      </c>
    </row>
    <row r="35" spans="1:37" ht="28.5" x14ac:dyDescent="0.45">
      <c r="A35" t="str" cm="1">
        <f t="array" ref="A35">_xll.BDP(D35,"UNDERLYING_SECURITY_DES")</f>
        <v>AVGO US Equity</v>
      </c>
      <c r="B35" t="s">
        <v>71</v>
      </c>
      <c r="C35" s="2" t="s">
        <v>72</v>
      </c>
      <c r="D35" t="str">
        <f t="shared" si="0"/>
        <v>AVGO US 07/25/25 P270 Equity</v>
      </c>
      <c r="E35">
        <v>0.26200000000000001</v>
      </c>
      <c r="F35">
        <v>0.30599999999999999</v>
      </c>
      <c r="G35">
        <v>0.30099999999999999</v>
      </c>
      <c r="H35">
        <v>0.30199999999999999</v>
      </c>
      <c r="I35">
        <v>0.29399999999999998</v>
      </c>
      <c r="L35">
        <v>0.28299999999999997</v>
      </c>
      <c r="M35">
        <v>0.27200000000000002</v>
      </c>
      <c r="N35">
        <v>0.27</v>
      </c>
      <c r="O35">
        <v>0.25700000000000001</v>
      </c>
      <c r="S35">
        <v>0.249</v>
      </c>
      <c r="T35">
        <v>0.24299999999999999</v>
      </c>
      <c r="U35">
        <v>0.219</v>
      </c>
      <c r="V35">
        <v>0.218</v>
      </c>
      <c r="W35">
        <v>0.20799999999999999</v>
      </c>
      <c r="Z35">
        <v>0.19400000000000001</v>
      </c>
      <c r="AA35">
        <v>0.155</v>
      </c>
      <c r="AB35">
        <v>0.14799999999999999</v>
      </c>
      <c r="AC35">
        <v>9.9000000000000005E-2</v>
      </c>
      <c r="AD35">
        <v>9.1999999999999998E-2</v>
      </c>
      <c r="AG35">
        <v>5.1999999999999998E-2</v>
      </c>
      <c r="AH35">
        <v>8.6999999999999994E-2</v>
      </c>
      <c r="AI35">
        <v>4.9000000000000002E-2</v>
      </c>
      <c r="AJ35">
        <v>4.0000000000000001E-3</v>
      </c>
      <c r="AK35">
        <v>0</v>
      </c>
    </row>
    <row r="36" spans="1:37" ht="28.5" x14ac:dyDescent="0.45">
      <c r="A36" t="str" cm="1">
        <f t="array" ref="A36">_xll.BDP(D36,"UNDERLYING_SECURITY_DES")</f>
        <v>PEP US Equity</v>
      </c>
      <c r="B36" t="s">
        <v>73</v>
      </c>
      <c r="C36" s="2" t="s">
        <v>74</v>
      </c>
      <c r="D36" t="str">
        <f t="shared" si="0"/>
        <v>PEP US 07/25/25 C131 Equity</v>
      </c>
      <c r="E36">
        <v>0.154</v>
      </c>
      <c r="F36">
        <v>0.154</v>
      </c>
      <c r="G36">
        <v>0.14499999999999999</v>
      </c>
      <c r="H36">
        <v>0.14099999999999999</v>
      </c>
      <c r="I36">
        <v>0.14299999999999999</v>
      </c>
      <c r="L36">
        <v>0.13800000000000001</v>
      </c>
      <c r="M36">
        <v>0.12</v>
      </c>
      <c r="N36">
        <v>0.113</v>
      </c>
      <c r="O36">
        <v>0.112</v>
      </c>
      <c r="S36">
        <v>0.114</v>
      </c>
      <c r="T36">
        <v>0.106</v>
      </c>
      <c r="U36">
        <v>0.107</v>
      </c>
      <c r="V36">
        <v>9.1999999999999998E-2</v>
      </c>
      <c r="W36">
        <v>9.0999999999999998E-2</v>
      </c>
      <c r="Z36">
        <v>8.5999999999999993E-2</v>
      </c>
      <c r="AA36">
        <v>8.5999999999999993E-2</v>
      </c>
      <c r="AB36">
        <v>7.4999999999999997E-2</v>
      </c>
      <c r="AC36">
        <v>3.5000000000000003E-2</v>
      </c>
      <c r="AD36">
        <v>2.1999999999999999E-2</v>
      </c>
      <c r="AG36">
        <v>7.0000000000000001E-3</v>
      </c>
      <c r="AH36">
        <v>2E-3</v>
      </c>
      <c r="AI36">
        <v>1.7000000000000001E-2</v>
      </c>
      <c r="AJ36">
        <v>0.01</v>
      </c>
      <c r="AK36">
        <v>0</v>
      </c>
    </row>
    <row r="37" spans="1:37" ht="28.5" x14ac:dyDescent="0.45">
      <c r="A37" t="str" cm="1">
        <f t="array" ref="A37">_xll.BDP(D37,"UNDERLYING_SECURITY_DES")</f>
        <v>PEP US Equity</v>
      </c>
      <c r="B37" t="s">
        <v>75</v>
      </c>
      <c r="C37" s="2" t="s">
        <v>76</v>
      </c>
      <c r="D37" t="str">
        <f t="shared" si="0"/>
        <v>PEP US 07/25/25 P131 Equity</v>
      </c>
      <c r="E37">
        <v>0.153</v>
      </c>
      <c r="F37">
        <v>0.153</v>
      </c>
      <c r="G37">
        <v>0.14199999999999999</v>
      </c>
      <c r="H37">
        <v>0.13900000000000001</v>
      </c>
      <c r="I37">
        <v>0.14299999999999999</v>
      </c>
      <c r="L37">
        <v>0.13800000000000001</v>
      </c>
      <c r="M37">
        <v>0.11899999999999999</v>
      </c>
      <c r="N37">
        <v>0.111</v>
      </c>
      <c r="O37">
        <v>0.112</v>
      </c>
      <c r="S37">
        <v>0.115</v>
      </c>
      <c r="T37">
        <v>0.107</v>
      </c>
      <c r="U37">
        <v>0.106</v>
      </c>
      <c r="V37">
        <v>0.09</v>
      </c>
      <c r="W37">
        <v>9.0999999999999998E-2</v>
      </c>
      <c r="Z37">
        <v>8.5999999999999993E-2</v>
      </c>
      <c r="AA37">
        <v>8.5999999999999993E-2</v>
      </c>
      <c r="AB37">
        <v>7.8E-2</v>
      </c>
      <c r="AC37">
        <v>1.9E-2</v>
      </c>
      <c r="AD37">
        <v>3.1E-2</v>
      </c>
      <c r="AG37">
        <v>2.3E-2</v>
      </c>
      <c r="AH37">
        <v>8.9999999999999993E-3</v>
      </c>
      <c r="AI37">
        <v>1.4999999999999999E-2</v>
      </c>
      <c r="AJ37">
        <v>1.0999999999999999E-2</v>
      </c>
      <c r="AK37">
        <v>0</v>
      </c>
    </row>
    <row r="38" spans="1:37" ht="28.5" x14ac:dyDescent="0.45">
      <c r="A38" t="str" cm="1">
        <f t="array" ref="A38">_xll.BDP(D38,"UNDERLYING_SECURITY_DES")</f>
        <v>WMT US Equity</v>
      </c>
      <c r="B38" t="s">
        <v>77</v>
      </c>
      <c r="C38" s="2" t="s">
        <v>78</v>
      </c>
      <c r="D38" t="str">
        <f t="shared" si="0"/>
        <v>WMT US 07/25/25 C97 Equity</v>
      </c>
      <c r="E38">
        <v>0.11600000000000001</v>
      </c>
      <c r="F38">
        <v>0.111</v>
      </c>
      <c r="G38">
        <v>0.111</v>
      </c>
      <c r="H38">
        <v>0.108</v>
      </c>
      <c r="I38">
        <v>0.105</v>
      </c>
      <c r="L38">
        <v>0.10100000000000001</v>
      </c>
      <c r="M38">
        <v>9.6000000000000002E-2</v>
      </c>
      <c r="N38">
        <v>9.6000000000000002E-2</v>
      </c>
      <c r="O38">
        <v>0.09</v>
      </c>
      <c r="S38">
        <v>8.2000000000000003E-2</v>
      </c>
      <c r="T38">
        <v>8.7999999999999995E-2</v>
      </c>
      <c r="U38">
        <v>8.4000000000000005E-2</v>
      </c>
      <c r="V38">
        <v>7.0999999999999994E-2</v>
      </c>
      <c r="W38">
        <v>6.3E-2</v>
      </c>
      <c r="Z38">
        <v>6.9000000000000006E-2</v>
      </c>
      <c r="AA38">
        <v>6.3E-2</v>
      </c>
      <c r="AB38">
        <v>5.2999999999999999E-2</v>
      </c>
      <c r="AC38">
        <v>4.7E-2</v>
      </c>
      <c r="AD38">
        <v>3.9E-2</v>
      </c>
      <c r="AG38">
        <v>3.9E-2</v>
      </c>
      <c r="AH38">
        <v>3.5000000000000003E-2</v>
      </c>
      <c r="AI38">
        <v>2.3E-2</v>
      </c>
      <c r="AJ38">
        <v>2.4E-2</v>
      </c>
      <c r="AK38">
        <v>0</v>
      </c>
    </row>
    <row r="39" spans="1:37" ht="28.5" x14ac:dyDescent="0.45">
      <c r="A39" t="str" cm="1">
        <f t="array" ref="A39">_xll.BDP(D39,"UNDERLYING_SECURITY_DES")</f>
        <v>WMT US Equity</v>
      </c>
      <c r="B39" t="s">
        <v>79</v>
      </c>
      <c r="C39" s="2" t="s">
        <v>80</v>
      </c>
      <c r="D39" t="str">
        <f t="shared" si="0"/>
        <v>WMT US 07/25/25 P97 Equity</v>
      </c>
      <c r="E39">
        <v>0.115</v>
      </c>
      <c r="F39">
        <v>0.11</v>
      </c>
      <c r="G39">
        <v>0.111</v>
      </c>
      <c r="H39">
        <v>0.107</v>
      </c>
      <c r="I39">
        <v>0.105</v>
      </c>
      <c r="L39">
        <v>0.10100000000000001</v>
      </c>
      <c r="M39">
        <v>9.7000000000000003E-2</v>
      </c>
      <c r="N39">
        <v>9.6000000000000002E-2</v>
      </c>
      <c r="O39">
        <v>0.09</v>
      </c>
      <c r="S39">
        <v>8.2000000000000003E-2</v>
      </c>
      <c r="T39">
        <v>8.6999999999999994E-2</v>
      </c>
      <c r="U39">
        <v>8.4000000000000005E-2</v>
      </c>
      <c r="V39">
        <v>6.9000000000000006E-2</v>
      </c>
      <c r="W39">
        <v>6.4000000000000001E-2</v>
      </c>
      <c r="Z39">
        <v>6.8000000000000005E-2</v>
      </c>
      <c r="AA39">
        <v>6.2E-2</v>
      </c>
      <c r="AB39">
        <v>5.0999999999999997E-2</v>
      </c>
      <c r="AC39">
        <v>4.2999999999999997E-2</v>
      </c>
      <c r="AD39">
        <v>3.7999999999999999E-2</v>
      </c>
      <c r="AG39">
        <v>3.7999999999999999E-2</v>
      </c>
      <c r="AH39">
        <v>3.4000000000000002E-2</v>
      </c>
      <c r="AI39">
        <v>2.1999999999999999E-2</v>
      </c>
      <c r="AJ39">
        <v>2.4E-2</v>
      </c>
      <c r="AK39">
        <v>0</v>
      </c>
    </row>
    <row r="40" spans="1:37" ht="28.5" x14ac:dyDescent="0.45">
      <c r="A40" t="str" cm="1">
        <f t="array" ref="A40">_xll.BDP(D40,"UNDERLYING_SECURITY_DES")</f>
        <v>GE US Equity</v>
      </c>
      <c r="B40" t="s">
        <v>81</v>
      </c>
      <c r="C40" s="2" t="s">
        <v>82</v>
      </c>
      <c r="D40" t="str">
        <f t="shared" si="0"/>
        <v>GE US 07/25/25 C255 Equity</v>
      </c>
      <c r="E40">
        <v>0.29399999999999998</v>
      </c>
      <c r="F40">
        <v>0.28999999999999998</v>
      </c>
      <c r="G40">
        <v>0.28399999999999997</v>
      </c>
      <c r="H40">
        <v>0.28100000000000003</v>
      </c>
      <c r="I40">
        <v>0.27800000000000002</v>
      </c>
      <c r="L40">
        <v>0.27100000000000002</v>
      </c>
      <c r="M40">
        <v>0.25600000000000001</v>
      </c>
      <c r="N40">
        <v>0.23200000000000001</v>
      </c>
      <c r="O40">
        <v>0.23200000000000001</v>
      </c>
      <c r="S40">
        <v>0.22800000000000001</v>
      </c>
      <c r="T40">
        <v>0.216</v>
      </c>
      <c r="U40">
        <v>0.215</v>
      </c>
      <c r="V40">
        <v>0.21</v>
      </c>
      <c r="W40">
        <v>0.20200000000000001</v>
      </c>
      <c r="Z40">
        <v>0.185</v>
      </c>
      <c r="AA40">
        <v>0.16800000000000001</v>
      </c>
      <c r="AB40">
        <v>0.14799999999999999</v>
      </c>
      <c r="AC40">
        <v>0.14299999999999999</v>
      </c>
      <c r="AD40">
        <v>0.1</v>
      </c>
      <c r="AG40">
        <v>5.7000000000000002E-2</v>
      </c>
      <c r="AH40">
        <v>0.08</v>
      </c>
      <c r="AI40">
        <v>4.2000000000000003E-2</v>
      </c>
      <c r="AJ40">
        <v>1.4E-2</v>
      </c>
      <c r="AK40">
        <v>0</v>
      </c>
    </row>
    <row r="41" spans="1:37" ht="28.5" x14ac:dyDescent="0.45">
      <c r="A41" t="str" cm="1">
        <f t="array" ref="A41">_xll.BDP(D41,"UNDERLYING_SECURITY_DES")</f>
        <v>GE US Equity</v>
      </c>
      <c r="B41" t="s">
        <v>83</v>
      </c>
      <c r="C41" s="2" t="s">
        <v>84</v>
      </c>
      <c r="D41" t="str">
        <f t="shared" si="0"/>
        <v>GE US 07/25/25 P255 Equity</v>
      </c>
      <c r="E41">
        <v>0.29399999999999998</v>
      </c>
      <c r="F41">
        <v>0.28899999999999998</v>
      </c>
      <c r="G41">
        <v>0.28299999999999997</v>
      </c>
      <c r="H41">
        <v>0.28100000000000003</v>
      </c>
      <c r="I41">
        <v>0.27800000000000002</v>
      </c>
      <c r="L41">
        <v>0.27100000000000002</v>
      </c>
      <c r="M41">
        <v>0.255</v>
      </c>
      <c r="N41">
        <v>0.22900000000000001</v>
      </c>
      <c r="O41">
        <v>0.23100000000000001</v>
      </c>
      <c r="S41">
        <v>0.22800000000000001</v>
      </c>
      <c r="T41">
        <v>0.214</v>
      </c>
      <c r="U41">
        <v>0.214</v>
      </c>
      <c r="V41">
        <v>0.21</v>
      </c>
      <c r="W41">
        <v>0.20200000000000001</v>
      </c>
      <c r="Z41">
        <v>0.184</v>
      </c>
      <c r="AA41">
        <v>0.16700000000000001</v>
      </c>
      <c r="AB41">
        <v>0.14799999999999999</v>
      </c>
      <c r="AC41">
        <v>0.13800000000000001</v>
      </c>
      <c r="AD41">
        <v>0.10299999999999999</v>
      </c>
      <c r="AG41">
        <v>7.5999999999999998E-2</v>
      </c>
      <c r="AH41">
        <v>8.3000000000000004E-2</v>
      </c>
      <c r="AI41">
        <v>4.9000000000000002E-2</v>
      </c>
      <c r="AJ41">
        <v>8.0000000000000002E-3</v>
      </c>
      <c r="AK41">
        <v>0</v>
      </c>
    </row>
    <row r="42" spans="1:37" ht="28.5" x14ac:dyDescent="0.45">
      <c r="A42" t="str" cm="1">
        <f t="array" ref="A42">_xll.BDP(D42,"UNDERLYING_SECURITY_DES")</f>
        <v>LLY US Equity</v>
      </c>
      <c r="B42" t="s">
        <v>85</v>
      </c>
      <c r="C42" s="2" t="s">
        <v>86</v>
      </c>
      <c r="D42" t="str">
        <f t="shared" si="0"/>
        <v>LLY US 07/25/25 C775 Equity</v>
      </c>
      <c r="E42">
        <v>0.92700000000000005</v>
      </c>
      <c r="F42">
        <v>0.90600000000000003</v>
      </c>
      <c r="G42">
        <v>0.86699999999999999</v>
      </c>
      <c r="H42">
        <v>0.84399999999999997</v>
      </c>
      <c r="I42">
        <v>0.84599999999999997</v>
      </c>
      <c r="L42">
        <v>0.82299999999999995</v>
      </c>
      <c r="M42">
        <v>0.8</v>
      </c>
      <c r="N42">
        <v>0.77700000000000002</v>
      </c>
      <c r="O42">
        <v>0.75</v>
      </c>
      <c r="S42">
        <v>0.72599999999999998</v>
      </c>
      <c r="T42">
        <v>0.69599999999999995</v>
      </c>
      <c r="U42">
        <v>0.65700000000000003</v>
      </c>
      <c r="V42">
        <v>0.61299999999999999</v>
      </c>
      <c r="W42">
        <v>0.57899999999999996</v>
      </c>
      <c r="Z42">
        <v>0.51400000000000001</v>
      </c>
      <c r="AA42">
        <v>0.55000000000000004</v>
      </c>
      <c r="AB42">
        <v>0.48099999999999998</v>
      </c>
      <c r="AC42">
        <v>0.45400000000000001</v>
      </c>
      <c r="AD42">
        <v>0.435</v>
      </c>
      <c r="AG42">
        <v>0.35</v>
      </c>
      <c r="AH42">
        <v>0.33600000000000002</v>
      </c>
      <c r="AI42">
        <v>0.17499999999999999</v>
      </c>
      <c r="AJ42">
        <v>8.6999999999999994E-2</v>
      </c>
      <c r="AK42">
        <v>0</v>
      </c>
    </row>
    <row r="43" spans="1:37" ht="28.5" x14ac:dyDescent="0.45">
      <c r="A43" t="str" cm="1">
        <f t="array" ref="A43">_xll.BDP(D43,"UNDERLYING_SECURITY_DES")</f>
        <v>LLY US Equity</v>
      </c>
      <c r="B43" t="s">
        <v>87</v>
      </c>
      <c r="C43" s="2" t="s">
        <v>88</v>
      </c>
      <c r="D43" t="str">
        <f t="shared" si="0"/>
        <v>LLY US 07/25/25 P775 Equity</v>
      </c>
      <c r="E43">
        <v>0.92400000000000004</v>
      </c>
      <c r="F43">
        <v>0.90400000000000003</v>
      </c>
      <c r="G43">
        <v>0.86799999999999999</v>
      </c>
      <c r="H43">
        <v>0.84199999999999997</v>
      </c>
      <c r="I43">
        <v>0.84499999999999997</v>
      </c>
      <c r="L43">
        <v>0.82299999999999995</v>
      </c>
      <c r="M43">
        <v>0.79900000000000004</v>
      </c>
      <c r="N43">
        <v>0.77500000000000002</v>
      </c>
      <c r="O43">
        <v>0.749</v>
      </c>
      <c r="S43">
        <v>0.72499999999999998</v>
      </c>
      <c r="T43">
        <v>0.69599999999999995</v>
      </c>
      <c r="U43">
        <v>0.65600000000000003</v>
      </c>
      <c r="V43">
        <v>0.61</v>
      </c>
      <c r="W43">
        <v>0.57899999999999996</v>
      </c>
      <c r="Z43">
        <v>0.51200000000000001</v>
      </c>
      <c r="AA43">
        <v>0.54900000000000004</v>
      </c>
      <c r="AB43">
        <v>0.47899999999999998</v>
      </c>
      <c r="AC43">
        <v>0.45</v>
      </c>
      <c r="AD43">
        <v>0.435</v>
      </c>
      <c r="AG43">
        <v>0.34399999999999997</v>
      </c>
      <c r="AH43">
        <v>0.33600000000000002</v>
      </c>
      <c r="AI43">
        <v>0.16400000000000001</v>
      </c>
      <c r="AJ43">
        <v>6.0999999999999999E-2</v>
      </c>
      <c r="AK4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33705AFF6805428C7116685578C18E" ma:contentTypeVersion="9" ma:contentTypeDescription="Create a new document." ma:contentTypeScope="" ma:versionID="7d6aeca797d706f12ee71c12b1605045">
  <xsd:schema xmlns:xsd="http://www.w3.org/2001/XMLSchema" xmlns:xs="http://www.w3.org/2001/XMLSchema" xmlns:p="http://schemas.microsoft.com/office/2006/metadata/properties" xmlns:ns3="ea019e3e-a587-4d6d-8135-2b51ee370b83" xmlns:ns4="1738e688-6ccc-45c9-a702-e4e0ed249d75" targetNamespace="http://schemas.microsoft.com/office/2006/metadata/properties" ma:root="true" ma:fieldsID="b638dee4ae60bda50daa3bfe3c58ab12" ns3:_="" ns4:_="">
    <xsd:import namespace="ea019e3e-a587-4d6d-8135-2b51ee370b83"/>
    <xsd:import namespace="1738e688-6ccc-45c9-a702-e4e0ed249d7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19e3e-a587-4d6d-8135-2b51ee370b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8e688-6ccc-45c9-a702-e4e0ed249d7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a019e3e-a587-4d6d-8135-2b51ee370b83" xsi:nil="true"/>
  </documentManagement>
</p:properties>
</file>

<file path=customXml/itemProps1.xml><?xml version="1.0" encoding="utf-8"?>
<ds:datastoreItem xmlns:ds="http://schemas.openxmlformats.org/officeDocument/2006/customXml" ds:itemID="{09F595BE-67A2-4731-B742-A48070DC9A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019e3e-a587-4d6d-8135-2b51ee370b83"/>
    <ds:schemaRef ds:uri="1738e688-6ccc-45c9-a702-e4e0ed249d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17B52D2-2261-41BE-9CEB-77EB602CD7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E40F2D-E50F-4A0C-A378-23498C5CF06F}">
  <ds:schemaRefs>
    <ds:schemaRef ds:uri="http://schemas.microsoft.com/office/2006/metadata/properties"/>
    <ds:schemaRef ds:uri="http://schemas.microsoft.com/office/infopath/2007/PartnerControls"/>
    <ds:schemaRef ds:uri="ea019e3e-a587-4d6d-8135-2b51ee370b83"/>
  </ds:schemaRefs>
</ds:datastoreItem>
</file>

<file path=docMetadata/LabelInfo.xml><?xml version="1.0" encoding="utf-8"?>
<clbl:labelList xmlns:clbl="http://schemas.microsoft.com/office/2020/mipLabelMetadata">
  <clbl:label id="{a9ee03e0-b78c-4998-8bf4-79b266b85105}" enabled="1" method="Standard" siteId="{723a5a87-f39a-4a22-9247-3fc240c0139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Jeffery Hu</dc:creator>
  <cp:keywords/>
  <dc:description/>
  <cp:lastModifiedBy>Jeffery Hu</cp:lastModifiedBy>
  <cp:revision/>
  <dcterms:created xsi:type="dcterms:W3CDTF">2025-07-27T14:33:30Z</dcterms:created>
  <dcterms:modified xsi:type="dcterms:W3CDTF">2025-07-28T16:59:17Z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0x0101009833705AFF6805428C7116685578C18E</vt:lpwstr>
  </property>
</Properties>
</file>