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\Documents\GitHub\Cache_Simulator\Report\Graphs\"/>
    </mc:Choice>
  </mc:AlternateContent>
  <bookViews>
    <workbookView xWindow="0" yWindow="0" windowWidth="15345" windowHeight="5025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15" i="1"/>
  <c r="E25" i="1" l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G25" i="1"/>
  <c r="F25" i="1"/>
  <c r="D25" i="1"/>
  <c r="C25" i="1"/>
  <c r="B26" i="1"/>
  <c r="B27" i="1"/>
  <c r="B28" i="1"/>
  <c r="B29" i="1"/>
  <c r="B30" i="1"/>
  <c r="B31" i="1"/>
  <c r="B32" i="1"/>
  <c r="B33" i="1"/>
  <c r="B25" i="1"/>
  <c r="H15" i="1"/>
  <c r="H16" i="1"/>
  <c r="H17" i="1"/>
  <c r="H18" i="1"/>
  <c r="H19" i="1"/>
  <c r="H20" i="1"/>
  <c r="H21" i="1"/>
  <c r="H22" i="1"/>
  <c r="H23" i="1"/>
  <c r="H4" i="1"/>
  <c r="H5" i="1"/>
  <c r="H6" i="1"/>
  <c r="H7" i="1"/>
  <c r="H8" i="1"/>
  <c r="H9" i="1"/>
  <c r="H10" i="1"/>
  <c r="H11" i="1"/>
  <c r="H3" i="1"/>
  <c r="C69" i="1" l="1"/>
  <c r="C68" i="1"/>
  <c r="B71" i="1"/>
  <c r="B69" i="1"/>
  <c r="B68" i="1"/>
</calcChain>
</file>

<file path=xl/sharedStrings.xml><?xml version="1.0" encoding="utf-8"?>
<sst xmlns="http://schemas.openxmlformats.org/spreadsheetml/2006/main" count="230" uniqueCount="50">
  <si>
    <t>sjeng</t>
  </si>
  <si>
    <t>All FA</t>
  </si>
  <si>
    <t>Bin</t>
  </si>
  <si>
    <t>Default</t>
  </si>
  <si>
    <t>All Small</t>
  </si>
  <si>
    <t>L1 2way</t>
  </si>
  <si>
    <t>L1 8way</t>
  </si>
  <si>
    <t>L1 Small</t>
  </si>
  <si>
    <t>L1 Small 4way</t>
  </si>
  <si>
    <t>All 2way</t>
  </si>
  <si>
    <t>All 4way</t>
  </si>
  <si>
    <t>omnetpp</t>
  </si>
  <si>
    <t>libquantum</t>
  </si>
  <si>
    <t>gobmk</t>
  </si>
  <si>
    <t>bzip2</t>
  </si>
  <si>
    <t>astar</t>
  </si>
  <si>
    <t>Execution Times</t>
  </si>
  <si>
    <t>Configurations</t>
  </si>
  <si>
    <t>16 Bytes</t>
  </si>
  <si>
    <t>32 Bytes</t>
  </si>
  <si>
    <t>64 Bytes</t>
  </si>
  <si>
    <t>L1i Hit Count</t>
  </si>
  <si>
    <t>L1d Hit Count</t>
  </si>
  <si>
    <t>L1i VC Hit Count</t>
  </si>
  <si>
    <t>L1d VC Hit Count</t>
  </si>
  <si>
    <t>L2 Hit Count</t>
  </si>
  <si>
    <t>L2 VC Hit Count</t>
  </si>
  <si>
    <t>libquantum L1i</t>
  </si>
  <si>
    <t>libquantum L1d</t>
  </si>
  <si>
    <t>libquantum l2</t>
  </si>
  <si>
    <t>gobmk L1i</t>
  </si>
  <si>
    <t>gobmk L1d</t>
  </si>
  <si>
    <t>gobmk L2</t>
  </si>
  <si>
    <t>bzip2 L1i</t>
  </si>
  <si>
    <t>bzip2 L1d</t>
  </si>
  <si>
    <t>bzip2 L2</t>
  </si>
  <si>
    <t>sjeng L1i</t>
  </si>
  <si>
    <t>sjeng L1d</t>
  </si>
  <si>
    <t>sjeng L2</t>
  </si>
  <si>
    <t>astar L1i</t>
  </si>
  <si>
    <t>astar L1d</t>
  </si>
  <si>
    <t>astar L2</t>
  </si>
  <si>
    <t>omnetpp L1i</t>
  </si>
  <si>
    <t>omnetpp L1d</t>
  </si>
  <si>
    <t>omnetpp L2</t>
  </si>
  <si>
    <t>8 Bytes</t>
  </si>
  <si>
    <t>average</t>
  </si>
  <si>
    <t>L1 I Miss Rate</t>
  </si>
  <si>
    <t>L1 D Miss Rate</t>
  </si>
  <si>
    <t>L2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</si>
</sst>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of</a:t>
            </a:r>
            <a:r>
              <a:rPr lang="en-US" baseline="0"/>
              <a:t> All Configurations &amp; Traces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5933633444654"/>
          <c:y val="0.12214750273659204"/>
          <c:w val="0.84322435484911673"/>
          <c:h val="0.7046784714208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sjeng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106335247059</c:v>
                </c:pt>
                <c:pt idx="1">
                  <c:v>77103508917</c:v>
                </c:pt>
                <c:pt idx="2">
                  <c:v>169275345018</c:v>
                </c:pt>
                <c:pt idx="3">
                  <c:v>95029042658</c:v>
                </c:pt>
                <c:pt idx="4">
                  <c:v>87293550795</c:v>
                </c:pt>
                <c:pt idx="5">
                  <c:v>100481092118</c:v>
                </c:pt>
                <c:pt idx="6">
                  <c:v>94235208548</c:v>
                </c:pt>
                <c:pt idx="7">
                  <c:v>130091527498</c:v>
                </c:pt>
                <c:pt idx="8">
                  <c:v>124770147094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6A-4484-AA77-FC40B3D29B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omnetpp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120981145371</c:v>
                </c:pt>
                <c:pt idx="1">
                  <c:v>77007111629</c:v>
                </c:pt>
                <c:pt idx="2">
                  <c:v>195788892557</c:v>
                </c:pt>
                <c:pt idx="3">
                  <c:v>97670412128</c:v>
                </c:pt>
                <c:pt idx="4">
                  <c:v>85553398132</c:v>
                </c:pt>
                <c:pt idx="5">
                  <c:v>104823212948</c:v>
                </c:pt>
                <c:pt idx="6">
                  <c:v>90288143876</c:v>
                </c:pt>
                <c:pt idx="7">
                  <c:v>144593654457</c:v>
                </c:pt>
                <c:pt idx="8">
                  <c:v>135840464412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6A-4484-AA77-FC40B3D29B3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libquantum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138307664954</c:v>
                </c:pt>
                <c:pt idx="1">
                  <c:v>138248028359</c:v>
                </c:pt>
                <c:pt idx="2">
                  <c:v>138297748643</c:v>
                </c:pt>
                <c:pt idx="3">
                  <c:v>138261563722</c:v>
                </c:pt>
                <c:pt idx="4">
                  <c:v>138249947007</c:v>
                </c:pt>
                <c:pt idx="5">
                  <c:v>138315739242</c:v>
                </c:pt>
                <c:pt idx="6">
                  <c:v>138319542285</c:v>
                </c:pt>
                <c:pt idx="7">
                  <c:v>138278154943</c:v>
                </c:pt>
                <c:pt idx="8">
                  <c:v>138279697471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6A-4484-AA77-FC40B3D29B3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gobmk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100855222203</c:v>
                </c:pt>
                <c:pt idx="1">
                  <c:v>77100149273</c:v>
                </c:pt>
                <c:pt idx="2">
                  <c:v>148938059328</c:v>
                </c:pt>
                <c:pt idx="3">
                  <c:v>91112175253</c:v>
                </c:pt>
                <c:pt idx="4">
                  <c:v>83531333324</c:v>
                </c:pt>
                <c:pt idx="5">
                  <c:v>96366209773</c:v>
                </c:pt>
                <c:pt idx="6">
                  <c:v>90787682371</c:v>
                </c:pt>
                <c:pt idx="7">
                  <c:v>116679259078</c:v>
                </c:pt>
                <c:pt idx="8">
                  <c:v>111164437425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6A-4484-AA77-FC40B3D29B3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bzip2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69414271706</c:v>
                </c:pt>
                <c:pt idx="1">
                  <c:v>62913989994</c:v>
                </c:pt>
                <c:pt idx="2">
                  <c:v>70910807217</c:v>
                </c:pt>
                <c:pt idx="3">
                  <c:v>68181000434</c:v>
                </c:pt>
                <c:pt idx="4">
                  <c:v>67383440400</c:v>
                </c:pt>
                <c:pt idx="5">
                  <c:v>69420214024</c:v>
                </c:pt>
                <c:pt idx="6">
                  <c:v>69413909594</c:v>
                </c:pt>
                <c:pt idx="7">
                  <c:v>67322658707</c:v>
                </c:pt>
                <c:pt idx="8">
                  <c:v>67472679640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6A-4484-AA77-FC40B3D29B3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astar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71752044381</c:v>
                </c:pt>
                <c:pt idx="1">
                  <c:v>61417825660</c:v>
                </c:pt>
                <c:pt idx="2">
                  <c:v>79303684099</c:v>
                </c:pt>
                <c:pt idx="3">
                  <c:v>69678890572</c:v>
                </c:pt>
                <c:pt idx="4">
                  <c:v>68567566925</c:v>
                </c:pt>
                <c:pt idx="5">
                  <c:v>71893575882</c:v>
                </c:pt>
                <c:pt idx="6">
                  <c:v>72063482373</c:v>
                </c:pt>
                <c:pt idx="7">
                  <c:v>71347308869</c:v>
                </c:pt>
                <c:pt idx="8">
                  <c:v>70987210560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E6A-4484-AA77-FC40B3D2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549512"/>
        <c:axId val="294543240"/>
      </c:barChart>
      <c:catAx>
        <c:axId val="29454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3240"/>
        <c:crosses val="autoZero"/>
        <c:auto val="1"/>
        <c:lblAlgn val="ctr"/>
        <c:lblOffset val="100"/>
        <c:noMultiLvlLbl val="0"/>
      </c:catAx>
      <c:valAx>
        <c:axId val="294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(cycles)</a:t>
                </a:r>
              </a:p>
            </c:rich>
          </c:tx>
          <c:layout>
            <c:manualLayout>
              <c:xMode val="edge"/>
              <c:yMode val="edge"/>
              <c:x val="1.3755832883186983E-2"/>
              <c:y val="0.3595929381691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37428361102438"/>
          <c:y val="0.16389215469874677"/>
          <c:w val="0.49895585698759137"/>
          <c:h val="4.8231832550376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of All Configurations &amp; Traces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24919927177781E-2"/>
          <c:y val="0.1722542047310047"/>
          <c:w val="0.88303124760007423"/>
          <c:h val="0.65485706089209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sjeng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6.1</c:v>
                </c:pt>
                <c:pt idx="2">
                  <c:v>13.3</c:v>
                </c:pt>
                <c:pt idx="3">
                  <c:v>7.5</c:v>
                </c:pt>
                <c:pt idx="4">
                  <c:v>6.9</c:v>
                </c:pt>
                <c:pt idx="5">
                  <c:v>7.9</c:v>
                </c:pt>
                <c:pt idx="6">
                  <c:v>7.4</c:v>
                </c:pt>
                <c:pt idx="7">
                  <c:v>10.199999999999999</c:v>
                </c:pt>
                <c:pt idx="8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16-46B3-8348-D82979E389D6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omnetpp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17.899999999999999</c:v>
                </c:pt>
                <c:pt idx="1">
                  <c:v>11.4</c:v>
                </c:pt>
                <c:pt idx="2">
                  <c:v>29</c:v>
                </c:pt>
                <c:pt idx="3">
                  <c:v>14.5</c:v>
                </c:pt>
                <c:pt idx="4">
                  <c:v>12.7</c:v>
                </c:pt>
                <c:pt idx="5">
                  <c:v>15.5</c:v>
                </c:pt>
                <c:pt idx="6">
                  <c:v>13.4</c:v>
                </c:pt>
                <c:pt idx="7">
                  <c:v>21.4</c:v>
                </c:pt>
                <c:pt idx="8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16-46B3-8348-D82979E389D6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libquantum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16-46B3-8348-D82979E389D6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gobmk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Sheet1!$E$15:$E$23</c:f>
              <c:numCache>
                <c:formatCode>General</c:formatCode>
                <c:ptCount val="9"/>
                <c:pt idx="0">
                  <c:v>14.1</c:v>
                </c:pt>
                <c:pt idx="1">
                  <c:v>10.8</c:v>
                </c:pt>
                <c:pt idx="2">
                  <c:v>20.8</c:v>
                </c:pt>
                <c:pt idx="3">
                  <c:v>12.7</c:v>
                </c:pt>
                <c:pt idx="4">
                  <c:v>11.7</c:v>
                </c:pt>
                <c:pt idx="5">
                  <c:v>13.5</c:v>
                </c:pt>
                <c:pt idx="6">
                  <c:v>12.7</c:v>
                </c:pt>
                <c:pt idx="7">
                  <c:v>16.3</c:v>
                </c:pt>
                <c:pt idx="8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C16-46B3-8348-D82979E389D6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bzip2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Sheet1!$F$15:$F$23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8.3000000000000007</c:v>
                </c:pt>
                <c:pt idx="2">
                  <c:v>9.4</c:v>
                </c:pt>
                <c:pt idx="3">
                  <c:v>9</c:v>
                </c:pt>
                <c:pt idx="4">
                  <c:v>8.9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8.9</c:v>
                </c:pt>
                <c:pt idx="8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C16-46B3-8348-D82979E389D6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astar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Sheet1!$A$15:$A$23</c:f>
              <c:strCache>
                <c:ptCount val="9"/>
                <c:pt idx="0">
                  <c:v>Default</c:v>
                </c:pt>
                <c:pt idx="1">
                  <c:v>All FA</c:v>
                </c:pt>
                <c:pt idx="2">
                  <c:v>All Small</c:v>
                </c:pt>
                <c:pt idx="3">
                  <c:v>All 2way</c:v>
                </c:pt>
                <c:pt idx="4">
                  <c:v>All 4way</c:v>
                </c:pt>
                <c:pt idx="5">
                  <c:v>L1 2way</c:v>
                </c:pt>
                <c:pt idx="6">
                  <c:v>L1 8way</c:v>
                </c:pt>
                <c:pt idx="7">
                  <c:v>L1 Small</c:v>
                </c:pt>
                <c:pt idx="8">
                  <c:v>L1 Small 4way</c:v>
                </c:pt>
              </c:strCache>
            </c:strRef>
          </c:cat>
          <c:val>
            <c:numRef>
              <c:f>Sheet1!$G$15:$G$23</c:f>
              <c:numCache>
                <c:formatCode>General</c:formatCode>
                <c:ptCount val="9"/>
                <c:pt idx="0">
                  <c:v>10.6</c:v>
                </c:pt>
                <c:pt idx="1">
                  <c:v>9</c:v>
                </c:pt>
                <c:pt idx="2">
                  <c:v>11.7</c:v>
                </c:pt>
                <c:pt idx="3">
                  <c:v>10.3</c:v>
                </c:pt>
                <c:pt idx="4">
                  <c:v>10.1</c:v>
                </c:pt>
                <c:pt idx="5">
                  <c:v>10.6</c:v>
                </c:pt>
                <c:pt idx="6">
                  <c:v>10.6</c:v>
                </c:pt>
                <c:pt idx="7">
                  <c:v>10.5</c:v>
                </c:pt>
                <c:pt idx="8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C16-46B3-8348-D82979E3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543632"/>
        <c:axId val="294542064"/>
      </c:barChart>
      <c:catAx>
        <c:axId val="2945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layout>
            <c:manualLayout>
              <c:xMode val="edge"/>
              <c:yMode val="edge"/>
              <c:x val="0.42954569119365582"/>
              <c:y val="0.911915303109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2064"/>
        <c:crosses val="autoZero"/>
        <c:auto val="1"/>
        <c:lblAlgn val="ctr"/>
        <c:lblOffset val="100"/>
        <c:noMultiLvlLbl val="0"/>
      </c:catAx>
      <c:valAx>
        <c:axId val="2945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layout>
            <c:manualLayout>
              <c:xMode val="edge"/>
              <c:yMode val="edge"/>
              <c:x val="6.4141379917871709E-3"/>
              <c:y val="0.3984114580558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83517886497713"/>
          <c:y val="0.20301751538007115"/>
          <c:w val="0.49788387377699517"/>
          <c:h val="5.20234665610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 in chunksize to Main memory: Execution Time Vs Cost</a:t>
            </a:r>
          </a:p>
        </c:rich>
      </c:tx>
      <c:layout>
        <c:manualLayout>
          <c:xMode val="edge"/>
          <c:yMode val="edge"/>
          <c:x val="0.15656276158646984"/>
          <c:y val="1.9661766018791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838232085929"/>
          <c:y val="0.18852368105630232"/>
          <c:w val="0.84672640075581695"/>
          <c:h val="0.67613567261481788"/>
        </c:manualLayout>
      </c:layout>
      <c:lineChart>
        <c:grouping val="standard"/>
        <c:varyColors val="0"/>
        <c:ser>
          <c:idx val="0"/>
          <c:order val="0"/>
          <c:tx>
            <c:v>Execution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257762877800674E-2"/>
                  <c:y val="-4.8547204414823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  <a:r>
                      <a:rPr lang="en-US" baseline="0"/>
                      <a:t> Bytes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ABE-4954-8850-4494BED4FA0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  <a:r>
                      <a:rPr lang="en-US" baseline="0"/>
                      <a:t> Bytes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ABE-4954-8850-4494BED4FA0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32 Bytes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ABE-4954-8850-4494BED4FA0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64</a:t>
                    </a:r>
                    <a:r>
                      <a:rPr lang="en-US" baseline="0"/>
                      <a:t> Bytes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ABE-4954-8850-4494BED4FA0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Sheet1!$A$60:$D$60</c:f>
              <c:numCache>
                <c:formatCode>"$"#,##0_);[Red]\("$"#,##0\)</c:formatCode>
                <c:ptCount val="4"/>
                <c:pt idx="0">
                  <c:v>575</c:v>
                </c:pt>
                <c:pt idx="1">
                  <c:v>675</c:v>
                </c:pt>
                <c:pt idx="2">
                  <c:v>775</c:v>
                </c:pt>
                <c:pt idx="3">
                  <c:v>875</c:v>
                </c:pt>
              </c:numCache>
            </c:numRef>
          </c:cat>
          <c:val>
            <c:numRef>
              <c:f>Sheet1!$A$61:$D$61</c:f>
              <c:numCache>
                <c:formatCode>General</c:formatCode>
                <c:ptCount val="4"/>
                <c:pt idx="0">
                  <c:v>106335247059</c:v>
                </c:pt>
                <c:pt idx="1">
                  <c:v>91766209719</c:v>
                </c:pt>
                <c:pt idx="2">
                  <c:v>84481691049</c:v>
                </c:pt>
                <c:pt idx="3">
                  <c:v>80839431714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3C-4EA1-A468-8C093A024F9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Sheet1!$A$60:$D$60</c:f>
              <c:numCache>
                <c:formatCode>"$"#,##0_);[Red]\("$"#,##0\)</c:formatCode>
                <c:ptCount val="4"/>
                <c:pt idx="0">
                  <c:v>575</c:v>
                </c:pt>
                <c:pt idx="1">
                  <c:v>675</c:v>
                </c:pt>
                <c:pt idx="2">
                  <c:v>775</c:v>
                </c:pt>
                <c:pt idx="3">
                  <c:v>875</c:v>
                </c:pt>
              </c:numCache>
            </c:numRef>
          </c:cat>
          <c:val>
            <c:numRef>
              <c:f>Sheet1!$A$61:$D$61</c:f>
              <c:numCache>
                <c:formatCode>General</c:formatCode>
                <c:ptCount val="4"/>
                <c:pt idx="0">
                  <c:v>106335247059</c:v>
                </c:pt>
                <c:pt idx="1">
                  <c:v>91766209719</c:v>
                </c:pt>
                <c:pt idx="2">
                  <c:v>84481691049</c:v>
                </c:pt>
                <c:pt idx="3">
                  <c:v>80839431714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4954-8850-4494BED4FA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547160"/>
        <c:axId val="294550296"/>
      </c:lineChart>
      <c:catAx>
        <c:axId val="2945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0296"/>
        <c:crosses val="autoZero"/>
        <c:auto val="1"/>
        <c:lblAlgn val="ctr"/>
        <c:lblOffset val="100"/>
        <c:noMultiLvlLbl val="0"/>
      </c:catAx>
      <c:valAx>
        <c:axId val="294550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443269893244303E-2"/>
              <c:y val="0.3273918112909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Sheet2!$B$74:$S$74</c:f>
              <c:numCache>
                <c:formatCode>General</c:formatCode>
                <c:ptCount val="18"/>
                <c:pt idx="0">
                  <c:v>4290</c:v>
                </c:pt>
                <c:pt idx="1">
                  <c:v>9217372</c:v>
                </c:pt>
                <c:pt idx="2">
                  <c:v>547676</c:v>
                </c:pt>
                <c:pt idx="3">
                  <c:v>21981590</c:v>
                </c:pt>
                <c:pt idx="4">
                  <c:v>42646865</c:v>
                </c:pt>
                <c:pt idx="5">
                  <c:v>9800847</c:v>
                </c:pt>
                <c:pt idx="6">
                  <c:v>765740</c:v>
                </c:pt>
                <c:pt idx="7">
                  <c:v>17390518</c:v>
                </c:pt>
                <c:pt idx="8">
                  <c:v>3724476</c:v>
                </c:pt>
                <c:pt idx="9">
                  <c:v>31221452</c:v>
                </c:pt>
                <c:pt idx="10">
                  <c:v>96258430</c:v>
                </c:pt>
                <c:pt idx="11">
                  <c:v>15351077</c:v>
                </c:pt>
                <c:pt idx="12">
                  <c:v>237290</c:v>
                </c:pt>
                <c:pt idx="13">
                  <c:v>54342365</c:v>
                </c:pt>
                <c:pt idx="14">
                  <c:v>9617655</c:v>
                </c:pt>
                <c:pt idx="15">
                  <c:v>45754881</c:v>
                </c:pt>
                <c:pt idx="16">
                  <c:v>59666245</c:v>
                </c:pt>
                <c:pt idx="17">
                  <c:v>20491594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87-4A25-B6E1-281232092B35}"/>
            </c:ext>
          </c:extLst>
        </c:ser>
        <c:ser>
          <c:idx val="1"/>
          <c:order val="1"/>
          <c:tx>
            <c:strRef>
              <c:f>Sheet2!$A$75</c:f>
              <c:strCache>
                <c:ptCount val="1"/>
                <c:pt idx="0">
                  <c:v>All 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Sheet2!$B$75:$S$75</c:f>
              <c:numCache>
                <c:formatCode>General</c:formatCode>
                <c:ptCount val="18"/>
                <c:pt idx="0">
                  <c:v>508</c:v>
                </c:pt>
                <c:pt idx="1">
                  <c:v>237</c:v>
                </c:pt>
                <c:pt idx="2">
                  <c:v>171</c:v>
                </c:pt>
                <c:pt idx="3">
                  <c:v>5439675</c:v>
                </c:pt>
                <c:pt idx="4">
                  <c:v>2499461</c:v>
                </c:pt>
                <c:pt idx="5">
                  <c:v>3776575</c:v>
                </c:pt>
                <c:pt idx="6">
                  <c:v>100</c:v>
                </c:pt>
                <c:pt idx="7">
                  <c:v>260840</c:v>
                </c:pt>
                <c:pt idx="8">
                  <c:v>851591</c:v>
                </c:pt>
                <c:pt idx="9">
                  <c:v>13652396</c:v>
                </c:pt>
                <c:pt idx="10">
                  <c:v>4646621</c:v>
                </c:pt>
                <c:pt idx="11">
                  <c:v>2872447</c:v>
                </c:pt>
                <c:pt idx="12">
                  <c:v>86</c:v>
                </c:pt>
                <c:pt idx="13">
                  <c:v>1763732</c:v>
                </c:pt>
                <c:pt idx="14">
                  <c:v>435170</c:v>
                </c:pt>
                <c:pt idx="15">
                  <c:v>14979917</c:v>
                </c:pt>
                <c:pt idx="16">
                  <c:v>1806656</c:v>
                </c:pt>
                <c:pt idx="17">
                  <c:v>1887046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87-4A25-B6E1-281232092B35}"/>
            </c:ext>
          </c:extLst>
        </c:ser>
        <c:ser>
          <c:idx val="2"/>
          <c:order val="2"/>
          <c:tx>
            <c:strRef>
              <c:f>Sheet2!$A$76</c:f>
              <c:strCache>
                <c:ptCount val="1"/>
                <c:pt idx="0">
                  <c:v>All 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Sheet2!$B$76:$S$76</c:f>
              <c:numCache>
                <c:formatCode>General</c:formatCode>
                <c:ptCount val="18"/>
                <c:pt idx="0">
                  <c:v>74982</c:v>
                </c:pt>
                <c:pt idx="1">
                  <c:v>16413367</c:v>
                </c:pt>
                <c:pt idx="2">
                  <c:v>467742</c:v>
                </c:pt>
                <c:pt idx="3">
                  <c:v>32119626</c:v>
                </c:pt>
                <c:pt idx="4">
                  <c:v>71930241</c:v>
                </c:pt>
                <c:pt idx="5">
                  <c:v>13910681</c:v>
                </c:pt>
                <c:pt idx="6">
                  <c:v>767745</c:v>
                </c:pt>
                <c:pt idx="7">
                  <c:v>34033876</c:v>
                </c:pt>
                <c:pt idx="8">
                  <c:v>5006512</c:v>
                </c:pt>
                <c:pt idx="9">
                  <c:v>55838921</c:v>
                </c:pt>
                <c:pt idx="10">
                  <c:v>171985367</c:v>
                </c:pt>
                <c:pt idx="11">
                  <c:v>26758480</c:v>
                </c:pt>
                <c:pt idx="12">
                  <c:v>198192</c:v>
                </c:pt>
                <c:pt idx="13">
                  <c:v>278337459</c:v>
                </c:pt>
                <c:pt idx="14">
                  <c:v>11801313</c:v>
                </c:pt>
                <c:pt idx="15">
                  <c:v>39159946</c:v>
                </c:pt>
                <c:pt idx="16">
                  <c:v>78802315</c:v>
                </c:pt>
                <c:pt idx="17">
                  <c:v>28528807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87-4A25-B6E1-281232092B35}"/>
            </c:ext>
          </c:extLst>
        </c:ser>
        <c:ser>
          <c:idx val="3"/>
          <c:order val="3"/>
          <c:tx>
            <c:strRef>
              <c:f>Sheet2!$A$77</c:f>
              <c:strCache>
                <c:ptCount val="1"/>
                <c:pt idx="0">
                  <c:v>All 2way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Sheet2!$B$77:$S$77</c:f>
              <c:numCache>
                <c:formatCode>General</c:formatCode>
                <c:ptCount val="18"/>
                <c:pt idx="0">
                  <c:v>4723</c:v>
                </c:pt>
                <c:pt idx="1">
                  <c:v>44268</c:v>
                </c:pt>
                <c:pt idx="2">
                  <c:v>37881</c:v>
                </c:pt>
                <c:pt idx="3">
                  <c:v>16079339</c:v>
                </c:pt>
                <c:pt idx="4">
                  <c:v>11612566</c:v>
                </c:pt>
                <c:pt idx="5">
                  <c:v>5249631</c:v>
                </c:pt>
                <c:pt idx="6">
                  <c:v>1747</c:v>
                </c:pt>
                <c:pt idx="7">
                  <c:v>1332098</c:v>
                </c:pt>
                <c:pt idx="8">
                  <c:v>1795833</c:v>
                </c:pt>
                <c:pt idx="9">
                  <c:v>22916824</c:v>
                </c:pt>
                <c:pt idx="10">
                  <c:v>30611518</c:v>
                </c:pt>
                <c:pt idx="11">
                  <c:v>10952561</c:v>
                </c:pt>
                <c:pt idx="12">
                  <c:v>155435</c:v>
                </c:pt>
                <c:pt idx="13">
                  <c:v>14093489</c:v>
                </c:pt>
                <c:pt idx="14">
                  <c:v>5356452</c:v>
                </c:pt>
                <c:pt idx="15">
                  <c:v>37148488</c:v>
                </c:pt>
                <c:pt idx="16">
                  <c:v>21546783</c:v>
                </c:pt>
                <c:pt idx="17">
                  <c:v>13701911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87-4A25-B6E1-281232092B35}"/>
            </c:ext>
          </c:extLst>
        </c:ser>
        <c:ser>
          <c:idx val="4"/>
          <c:order val="4"/>
          <c:tx>
            <c:strRef>
              <c:f>Sheet2!$A$78</c:f>
              <c:strCache>
                <c:ptCount val="1"/>
                <c:pt idx="0">
                  <c:v>All 4way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Sheet2!$B$78:$S$78</c:f>
              <c:numCache>
                <c:formatCode>General</c:formatCode>
                <c:ptCount val="18"/>
                <c:pt idx="0">
                  <c:v>1785</c:v>
                </c:pt>
                <c:pt idx="1">
                  <c:v>217</c:v>
                </c:pt>
                <c:pt idx="2">
                  <c:v>11441</c:v>
                </c:pt>
                <c:pt idx="3">
                  <c:v>7624210</c:v>
                </c:pt>
                <c:pt idx="4">
                  <c:v>5711900</c:v>
                </c:pt>
                <c:pt idx="5">
                  <c:v>5031934</c:v>
                </c:pt>
                <c:pt idx="6">
                  <c:v>110</c:v>
                </c:pt>
                <c:pt idx="7">
                  <c:v>460457</c:v>
                </c:pt>
                <c:pt idx="8">
                  <c:v>1449912</c:v>
                </c:pt>
                <c:pt idx="9">
                  <c:v>12308795</c:v>
                </c:pt>
                <c:pt idx="10">
                  <c:v>13891517</c:v>
                </c:pt>
                <c:pt idx="11">
                  <c:v>9932307</c:v>
                </c:pt>
                <c:pt idx="12">
                  <c:v>36233</c:v>
                </c:pt>
                <c:pt idx="13">
                  <c:v>4420589</c:v>
                </c:pt>
                <c:pt idx="14">
                  <c:v>4352530</c:v>
                </c:pt>
                <c:pt idx="15">
                  <c:v>59915530</c:v>
                </c:pt>
                <c:pt idx="16">
                  <c:v>14203981</c:v>
                </c:pt>
                <c:pt idx="17">
                  <c:v>7097154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87-4A25-B6E1-281232092B35}"/>
            </c:ext>
          </c:extLst>
        </c:ser>
        <c:ser>
          <c:idx val="5"/>
          <c:order val="5"/>
          <c:tx>
            <c:strRef>
              <c:f>Sheet2!$A$79</c:f>
              <c:strCache>
                <c:ptCount val="1"/>
                <c:pt idx="0">
                  <c:v>L1 2way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Sheet2!$B$79:$S$79</c:f>
              <c:numCache>
                <c:formatCode>General</c:formatCode>
                <c:ptCount val="18"/>
                <c:pt idx="0">
                  <c:v>4723</c:v>
                </c:pt>
                <c:pt idx="1">
                  <c:v>44268</c:v>
                </c:pt>
                <c:pt idx="2">
                  <c:v>402621</c:v>
                </c:pt>
                <c:pt idx="3">
                  <c:v>16079339</c:v>
                </c:pt>
                <c:pt idx="4">
                  <c:v>11612566</c:v>
                </c:pt>
                <c:pt idx="5">
                  <c:v>5809326</c:v>
                </c:pt>
                <c:pt idx="6">
                  <c:v>1747</c:v>
                </c:pt>
                <c:pt idx="7">
                  <c:v>1332098</c:v>
                </c:pt>
                <c:pt idx="8">
                  <c:v>2093470</c:v>
                </c:pt>
                <c:pt idx="9">
                  <c:v>22916824</c:v>
                </c:pt>
                <c:pt idx="10">
                  <c:v>30611518</c:v>
                </c:pt>
                <c:pt idx="11">
                  <c:v>9194999</c:v>
                </c:pt>
                <c:pt idx="12">
                  <c:v>155435</c:v>
                </c:pt>
                <c:pt idx="13">
                  <c:v>14093489</c:v>
                </c:pt>
                <c:pt idx="14">
                  <c:v>5955265</c:v>
                </c:pt>
                <c:pt idx="15">
                  <c:v>37148488</c:v>
                </c:pt>
                <c:pt idx="16">
                  <c:v>21546783</c:v>
                </c:pt>
                <c:pt idx="17">
                  <c:v>10392747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87-4A25-B6E1-281232092B35}"/>
            </c:ext>
          </c:extLst>
        </c:ser>
        <c:ser>
          <c:idx val="6"/>
          <c:order val="6"/>
          <c:tx>
            <c:strRef>
              <c:f>Sheet2!$A$80</c:f>
              <c:strCache>
                <c:ptCount val="1"/>
                <c:pt idx="0">
                  <c:v>L1 8way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Sheet2!$B$80:$S$80</c:f>
              <c:numCache>
                <c:formatCode>General</c:formatCode>
                <c:ptCount val="18"/>
                <c:pt idx="0">
                  <c:v>417</c:v>
                </c:pt>
                <c:pt idx="1">
                  <c:v>168</c:v>
                </c:pt>
                <c:pt idx="2">
                  <c:v>354349</c:v>
                </c:pt>
                <c:pt idx="3">
                  <c:v>8110845</c:v>
                </c:pt>
                <c:pt idx="4">
                  <c:v>3889164</c:v>
                </c:pt>
                <c:pt idx="5">
                  <c:v>3897788</c:v>
                </c:pt>
                <c:pt idx="6">
                  <c:v>106</c:v>
                </c:pt>
                <c:pt idx="7">
                  <c:v>340277</c:v>
                </c:pt>
                <c:pt idx="8">
                  <c:v>997027</c:v>
                </c:pt>
                <c:pt idx="9">
                  <c:v>12894582</c:v>
                </c:pt>
                <c:pt idx="10">
                  <c:v>11982503</c:v>
                </c:pt>
                <c:pt idx="11">
                  <c:v>5844715</c:v>
                </c:pt>
                <c:pt idx="12">
                  <c:v>24991</c:v>
                </c:pt>
                <c:pt idx="13">
                  <c:v>5065793</c:v>
                </c:pt>
                <c:pt idx="14">
                  <c:v>3754647</c:v>
                </c:pt>
                <c:pt idx="15">
                  <c:v>54786040</c:v>
                </c:pt>
                <c:pt idx="16">
                  <c:v>7472223</c:v>
                </c:pt>
                <c:pt idx="17">
                  <c:v>3965406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87-4A25-B6E1-281232092B35}"/>
            </c:ext>
          </c:extLst>
        </c:ser>
        <c:ser>
          <c:idx val="7"/>
          <c:order val="7"/>
          <c:tx>
            <c:strRef>
              <c:f>Sheet2!$A$81</c:f>
              <c:strCache>
                <c:ptCount val="1"/>
                <c:pt idx="0">
                  <c:v>L1 Small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Sheet2!$B$81:$S$81</c:f>
              <c:numCache>
                <c:formatCode>General</c:formatCode>
                <c:ptCount val="18"/>
                <c:pt idx="0">
                  <c:v>74982</c:v>
                </c:pt>
                <c:pt idx="1">
                  <c:v>16413367</c:v>
                </c:pt>
                <c:pt idx="2">
                  <c:v>411409</c:v>
                </c:pt>
                <c:pt idx="3">
                  <c:v>32119626</c:v>
                </c:pt>
                <c:pt idx="4">
                  <c:v>71930241</c:v>
                </c:pt>
                <c:pt idx="5">
                  <c:v>13978355</c:v>
                </c:pt>
                <c:pt idx="6">
                  <c:v>767745</c:v>
                </c:pt>
                <c:pt idx="7">
                  <c:v>34033876</c:v>
                </c:pt>
                <c:pt idx="8">
                  <c:v>3866424</c:v>
                </c:pt>
                <c:pt idx="9">
                  <c:v>55838921</c:v>
                </c:pt>
                <c:pt idx="10">
                  <c:v>171985367</c:v>
                </c:pt>
                <c:pt idx="11">
                  <c:v>24785177</c:v>
                </c:pt>
                <c:pt idx="12">
                  <c:v>198192</c:v>
                </c:pt>
                <c:pt idx="13">
                  <c:v>278337459</c:v>
                </c:pt>
                <c:pt idx="14">
                  <c:v>7671840</c:v>
                </c:pt>
                <c:pt idx="15">
                  <c:v>39159946</c:v>
                </c:pt>
                <c:pt idx="16">
                  <c:v>78802315</c:v>
                </c:pt>
                <c:pt idx="17">
                  <c:v>26502491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287-4A25-B6E1-281232092B35}"/>
            </c:ext>
          </c:extLst>
        </c:ser>
        <c:ser>
          <c:idx val="8"/>
          <c:order val="8"/>
          <c:tx>
            <c:strRef>
              <c:f>Sheet2!$A$82</c:f>
              <c:strCache>
                <c:ptCount val="1"/>
                <c:pt idx="0">
                  <c:v>L1 Small 4way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Sheet2!$B$73:$S$73</c:f>
              <c:strCache>
                <c:ptCount val="18"/>
                <c:pt idx="0">
                  <c:v>libquantum L1i</c:v>
                </c:pt>
                <c:pt idx="1">
                  <c:v>libquantum L1d</c:v>
                </c:pt>
                <c:pt idx="2">
                  <c:v>libquantum l2</c:v>
                </c:pt>
                <c:pt idx="3">
                  <c:v>gobmk L1i</c:v>
                </c:pt>
                <c:pt idx="4">
                  <c:v>gobmk L1d</c:v>
                </c:pt>
                <c:pt idx="5">
                  <c:v>gobmk L2</c:v>
                </c:pt>
                <c:pt idx="6">
                  <c:v>bzip2 L1i</c:v>
                </c:pt>
                <c:pt idx="7">
                  <c:v>bzip2 L1d</c:v>
                </c:pt>
                <c:pt idx="8">
                  <c:v>bzip2 L2</c:v>
                </c:pt>
                <c:pt idx="9">
                  <c:v>sjeng L1i</c:v>
                </c:pt>
                <c:pt idx="10">
                  <c:v>sjeng L1d</c:v>
                </c:pt>
                <c:pt idx="11">
                  <c:v>sjeng L2</c:v>
                </c:pt>
                <c:pt idx="12">
                  <c:v>astar L1i</c:v>
                </c:pt>
                <c:pt idx="13">
                  <c:v>astar L1d</c:v>
                </c:pt>
                <c:pt idx="14">
                  <c:v>astar L2</c:v>
                </c:pt>
                <c:pt idx="15">
                  <c:v>omnetpp L1i</c:v>
                </c:pt>
                <c:pt idx="16">
                  <c:v>omnetpp L1d</c:v>
                </c:pt>
                <c:pt idx="17">
                  <c:v>omnetpp L2</c:v>
                </c:pt>
              </c:strCache>
            </c:strRef>
          </c:cat>
          <c:val>
            <c:numRef>
              <c:f>Sheet2!$B$82:$S$82</c:f>
              <c:numCache>
                <c:formatCode>General</c:formatCode>
                <c:ptCount val="18"/>
                <c:pt idx="0">
                  <c:v>5662</c:v>
                </c:pt>
                <c:pt idx="1">
                  <c:v>1799</c:v>
                </c:pt>
                <c:pt idx="2">
                  <c:v>305297</c:v>
                </c:pt>
                <c:pt idx="3">
                  <c:v>17879683</c:v>
                </c:pt>
                <c:pt idx="4">
                  <c:v>10134906</c:v>
                </c:pt>
                <c:pt idx="5">
                  <c:v>8246546</c:v>
                </c:pt>
                <c:pt idx="6">
                  <c:v>2714</c:v>
                </c:pt>
                <c:pt idx="7">
                  <c:v>1317115</c:v>
                </c:pt>
                <c:pt idx="8">
                  <c:v>1777853</c:v>
                </c:pt>
                <c:pt idx="9">
                  <c:v>41731687</c:v>
                </c:pt>
                <c:pt idx="10">
                  <c:v>22217499</c:v>
                </c:pt>
                <c:pt idx="11">
                  <c:v>12806934</c:v>
                </c:pt>
                <c:pt idx="12">
                  <c:v>287285</c:v>
                </c:pt>
                <c:pt idx="13">
                  <c:v>12533579</c:v>
                </c:pt>
                <c:pt idx="14">
                  <c:v>4718350</c:v>
                </c:pt>
                <c:pt idx="15">
                  <c:v>36705308</c:v>
                </c:pt>
                <c:pt idx="16">
                  <c:v>26420459</c:v>
                </c:pt>
                <c:pt idx="17">
                  <c:v>14990968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287-4A25-B6E1-28123209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547552"/>
        <c:axId val="294547944"/>
      </c:barChart>
      <c:catAx>
        <c:axId val="2945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7944"/>
        <c:crosses val="autoZero"/>
        <c:auto val="1"/>
        <c:lblAlgn val="ctr"/>
        <c:lblOffset val="100"/>
        <c:noMultiLvlLbl val="0"/>
      </c:catAx>
      <c:valAx>
        <c:axId val="2945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164307</xdr:colOff>
      <xdr:row>2</xdr:row>
      <xdr:rowOff>52386</xdr:rowOff>
    </xdr:from>
    <xdr:to>
      <xdr:col>37</xdr:col>
      <xdr:colOff>133350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588168</xdr:colOff>
      <xdr:row>28</xdr:row>
      <xdr:rowOff>147636</xdr:rowOff>
    </xdr:from>
    <xdr:to>
      <xdr:col>36</xdr:col>
      <xdr:colOff>571500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644469</xdr:colOff>
      <xdr:row>37</xdr:row>
      <xdr:rowOff>67366</xdr:rowOff>
    </xdr:from>
    <xdr:to>
      <xdr:col>10</xdr:col>
      <xdr:colOff>187895</xdr:colOff>
      <xdr:row>57</xdr:row>
      <xdr:rowOff>179425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54</xdr:row>
      <xdr:rowOff>14287</xdr:rowOff>
    </xdr:from>
    <xdr:to>
      <xdr:col>27</xdr:col>
      <xdr:colOff>600075</xdr:colOff>
      <xdr:row>68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zoomScale="85" zoomScaleNormal="85" workbookViewId="0">
      <selection activeCell="R18" sqref="R18"/>
    </sheetView>
  </sheetViews>
  <sheetFormatPr defaultRowHeight="15" x14ac:dyDescent="0.25"/>
  <cols>
    <col min="1" max="1" width="13.85546875" customWidth="1"/>
    <col min="2" max="2" width="13" customWidth="1"/>
    <col min="3" max="3" width="13.140625" customWidth="1"/>
    <col min="4" max="4" width="12.85546875" customWidth="1"/>
    <col min="5" max="6" width="12.28515625" customWidth="1"/>
    <col min="7" max="7" width="12" bestFit="1" customWidth="1"/>
    <col min="8" max="8" width="14" bestFit="1" customWidth="1"/>
    <col min="10" max="10" width="13.5703125" bestFit="1" customWidth="1"/>
  </cols>
  <sheetData>
    <row r="1" spans="1:20" x14ac:dyDescent="0.25">
      <c r="A1" t="s">
        <v>16</v>
      </c>
    </row>
    <row r="2" spans="1:20" x14ac:dyDescent="0.25">
      <c r="A2" t="s">
        <v>2</v>
      </c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46</v>
      </c>
      <c r="L2" t="s">
        <v>15</v>
      </c>
      <c r="M2" t="s">
        <v>47</v>
      </c>
      <c r="N2" t="s">
        <v>48</v>
      </c>
      <c r="O2" t="s">
        <v>49</v>
      </c>
      <c r="Q2" t="s">
        <v>14</v>
      </c>
      <c r="R2" t="s">
        <v>47</v>
      </c>
      <c r="S2" t="s">
        <v>48</v>
      </c>
      <c r="T2" t="s">
        <v>49</v>
      </c>
    </row>
    <row r="3" spans="1:20" x14ac:dyDescent="0.25">
      <c r="A3" t="s">
        <v>3</v>
      </c>
      <c r="B3">
        <v>106335247059</v>
      </c>
      <c r="C3">
        <v>120981145371</v>
      </c>
      <c r="D3">
        <v>138307664954</v>
      </c>
      <c r="E3">
        <v>100855222203</v>
      </c>
      <c r="F3">
        <v>69414271706</v>
      </c>
      <c r="G3">
        <v>71752044381</v>
      </c>
      <c r="H3">
        <f>AVERAGE(B3:G3)</f>
        <v>101274265945.66667</v>
      </c>
      <c r="I3">
        <v>575</v>
      </c>
      <c r="L3" t="s">
        <v>3</v>
      </c>
      <c r="M3">
        <v>0</v>
      </c>
      <c r="N3">
        <v>5.7</v>
      </c>
      <c r="O3">
        <v>53.8</v>
      </c>
      <c r="Q3" t="s">
        <v>3</v>
      </c>
      <c r="R3">
        <v>0</v>
      </c>
      <c r="S3">
        <v>7</v>
      </c>
      <c r="T3">
        <v>72.599999999999994</v>
      </c>
    </row>
    <row r="4" spans="1:20" x14ac:dyDescent="0.25">
      <c r="A4" t="s">
        <v>1</v>
      </c>
      <c r="B4">
        <v>77103508917</v>
      </c>
      <c r="C4">
        <v>77007111629</v>
      </c>
      <c r="D4">
        <v>138248028359</v>
      </c>
      <c r="E4">
        <v>77100149273</v>
      </c>
      <c r="F4">
        <v>62913989994</v>
      </c>
      <c r="G4">
        <v>61417825660</v>
      </c>
      <c r="H4">
        <f t="shared" ref="H4:H11" si="0">AVERAGE(B4:G4)</f>
        <v>82298435638.666672</v>
      </c>
      <c r="I4">
        <v>4675</v>
      </c>
      <c r="L4" t="s">
        <v>1</v>
      </c>
      <c r="M4">
        <v>0</v>
      </c>
      <c r="N4">
        <v>4</v>
      </c>
      <c r="O4">
        <v>40.200000000000003</v>
      </c>
      <c r="Q4" t="s">
        <v>1</v>
      </c>
      <c r="R4">
        <v>0</v>
      </c>
      <c r="S4">
        <v>6.2</v>
      </c>
      <c r="T4">
        <v>58.7</v>
      </c>
    </row>
    <row r="5" spans="1:20" x14ac:dyDescent="0.25">
      <c r="A5" t="s">
        <v>4</v>
      </c>
      <c r="B5">
        <v>169275345018</v>
      </c>
      <c r="C5">
        <v>195788892557</v>
      </c>
      <c r="D5">
        <v>138297748643</v>
      </c>
      <c r="E5">
        <v>148938059328</v>
      </c>
      <c r="F5">
        <v>70910807217</v>
      </c>
      <c r="G5">
        <v>79303684099</v>
      </c>
      <c r="H5">
        <f t="shared" si="0"/>
        <v>133752422810.33333</v>
      </c>
      <c r="I5">
        <v>325</v>
      </c>
      <c r="L5" t="s">
        <v>4</v>
      </c>
      <c r="M5">
        <v>0</v>
      </c>
      <c r="N5">
        <v>11.2</v>
      </c>
      <c r="O5">
        <v>57.7</v>
      </c>
      <c r="Q5" t="s">
        <v>4</v>
      </c>
      <c r="R5">
        <v>0</v>
      </c>
      <c r="S5">
        <v>8</v>
      </c>
      <c r="T5">
        <v>71.400000000000006</v>
      </c>
    </row>
    <row r="6" spans="1:20" x14ac:dyDescent="0.25">
      <c r="A6" t="s">
        <v>9</v>
      </c>
      <c r="B6">
        <v>95029042658</v>
      </c>
      <c r="C6">
        <v>97670412128</v>
      </c>
      <c r="D6">
        <v>138261563722</v>
      </c>
      <c r="E6">
        <v>91112175253</v>
      </c>
      <c r="F6">
        <v>68181000434</v>
      </c>
      <c r="G6">
        <v>69678890572</v>
      </c>
      <c r="H6">
        <f t="shared" si="0"/>
        <v>93322180794.5</v>
      </c>
      <c r="I6">
        <v>1075</v>
      </c>
      <c r="L6" t="s">
        <v>9</v>
      </c>
      <c r="M6">
        <v>0</v>
      </c>
      <c r="N6">
        <v>4.7</v>
      </c>
      <c r="O6">
        <v>51</v>
      </c>
      <c r="Q6" t="s">
        <v>9</v>
      </c>
      <c r="R6">
        <v>0</v>
      </c>
      <c r="S6">
        <v>6.3</v>
      </c>
      <c r="T6">
        <v>70.3</v>
      </c>
    </row>
    <row r="7" spans="1:20" x14ac:dyDescent="0.25">
      <c r="A7" t="s">
        <v>10</v>
      </c>
      <c r="B7">
        <v>87293550795</v>
      </c>
      <c r="C7">
        <v>85553398132</v>
      </c>
      <c r="D7">
        <v>138249947007</v>
      </c>
      <c r="E7">
        <v>83531333324</v>
      </c>
      <c r="F7">
        <v>67383440400</v>
      </c>
      <c r="G7">
        <v>68567566925</v>
      </c>
      <c r="H7">
        <f t="shared" si="0"/>
        <v>88429872763.833328</v>
      </c>
      <c r="I7">
        <v>1575</v>
      </c>
      <c r="L7" t="s">
        <v>10</v>
      </c>
      <c r="M7">
        <v>0</v>
      </c>
      <c r="N7">
        <v>4.4000000000000004</v>
      </c>
      <c r="O7">
        <v>50</v>
      </c>
      <c r="Q7" t="s">
        <v>10</v>
      </c>
      <c r="R7">
        <v>0</v>
      </c>
      <c r="S7">
        <v>6.2</v>
      </c>
      <c r="T7">
        <v>69.099999999999994</v>
      </c>
    </row>
    <row r="8" spans="1:20" x14ac:dyDescent="0.25">
      <c r="A8" t="s">
        <v>5</v>
      </c>
      <c r="B8">
        <v>100481092118</v>
      </c>
      <c r="C8">
        <v>104823212948</v>
      </c>
      <c r="D8">
        <v>138315739242</v>
      </c>
      <c r="E8">
        <v>96366209773</v>
      </c>
      <c r="F8">
        <v>69420214024</v>
      </c>
      <c r="G8">
        <v>71893575882</v>
      </c>
      <c r="H8">
        <f t="shared" si="0"/>
        <v>96883340664.5</v>
      </c>
      <c r="I8">
        <v>975</v>
      </c>
      <c r="L8" t="s">
        <v>5</v>
      </c>
      <c r="M8">
        <v>0</v>
      </c>
      <c r="N8">
        <v>4.7</v>
      </c>
      <c r="O8">
        <v>54.9</v>
      </c>
      <c r="Q8" t="s">
        <v>5</v>
      </c>
      <c r="R8">
        <v>0</v>
      </c>
      <c r="S8">
        <v>6.3</v>
      </c>
      <c r="T8">
        <v>73.099999999999994</v>
      </c>
    </row>
    <row r="9" spans="1:20" x14ac:dyDescent="0.25">
      <c r="A9" t="s">
        <v>6</v>
      </c>
      <c r="B9">
        <v>94235208548</v>
      </c>
      <c r="C9">
        <v>90288143876</v>
      </c>
      <c r="D9">
        <v>138319542285</v>
      </c>
      <c r="E9">
        <v>90787682371</v>
      </c>
      <c r="F9">
        <v>69413909594</v>
      </c>
      <c r="G9">
        <v>72063482373</v>
      </c>
      <c r="H9">
        <f t="shared" si="0"/>
        <v>92517994841.166672</v>
      </c>
      <c r="I9">
        <v>1775</v>
      </c>
      <c r="L9" t="s">
        <v>6</v>
      </c>
      <c r="M9">
        <v>0</v>
      </c>
      <c r="N9">
        <v>4.4000000000000004</v>
      </c>
      <c r="O9">
        <v>56.7</v>
      </c>
      <c r="Q9" t="s">
        <v>6</v>
      </c>
      <c r="R9">
        <v>0</v>
      </c>
      <c r="S9">
        <v>6.2</v>
      </c>
      <c r="T9">
        <v>73.599999999999994</v>
      </c>
    </row>
    <row r="10" spans="1:20" x14ac:dyDescent="0.25">
      <c r="A10" t="s">
        <v>7</v>
      </c>
      <c r="B10">
        <v>130091527498</v>
      </c>
      <c r="C10">
        <v>144593654457</v>
      </c>
      <c r="D10">
        <v>138278154943</v>
      </c>
      <c r="E10">
        <v>116679259078</v>
      </c>
      <c r="F10">
        <v>67322658707</v>
      </c>
      <c r="G10">
        <v>71347308869</v>
      </c>
      <c r="H10">
        <f t="shared" si="0"/>
        <v>111385427258.66667</v>
      </c>
      <c r="I10">
        <v>375</v>
      </c>
      <c r="L10" t="s">
        <v>7</v>
      </c>
      <c r="M10">
        <v>0</v>
      </c>
      <c r="N10">
        <v>11.2</v>
      </c>
      <c r="O10">
        <v>45.3</v>
      </c>
      <c r="Q10" t="s">
        <v>7</v>
      </c>
      <c r="R10">
        <v>0</v>
      </c>
      <c r="S10">
        <v>8</v>
      </c>
      <c r="T10">
        <v>63.6</v>
      </c>
    </row>
    <row r="11" spans="1:20" x14ac:dyDescent="0.25">
      <c r="A11" t="s">
        <v>8</v>
      </c>
      <c r="B11">
        <v>124770147094</v>
      </c>
      <c r="C11">
        <v>135840464412</v>
      </c>
      <c r="D11">
        <v>138279697471</v>
      </c>
      <c r="E11">
        <v>111164437425</v>
      </c>
      <c r="F11">
        <v>67472679640</v>
      </c>
      <c r="G11">
        <v>70987210560</v>
      </c>
      <c r="H11">
        <f t="shared" si="0"/>
        <v>108085772767</v>
      </c>
      <c r="I11">
        <v>775</v>
      </c>
      <c r="L11" t="s">
        <v>8</v>
      </c>
      <c r="M11">
        <v>0</v>
      </c>
      <c r="N11">
        <v>5.2</v>
      </c>
      <c r="O11">
        <v>47.3</v>
      </c>
      <c r="Q11" t="s">
        <v>8</v>
      </c>
      <c r="R11">
        <v>0</v>
      </c>
      <c r="S11">
        <v>6.6</v>
      </c>
      <c r="T11">
        <v>65.2</v>
      </c>
    </row>
    <row r="14" spans="1:20" x14ac:dyDescent="0.25">
      <c r="A14" t="s">
        <v>17</v>
      </c>
      <c r="B14" t="s">
        <v>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46</v>
      </c>
      <c r="L14" t="s">
        <v>0</v>
      </c>
      <c r="M14" t="s">
        <v>47</v>
      </c>
      <c r="N14" t="s">
        <v>48</v>
      </c>
      <c r="O14" t="s">
        <v>49</v>
      </c>
      <c r="Q14" t="s">
        <v>11</v>
      </c>
      <c r="R14" t="s">
        <v>47</v>
      </c>
      <c r="S14" t="s">
        <v>48</v>
      </c>
      <c r="T14" t="s">
        <v>49</v>
      </c>
    </row>
    <row r="15" spans="1:20" x14ac:dyDescent="0.25">
      <c r="A15" t="s">
        <v>3</v>
      </c>
      <c r="B15">
        <v>8.3000000000000007</v>
      </c>
      <c r="C15">
        <v>17.899999999999999</v>
      </c>
      <c r="D15">
        <v>11.1</v>
      </c>
      <c r="E15">
        <v>14.1</v>
      </c>
      <c r="F15">
        <v>9.1999999999999993</v>
      </c>
      <c r="G15">
        <v>10.6</v>
      </c>
      <c r="H15">
        <f>AVERAGE(B15:G15)</f>
        <v>11.866666666666665</v>
      </c>
      <c r="I15">
        <f>H15/$H$15*I3/$I$3</f>
        <v>1</v>
      </c>
      <c r="L15" t="s">
        <v>3</v>
      </c>
      <c r="M15">
        <v>1.9</v>
      </c>
      <c r="N15">
        <v>5.7</v>
      </c>
      <c r="O15">
        <v>30.6</v>
      </c>
      <c r="Q15" t="s">
        <v>3</v>
      </c>
      <c r="R15">
        <v>4</v>
      </c>
      <c r="S15">
        <v>6.2</v>
      </c>
      <c r="T15">
        <v>38.799999999999997</v>
      </c>
    </row>
    <row r="16" spans="1:20" x14ac:dyDescent="0.25">
      <c r="A16" t="s">
        <v>1</v>
      </c>
      <c r="B16">
        <v>6.1</v>
      </c>
      <c r="C16">
        <v>11.4</v>
      </c>
      <c r="D16">
        <v>11.1</v>
      </c>
      <c r="E16">
        <v>10.8</v>
      </c>
      <c r="F16">
        <v>8.3000000000000007</v>
      </c>
      <c r="G16">
        <v>9</v>
      </c>
      <c r="H16">
        <f t="shared" ref="H16:H23" si="1">AVERAGE(B16:G16)</f>
        <v>9.4500000000000011</v>
      </c>
      <c r="I16">
        <f t="shared" ref="I16:I23" si="2">H16/$H$15*I4/$I$3</f>
        <v>6.4746580361504655</v>
      </c>
      <c r="L16" t="s">
        <v>1</v>
      </c>
      <c r="M16">
        <v>1.9</v>
      </c>
      <c r="N16">
        <v>2</v>
      </c>
      <c r="O16">
        <v>14.3</v>
      </c>
      <c r="Q16" t="s">
        <v>1</v>
      </c>
      <c r="R16">
        <v>1.8</v>
      </c>
      <c r="S16">
        <v>3</v>
      </c>
      <c r="T16">
        <v>38.200000000000003</v>
      </c>
    </row>
    <row r="17" spans="1:20" x14ac:dyDescent="0.25">
      <c r="A17" t="s">
        <v>4</v>
      </c>
      <c r="B17">
        <v>13.3</v>
      </c>
      <c r="C17">
        <v>29</v>
      </c>
      <c r="D17">
        <v>11.1</v>
      </c>
      <c r="E17">
        <v>20.8</v>
      </c>
      <c r="F17">
        <v>9.4</v>
      </c>
      <c r="G17">
        <v>11.7</v>
      </c>
      <c r="H17">
        <f t="shared" si="1"/>
        <v>15.883333333333335</v>
      </c>
      <c r="I17">
        <f t="shared" si="2"/>
        <v>0.75653395212506125</v>
      </c>
      <c r="L17" t="s">
        <v>4</v>
      </c>
      <c r="M17">
        <v>2.9</v>
      </c>
      <c r="N17">
        <v>9.8000000000000007</v>
      </c>
      <c r="O17">
        <v>41</v>
      </c>
      <c r="Q17" t="s">
        <v>4</v>
      </c>
      <c r="R17">
        <v>5.9</v>
      </c>
      <c r="S17">
        <v>8.5</v>
      </c>
      <c r="T17">
        <v>50.1</v>
      </c>
    </row>
    <row r="18" spans="1:20" x14ac:dyDescent="0.25">
      <c r="A18" t="s">
        <v>9</v>
      </c>
      <c r="B18">
        <v>7.5</v>
      </c>
      <c r="C18">
        <v>14.5</v>
      </c>
      <c r="D18">
        <v>11.1</v>
      </c>
      <c r="E18">
        <v>12.7</v>
      </c>
      <c r="F18">
        <v>9</v>
      </c>
      <c r="G18">
        <v>10.3</v>
      </c>
      <c r="H18">
        <f t="shared" si="1"/>
        <v>10.85</v>
      </c>
      <c r="I18">
        <f t="shared" si="2"/>
        <v>1.7093917928676114</v>
      </c>
      <c r="L18" t="s">
        <v>9</v>
      </c>
      <c r="M18">
        <v>1.8</v>
      </c>
      <c r="N18">
        <v>3.6</v>
      </c>
      <c r="O18">
        <v>27.1</v>
      </c>
      <c r="Q18" t="s">
        <v>9</v>
      </c>
      <c r="R18">
        <v>3</v>
      </c>
      <c r="S18">
        <v>4.4000000000000004</v>
      </c>
      <c r="T18">
        <v>38.700000000000003</v>
      </c>
    </row>
    <row r="19" spans="1:20" x14ac:dyDescent="0.25">
      <c r="A19" t="s">
        <v>10</v>
      </c>
      <c r="B19">
        <v>6.9</v>
      </c>
      <c r="C19">
        <v>12.7</v>
      </c>
      <c r="D19">
        <v>11.1</v>
      </c>
      <c r="E19">
        <v>11.7</v>
      </c>
      <c r="F19">
        <v>8.9</v>
      </c>
      <c r="G19">
        <v>10.1</v>
      </c>
      <c r="H19">
        <f t="shared" si="1"/>
        <v>10.233333333333334</v>
      </c>
      <c r="I19">
        <f t="shared" si="2"/>
        <v>2.3621152906692724</v>
      </c>
      <c r="L19" t="s">
        <v>10</v>
      </c>
      <c r="M19">
        <v>1.7</v>
      </c>
      <c r="N19">
        <v>2.9</v>
      </c>
      <c r="O19">
        <v>23</v>
      </c>
      <c r="Q19" t="s">
        <v>10</v>
      </c>
      <c r="R19">
        <v>2.5</v>
      </c>
      <c r="S19">
        <v>3.7</v>
      </c>
      <c r="T19">
        <v>39.200000000000003</v>
      </c>
    </row>
    <row r="20" spans="1:20" x14ac:dyDescent="0.25">
      <c r="A20" t="s">
        <v>5</v>
      </c>
      <c r="B20">
        <v>7.9</v>
      </c>
      <c r="C20">
        <v>15.5</v>
      </c>
      <c r="D20">
        <v>11.1</v>
      </c>
      <c r="E20">
        <v>13.5</v>
      </c>
      <c r="F20">
        <v>9.1999999999999993</v>
      </c>
      <c r="G20">
        <v>10.6</v>
      </c>
      <c r="H20">
        <f t="shared" si="1"/>
        <v>11.299999999999999</v>
      </c>
      <c r="I20">
        <f t="shared" si="2"/>
        <v>1.6146800195407915</v>
      </c>
      <c r="L20" t="s">
        <v>5</v>
      </c>
      <c r="M20">
        <v>1.8</v>
      </c>
      <c r="N20">
        <v>3.6</v>
      </c>
      <c r="O20">
        <v>31.1</v>
      </c>
      <c r="Q20" t="s">
        <v>5</v>
      </c>
      <c r="R20">
        <v>3</v>
      </c>
      <c r="S20">
        <v>4.4000000000000004</v>
      </c>
      <c r="T20">
        <v>43.4</v>
      </c>
    </row>
    <row r="21" spans="1:20" x14ac:dyDescent="0.25">
      <c r="A21" t="s">
        <v>6</v>
      </c>
      <c r="B21">
        <v>7.4</v>
      </c>
      <c r="C21">
        <v>13.4</v>
      </c>
      <c r="D21">
        <v>11.1</v>
      </c>
      <c r="E21">
        <v>12.7</v>
      </c>
      <c r="F21">
        <v>9.1999999999999993</v>
      </c>
      <c r="G21">
        <v>10.6</v>
      </c>
      <c r="H21">
        <f t="shared" si="1"/>
        <v>10.733333333333333</v>
      </c>
      <c r="I21">
        <f t="shared" si="2"/>
        <v>2.792134831460674</v>
      </c>
      <c r="L21" t="s">
        <v>6</v>
      </c>
      <c r="M21">
        <v>1.8</v>
      </c>
      <c r="N21">
        <v>2.4</v>
      </c>
      <c r="O21">
        <v>29.8</v>
      </c>
      <c r="Q21" t="s">
        <v>6</v>
      </c>
      <c r="R21">
        <v>2.2999999999999998</v>
      </c>
      <c r="S21">
        <v>3.4</v>
      </c>
      <c r="T21">
        <v>48</v>
      </c>
    </row>
    <row r="22" spans="1:20" x14ac:dyDescent="0.25">
      <c r="A22" t="s">
        <v>7</v>
      </c>
      <c r="B22">
        <v>10.199999999999999</v>
      </c>
      <c r="C22">
        <v>21.4</v>
      </c>
      <c r="D22">
        <v>11.1</v>
      </c>
      <c r="E22">
        <v>16.3</v>
      </c>
      <c r="F22">
        <v>8.9</v>
      </c>
      <c r="G22">
        <v>10.5</v>
      </c>
      <c r="H22">
        <f t="shared" si="1"/>
        <v>13.066666666666668</v>
      </c>
      <c r="I22">
        <f t="shared" si="2"/>
        <v>0.71812408402540329</v>
      </c>
      <c r="L22" t="s">
        <v>7</v>
      </c>
      <c r="M22">
        <v>2.9</v>
      </c>
      <c r="N22">
        <v>9.8000000000000007</v>
      </c>
      <c r="O22">
        <v>24.8</v>
      </c>
      <c r="Q22" t="s">
        <v>7</v>
      </c>
      <c r="R22">
        <v>5.9</v>
      </c>
      <c r="S22">
        <v>8.5</v>
      </c>
      <c r="T22">
        <v>31.9</v>
      </c>
    </row>
    <row r="23" spans="1:20" x14ac:dyDescent="0.25">
      <c r="A23" t="s">
        <v>8</v>
      </c>
      <c r="B23">
        <v>9.8000000000000007</v>
      </c>
      <c r="C23">
        <v>20.100000000000001</v>
      </c>
      <c r="D23">
        <v>11.1</v>
      </c>
      <c r="E23">
        <v>15.6</v>
      </c>
      <c r="F23">
        <v>8.9</v>
      </c>
      <c r="G23">
        <v>10.5</v>
      </c>
      <c r="H23">
        <f t="shared" si="1"/>
        <v>12.666666666666666</v>
      </c>
      <c r="I23">
        <f t="shared" si="2"/>
        <v>1.4386907669760627</v>
      </c>
      <c r="L23" t="s">
        <v>8</v>
      </c>
      <c r="M23">
        <v>2.7</v>
      </c>
      <c r="N23">
        <v>5.3</v>
      </c>
      <c r="O23">
        <v>27.9</v>
      </c>
      <c r="Q23" t="s">
        <v>8</v>
      </c>
      <c r="R23">
        <v>5.8</v>
      </c>
      <c r="S23">
        <v>6.1</v>
      </c>
      <c r="T23">
        <v>33.9</v>
      </c>
    </row>
    <row r="24" spans="1:20" x14ac:dyDescent="0.25">
      <c r="A24" t="s">
        <v>17</v>
      </c>
      <c r="B24" t="s">
        <v>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</row>
    <row r="25" spans="1:20" x14ac:dyDescent="0.25">
      <c r="A25" t="s">
        <v>3</v>
      </c>
      <c r="B25">
        <f>B15/I3</f>
        <v>1.4434782608695653E-2</v>
      </c>
      <c r="C25">
        <f>C15/I3</f>
        <v>3.1130434782608692E-2</v>
      </c>
      <c r="D25">
        <f>D15/I3</f>
        <v>1.9304347826086955E-2</v>
      </c>
      <c r="E25">
        <f>E15/I3</f>
        <v>2.4521739130434782E-2</v>
      </c>
      <c r="F25">
        <f>F15/I3</f>
        <v>1.6E-2</v>
      </c>
      <c r="G25">
        <f>G15/I3</f>
        <v>1.8434782608695653E-2</v>
      </c>
    </row>
    <row r="26" spans="1:20" x14ac:dyDescent="0.25">
      <c r="A26" t="s">
        <v>1</v>
      </c>
      <c r="B26">
        <f t="shared" ref="B26:B33" si="3">B16/I4</f>
        <v>1.3048128342245989E-3</v>
      </c>
      <c r="C26">
        <f t="shared" ref="C26:C33" si="4">C16/I4</f>
        <v>2.4385026737967913E-3</v>
      </c>
      <c r="D26">
        <f t="shared" ref="D26:D33" si="5">D16/I4</f>
        <v>2.3743315508021391E-3</v>
      </c>
      <c r="E26">
        <f t="shared" ref="E26:E33" si="6">E16/I4</f>
        <v>2.3101604278074868E-3</v>
      </c>
      <c r="F26">
        <f t="shared" ref="F26:F33" si="7">F16/I4</f>
        <v>1.7754010695187168E-3</v>
      </c>
      <c r="G26">
        <f t="shared" ref="G26:G33" si="8">G16/I4</f>
        <v>1.9251336898395723E-3</v>
      </c>
    </row>
    <row r="27" spans="1:20" x14ac:dyDescent="0.25">
      <c r="A27" t="s">
        <v>4</v>
      </c>
      <c r="B27">
        <f t="shared" si="3"/>
        <v>4.0923076923076923E-2</v>
      </c>
      <c r="C27">
        <f t="shared" si="4"/>
        <v>8.9230769230769225E-2</v>
      </c>
      <c r="D27">
        <f t="shared" si="5"/>
        <v>3.4153846153846153E-2</v>
      </c>
      <c r="E27">
        <f t="shared" si="6"/>
        <v>6.4000000000000001E-2</v>
      </c>
      <c r="F27">
        <f t="shared" si="7"/>
        <v>2.8923076923076923E-2</v>
      </c>
      <c r="G27">
        <f t="shared" si="8"/>
        <v>3.5999999999999997E-2</v>
      </c>
    </row>
    <row r="28" spans="1:20" x14ac:dyDescent="0.25">
      <c r="A28" t="s">
        <v>9</v>
      </c>
      <c r="B28">
        <f t="shared" si="3"/>
        <v>6.9767441860465115E-3</v>
      </c>
      <c r="C28">
        <f t="shared" si="4"/>
        <v>1.3488372093023256E-2</v>
      </c>
      <c r="D28">
        <f t="shared" si="5"/>
        <v>1.0325581395348837E-2</v>
      </c>
      <c r="E28">
        <f t="shared" si="6"/>
        <v>1.1813953488372093E-2</v>
      </c>
      <c r="F28">
        <f t="shared" si="7"/>
        <v>8.3720930232558145E-3</v>
      </c>
      <c r="G28">
        <f t="shared" si="8"/>
        <v>9.5813953488372103E-3</v>
      </c>
    </row>
    <row r="29" spans="1:20" x14ac:dyDescent="0.25">
      <c r="A29" t="s">
        <v>10</v>
      </c>
      <c r="B29">
        <f t="shared" si="3"/>
        <v>4.3809523809523812E-3</v>
      </c>
      <c r="C29">
        <f t="shared" si="4"/>
        <v>8.0634920634920625E-3</v>
      </c>
      <c r="D29">
        <f t="shared" si="5"/>
        <v>7.0476190476190474E-3</v>
      </c>
      <c r="E29">
        <f t="shared" si="6"/>
        <v>7.4285714285714285E-3</v>
      </c>
      <c r="F29">
        <f t="shared" si="7"/>
        <v>5.650793650793651E-3</v>
      </c>
      <c r="G29">
        <f t="shared" si="8"/>
        <v>6.4126984126984124E-3</v>
      </c>
    </row>
    <row r="30" spans="1:20" x14ac:dyDescent="0.25">
      <c r="A30" t="s">
        <v>5</v>
      </c>
      <c r="B30">
        <f t="shared" si="3"/>
        <v>8.1025641025641026E-3</v>
      </c>
      <c r="C30">
        <f t="shared" si="4"/>
        <v>1.5897435897435898E-2</v>
      </c>
      <c r="D30">
        <f t="shared" si="5"/>
        <v>1.1384615384615384E-2</v>
      </c>
      <c r="E30">
        <f t="shared" si="6"/>
        <v>1.3846153846153847E-2</v>
      </c>
      <c r="F30">
        <f t="shared" si="7"/>
        <v>9.4358974358974348E-3</v>
      </c>
      <c r="G30">
        <f t="shared" si="8"/>
        <v>1.0871794871794871E-2</v>
      </c>
    </row>
    <row r="31" spans="1:20" x14ac:dyDescent="0.25">
      <c r="A31" t="s">
        <v>6</v>
      </c>
      <c r="B31">
        <f t="shared" si="3"/>
        <v>4.1690140845070424E-3</v>
      </c>
      <c r="C31">
        <f t="shared" si="4"/>
        <v>7.5492957746478876E-3</v>
      </c>
      <c r="D31">
        <f t="shared" si="5"/>
        <v>6.2535211267605636E-3</v>
      </c>
      <c r="E31">
        <f t="shared" si="6"/>
        <v>7.1549295774647886E-3</v>
      </c>
      <c r="F31">
        <f t="shared" si="7"/>
        <v>5.1830985915492954E-3</v>
      </c>
      <c r="G31">
        <f t="shared" si="8"/>
        <v>5.9718309859154925E-3</v>
      </c>
    </row>
    <row r="32" spans="1:20" x14ac:dyDescent="0.25">
      <c r="A32" t="s">
        <v>7</v>
      </c>
      <c r="B32">
        <f t="shared" si="3"/>
        <v>2.7199999999999998E-2</v>
      </c>
      <c r="C32">
        <f t="shared" si="4"/>
        <v>5.7066666666666661E-2</v>
      </c>
      <c r="D32">
        <f t="shared" si="5"/>
        <v>2.9599999999999998E-2</v>
      </c>
      <c r="E32">
        <f t="shared" si="6"/>
        <v>4.3466666666666667E-2</v>
      </c>
      <c r="F32">
        <f t="shared" si="7"/>
        <v>2.3733333333333335E-2</v>
      </c>
      <c r="G32">
        <f t="shared" si="8"/>
        <v>2.8000000000000001E-2</v>
      </c>
    </row>
    <row r="33" spans="1:7" x14ac:dyDescent="0.25">
      <c r="A33" t="s">
        <v>8</v>
      </c>
      <c r="B33">
        <f t="shared" si="3"/>
        <v>1.2645161290322582E-2</v>
      </c>
      <c r="C33">
        <f t="shared" si="4"/>
        <v>2.5935483870967745E-2</v>
      </c>
      <c r="D33">
        <f t="shared" si="5"/>
        <v>1.432258064516129E-2</v>
      </c>
      <c r="E33">
        <f t="shared" si="6"/>
        <v>2.0129032258064516E-2</v>
      </c>
      <c r="F33">
        <f t="shared" si="7"/>
        <v>1.1483870967741935E-2</v>
      </c>
      <c r="G33">
        <f t="shared" si="8"/>
        <v>1.3548387096774193E-2</v>
      </c>
    </row>
    <row r="59" spans="1:6" x14ac:dyDescent="0.25">
      <c r="A59" t="s">
        <v>45</v>
      </c>
      <c r="B59" t="s">
        <v>18</v>
      </c>
      <c r="C59" t="s">
        <v>19</v>
      </c>
      <c r="D59" t="s">
        <v>20</v>
      </c>
    </row>
    <row r="60" spans="1:6" x14ac:dyDescent="0.25">
      <c r="A60" s="1">
        <v>575</v>
      </c>
      <c r="B60" s="1">
        <v>675</v>
      </c>
      <c r="C60" s="1">
        <v>775</v>
      </c>
      <c r="D60" s="1">
        <v>875</v>
      </c>
      <c r="F60" s="1"/>
    </row>
    <row r="61" spans="1:6" x14ac:dyDescent="0.25">
      <c r="A61">
        <v>106335247059</v>
      </c>
      <c r="B61">
        <v>91766209719</v>
      </c>
      <c r="C61">
        <v>84481691049</v>
      </c>
      <c r="D61">
        <v>80839431714</v>
      </c>
    </row>
    <row r="68" spans="2:3" x14ac:dyDescent="0.25">
      <c r="B68">
        <f>8.3-7.2</f>
        <v>1.1000000000000005</v>
      </c>
      <c r="C68">
        <f>7.2-6.6</f>
        <v>0.60000000000000053</v>
      </c>
    </row>
    <row r="69" spans="2:3" x14ac:dyDescent="0.25">
      <c r="B69">
        <f>1.1/100</f>
        <v>1.1000000000000001E-2</v>
      </c>
      <c r="C69">
        <f>0.6/100</f>
        <v>6.0000000000000001E-3</v>
      </c>
    </row>
    <row r="71" spans="2:3" x14ac:dyDescent="0.25">
      <c r="B71">
        <f>0.4/400</f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I21" sqref="I21"/>
    </sheetView>
  </sheetViews>
  <sheetFormatPr defaultRowHeight="15" x14ac:dyDescent="0.25"/>
  <cols>
    <col min="1" max="1" width="14.28515625" customWidth="1"/>
    <col min="2" max="2" width="14.28515625" bestFit="1" customWidth="1"/>
    <col min="3" max="3" width="15.140625" customWidth="1"/>
    <col min="4" max="4" width="13.42578125" bestFit="1" customWidth="1"/>
    <col min="5" max="5" width="10.140625" customWidth="1"/>
    <col min="6" max="6" width="10" bestFit="1" customWidth="1"/>
  </cols>
  <sheetData>
    <row r="1" spans="1:7" x14ac:dyDescent="0.25">
      <c r="A1" s="2" t="s">
        <v>12</v>
      </c>
    </row>
    <row r="2" spans="1:7" x14ac:dyDescent="0.25">
      <c r="B2" t="s">
        <v>21</v>
      </c>
      <c r="C2" t="s">
        <v>23</v>
      </c>
      <c r="D2" t="s">
        <v>22</v>
      </c>
      <c r="E2" t="s">
        <v>24</v>
      </c>
      <c r="F2" t="s">
        <v>25</v>
      </c>
      <c r="G2" t="s">
        <v>26</v>
      </c>
    </row>
    <row r="3" spans="1:7" x14ac:dyDescent="0.25">
      <c r="A3" t="s">
        <v>3</v>
      </c>
      <c r="B3">
        <v>16621371498</v>
      </c>
      <c r="C3">
        <v>4290</v>
      </c>
      <c r="D3">
        <v>6253546800</v>
      </c>
      <c r="E3">
        <v>9217372</v>
      </c>
      <c r="F3">
        <v>524986509</v>
      </c>
      <c r="G3">
        <v>547676</v>
      </c>
    </row>
    <row r="4" spans="1:7" x14ac:dyDescent="0.25">
      <c r="A4" t="s">
        <v>1</v>
      </c>
      <c r="B4">
        <v>16621383227</v>
      </c>
      <c r="C4">
        <v>508</v>
      </c>
      <c r="D4">
        <v>6262778712</v>
      </c>
      <c r="E4">
        <v>237</v>
      </c>
      <c r="F4">
        <v>525731076</v>
      </c>
      <c r="G4">
        <v>171</v>
      </c>
    </row>
    <row r="5" spans="1:7" x14ac:dyDescent="0.25">
      <c r="A5" t="s">
        <v>4</v>
      </c>
      <c r="B5">
        <v>16621282284</v>
      </c>
      <c r="C5">
        <v>74982</v>
      </c>
      <c r="D5">
        <v>6246339741</v>
      </c>
      <c r="E5">
        <v>16413367</v>
      </c>
      <c r="F5">
        <v>525194259</v>
      </c>
      <c r="G5">
        <v>467742</v>
      </c>
    </row>
    <row r="6" spans="1:7" x14ac:dyDescent="0.25">
      <c r="A6" t="s">
        <v>9</v>
      </c>
      <c r="B6">
        <v>16621376882</v>
      </c>
      <c r="C6">
        <v>4723</v>
      </c>
      <c r="D6">
        <v>6262734512</v>
      </c>
      <c r="E6">
        <v>44268</v>
      </c>
      <c r="F6">
        <v>525629688</v>
      </c>
      <c r="G6">
        <v>37881</v>
      </c>
    </row>
    <row r="7" spans="1:7" x14ac:dyDescent="0.25">
      <c r="A7" t="s">
        <v>10</v>
      </c>
      <c r="B7">
        <v>16621380615</v>
      </c>
      <c r="C7">
        <v>1785</v>
      </c>
      <c r="D7">
        <v>6262778660</v>
      </c>
      <c r="E7">
        <v>217</v>
      </c>
      <c r="F7">
        <v>525712559</v>
      </c>
      <c r="G7">
        <v>11441</v>
      </c>
    </row>
    <row r="8" spans="1:7" x14ac:dyDescent="0.25">
      <c r="A8" t="s">
        <v>5</v>
      </c>
      <c r="B8">
        <v>16621376882</v>
      </c>
      <c r="C8">
        <v>4723</v>
      </c>
      <c r="D8">
        <v>6262734512</v>
      </c>
      <c r="E8">
        <v>44268</v>
      </c>
      <c r="F8">
        <v>525009154</v>
      </c>
      <c r="G8">
        <v>402621</v>
      </c>
    </row>
    <row r="9" spans="1:7" x14ac:dyDescent="0.25">
      <c r="A9" t="s">
        <v>6</v>
      </c>
      <c r="B9">
        <v>16621382623</v>
      </c>
      <c r="C9">
        <v>417</v>
      </c>
      <c r="D9">
        <v>6262778716</v>
      </c>
      <c r="E9">
        <v>168</v>
      </c>
      <c r="F9">
        <v>525022709</v>
      </c>
      <c r="G9">
        <v>354349</v>
      </c>
    </row>
    <row r="10" spans="1:7" x14ac:dyDescent="0.25">
      <c r="A10" t="s">
        <v>7</v>
      </c>
      <c r="B10">
        <v>16621282284</v>
      </c>
      <c r="C10">
        <v>74982</v>
      </c>
      <c r="D10">
        <v>6246339741</v>
      </c>
      <c r="E10">
        <v>16413367</v>
      </c>
      <c r="F10">
        <v>525338563</v>
      </c>
      <c r="G10">
        <v>411409</v>
      </c>
    </row>
    <row r="11" spans="1:7" x14ac:dyDescent="0.25">
      <c r="A11" t="s">
        <v>8</v>
      </c>
      <c r="B11">
        <v>16621364736</v>
      </c>
      <c r="C11">
        <v>5662</v>
      </c>
      <c r="D11">
        <v>6262759871</v>
      </c>
      <c r="E11">
        <v>1799</v>
      </c>
      <c r="F11">
        <v>525322638</v>
      </c>
      <c r="G11">
        <v>305297</v>
      </c>
    </row>
    <row r="13" spans="1:7" x14ac:dyDescent="0.25">
      <c r="A13" s="2" t="s">
        <v>13</v>
      </c>
    </row>
    <row r="14" spans="1:7" x14ac:dyDescent="0.25">
      <c r="B14" t="s">
        <v>21</v>
      </c>
      <c r="C14" t="s">
        <v>23</v>
      </c>
      <c r="D14" t="s">
        <v>22</v>
      </c>
      <c r="E14" t="s">
        <v>24</v>
      </c>
      <c r="F14" t="s">
        <v>25</v>
      </c>
      <c r="G14" t="s">
        <v>26</v>
      </c>
    </row>
    <row r="15" spans="1:7" x14ac:dyDescent="0.25">
      <c r="A15" t="s">
        <v>3</v>
      </c>
      <c r="B15">
        <v>11708085009</v>
      </c>
      <c r="C15">
        <v>21981590</v>
      </c>
      <c r="D15">
        <v>3837245587</v>
      </c>
      <c r="E15">
        <v>42646865</v>
      </c>
      <c r="F15">
        <v>455069403</v>
      </c>
      <c r="G15">
        <v>9800847</v>
      </c>
    </row>
    <row r="16" spans="1:7" x14ac:dyDescent="0.25">
      <c r="A16" t="s">
        <v>1</v>
      </c>
      <c r="B16">
        <v>11743282458</v>
      </c>
      <c r="C16">
        <v>5439675</v>
      </c>
      <c r="D16">
        <v>3933989664</v>
      </c>
      <c r="E16">
        <v>2499461</v>
      </c>
      <c r="F16">
        <v>444563313</v>
      </c>
      <c r="G16">
        <v>3776575</v>
      </c>
    </row>
    <row r="17" spans="1:7" x14ac:dyDescent="0.25">
      <c r="A17" t="s">
        <v>4</v>
      </c>
      <c r="B17">
        <v>11545777533</v>
      </c>
      <c r="C17">
        <v>32119626</v>
      </c>
      <c r="D17">
        <v>3733996342</v>
      </c>
      <c r="E17">
        <v>71930241</v>
      </c>
      <c r="F17">
        <v>533126775</v>
      </c>
      <c r="G17">
        <v>13910681</v>
      </c>
    </row>
    <row r="18" spans="1:7" x14ac:dyDescent="0.25">
      <c r="A18" t="s">
        <v>9</v>
      </c>
      <c r="B18">
        <v>11734181234</v>
      </c>
      <c r="C18">
        <v>16079339</v>
      </c>
      <c r="D18">
        <v>3895270880</v>
      </c>
      <c r="E18">
        <v>11612566</v>
      </c>
      <c r="F18">
        <v>430546692</v>
      </c>
      <c r="G18">
        <v>5249631</v>
      </c>
    </row>
    <row r="19" spans="1:7" x14ac:dyDescent="0.25">
      <c r="A19" t="s">
        <v>10</v>
      </c>
      <c r="B19">
        <v>11743083509</v>
      </c>
      <c r="C19">
        <v>7624210</v>
      </c>
      <c r="D19">
        <v>3919972896</v>
      </c>
      <c r="E19">
        <v>5711900</v>
      </c>
      <c r="F19">
        <v>431382038</v>
      </c>
      <c r="G19">
        <v>5031934</v>
      </c>
    </row>
    <row r="20" spans="1:7" x14ac:dyDescent="0.25">
      <c r="A20" t="s">
        <v>5</v>
      </c>
      <c r="B20">
        <v>11734181234</v>
      </c>
      <c r="C20">
        <v>16079339</v>
      </c>
      <c r="D20">
        <v>3895270880</v>
      </c>
      <c r="E20">
        <v>11612566</v>
      </c>
      <c r="F20">
        <v>406468620</v>
      </c>
      <c r="G20">
        <v>5809326</v>
      </c>
    </row>
    <row r="21" spans="1:7" x14ac:dyDescent="0.25">
      <c r="A21" t="s">
        <v>6</v>
      </c>
      <c r="B21">
        <v>11743485158</v>
      </c>
      <c r="C21">
        <v>8110845</v>
      </c>
      <c r="D21">
        <v>3928282406</v>
      </c>
      <c r="E21">
        <v>3889164</v>
      </c>
      <c r="F21">
        <v>383914125</v>
      </c>
      <c r="G21">
        <v>3897788</v>
      </c>
    </row>
    <row r="22" spans="1:7" x14ac:dyDescent="0.25">
      <c r="A22" t="s">
        <v>7</v>
      </c>
      <c r="B22">
        <v>11545777533</v>
      </c>
      <c r="C22">
        <v>32119626</v>
      </c>
      <c r="D22">
        <v>3733996342</v>
      </c>
      <c r="E22">
        <v>71930241</v>
      </c>
      <c r="F22">
        <v>680346776</v>
      </c>
      <c r="G22">
        <v>13978355</v>
      </c>
    </row>
    <row r="23" spans="1:7" x14ac:dyDescent="0.25">
      <c r="A23" t="s">
        <v>8</v>
      </c>
      <c r="B23">
        <v>11613499635</v>
      </c>
      <c r="C23">
        <v>17879683</v>
      </c>
      <c r="D23">
        <v>3840153605</v>
      </c>
      <c r="E23">
        <v>10134906</v>
      </c>
      <c r="F23">
        <v>575079363</v>
      </c>
      <c r="G23">
        <v>8246546</v>
      </c>
    </row>
    <row r="25" spans="1:7" x14ac:dyDescent="0.25">
      <c r="A25" s="2" t="s">
        <v>14</v>
      </c>
    </row>
    <row r="26" spans="1:7" x14ac:dyDescent="0.25">
      <c r="B26" t="s">
        <v>21</v>
      </c>
      <c r="C26" t="s">
        <v>23</v>
      </c>
      <c r="D26" t="s">
        <v>22</v>
      </c>
      <c r="E26" t="s">
        <v>24</v>
      </c>
      <c r="F26" t="s">
        <v>25</v>
      </c>
      <c r="G26" t="s">
        <v>26</v>
      </c>
    </row>
    <row r="27" spans="1:7" x14ac:dyDescent="0.25">
      <c r="A27" t="s">
        <v>3</v>
      </c>
      <c r="B27">
        <v>12096136739</v>
      </c>
      <c r="C27">
        <v>765740</v>
      </c>
      <c r="D27">
        <v>2358684140</v>
      </c>
      <c r="E27">
        <v>17390518</v>
      </c>
      <c r="F27">
        <v>61694563</v>
      </c>
      <c r="G27">
        <v>3724476</v>
      </c>
    </row>
    <row r="28" spans="1:7" x14ac:dyDescent="0.25">
      <c r="A28" t="s">
        <v>1</v>
      </c>
      <c r="B28">
        <v>12096914907</v>
      </c>
      <c r="C28">
        <v>100</v>
      </c>
      <c r="D28">
        <v>2379495474</v>
      </c>
      <c r="E28">
        <v>260840</v>
      </c>
      <c r="F28">
        <v>90769890</v>
      </c>
      <c r="G28">
        <v>851591</v>
      </c>
    </row>
    <row r="29" spans="1:7" x14ac:dyDescent="0.25">
      <c r="A29" t="s">
        <v>4</v>
      </c>
      <c r="B29">
        <v>12096123209</v>
      </c>
      <c r="C29">
        <v>767745</v>
      </c>
      <c r="D29">
        <v>2333607763</v>
      </c>
      <c r="E29">
        <v>34033876</v>
      </c>
      <c r="F29">
        <v>67699778</v>
      </c>
      <c r="G29">
        <v>5006512</v>
      </c>
    </row>
    <row r="30" spans="1:7" x14ac:dyDescent="0.25">
      <c r="A30" t="s">
        <v>9</v>
      </c>
      <c r="B30">
        <v>12096913205</v>
      </c>
      <c r="C30">
        <v>1747</v>
      </c>
      <c r="D30">
        <v>2376700760</v>
      </c>
      <c r="E30">
        <v>1332098</v>
      </c>
      <c r="F30">
        <v>65935568</v>
      </c>
      <c r="G30">
        <v>1795833</v>
      </c>
    </row>
    <row r="31" spans="1:7" x14ac:dyDescent="0.25">
      <c r="A31" t="s">
        <v>10</v>
      </c>
      <c r="B31">
        <v>12096914953</v>
      </c>
      <c r="C31">
        <v>110</v>
      </c>
      <c r="D31">
        <v>2378622038</v>
      </c>
      <c r="E31">
        <v>460457</v>
      </c>
      <c r="F31">
        <v>68248784</v>
      </c>
      <c r="G31">
        <v>1449912</v>
      </c>
    </row>
    <row r="32" spans="1:7" x14ac:dyDescent="0.25">
      <c r="A32" t="s">
        <v>5</v>
      </c>
      <c r="B32">
        <v>12096913205</v>
      </c>
      <c r="C32">
        <v>1747</v>
      </c>
      <c r="D32">
        <v>2376700760</v>
      </c>
      <c r="E32">
        <v>1332098</v>
      </c>
      <c r="F32">
        <v>59835459</v>
      </c>
      <c r="G32">
        <v>2093470</v>
      </c>
    </row>
    <row r="33" spans="1:7" x14ac:dyDescent="0.25">
      <c r="A33" t="s">
        <v>6</v>
      </c>
      <c r="B33">
        <v>12096914965</v>
      </c>
      <c r="C33">
        <v>106</v>
      </c>
      <c r="D33">
        <v>2379130706</v>
      </c>
      <c r="E33">
        <v>340277</v>
      </c>
      <c r="F33">
        <v>58131594</v>
      </c>
      <c r="G33">
        <v>997027</v>
      </c>
    </row>
    <row r="34" spans="1:7" x14ac:dyDescent="0.25">
      <c r="A34" t="s">
        <v>7</v>
      </c>
      <c r="B34">
        <v>12096123209</v>
      </c>
      <c r="C34">
        <v>767745</v>
      </c>
      <c r="D34">
        <v>2333607763</v>
      </c>
      <c r="E34">
        <v>34033876</v>
      </c>
      <c r="F34">
        <v>86094651</v>
      </c>
      <c r="G34">
        <v>3866424</v>
      </c>
    </row>
    <row r="35" spans="1:7" x14ac:dyDescent="0.25">
      <c r="A35" t="s">
        <v>8</v>
      </c>
      <c r="B35">
        <v>12096892362</v>
      </c>
      <c r="C35">
        <v>2714</v>
      </c>
      <c r="D35">
        <v>2370047161</v>
      </c>
      <c r="E35">
        <v>1317115</v>
      </c>
      <c r="F35">
        <v>80478473</v>
      </c>
      <c r="G35">
        <v>1777853</v>
      </c>
    </row>
    <row r="37" spans="1:7" x14ac:dyDescent="0.25">
      <c r="A37" s="2" t="s">
        <v>15</v>
      </c>
    </row>
    <row r="38" spans="1:7" x14ac:dyDescent="0.25">
      <c r="B38" t="s">
        <v>21</v>
      </c>
      <c r="C38" t="s">
        <v>23</v>
      </c>
      <c r="D38" t="s">
        <v>22</v>
      </c>
      <c r="E38" t="s">
        <v>24</v>
      </c>
      <c r="F38" t="s">
        <v>25</v>
      </c>
      <c r="G38" t="s">
        <v>26</v>
      </c>
    </row>
    <row r="39" spans="1:7" x14ac:dyDescent="0.25">
      <c r="A39" t="s">
        <v>3</v>
      </c>
      <c r="B39">
        <v>11303848034</v>
      </c>
      <c r="C39">
        <v>237290</v>
      </c>
      <c r="D39">
        <v>4276756770</v>
      </c>
      <c r="E39">
        <v>54342365</v>
      </c>
      <c r="F39">
        <v>134971398</v>
      </c>
      <c r="G39">
        <v>9617655</v>
      </c>
    </row>
    <row r="40" spans="1:7" x14ac:dyDescent="0.25">
      <c r="A40" t="s">
        <v>1</v>
      </c>
      <c r="B40">
        <v>11304502787</v>
      </c>
      <c r="C40">
        <v>86</v>
      </c>
      <c r="D40">
        <v>4354819762</v>
      </c>
      <c r="E40">
        <v>1763732</v>
      </c>
      <c r="F40">
        <v>155260644</v>
      </c>
      <c r="G40">
        <v>435170</v>
      </c>
    </row>
    <row r="41" spans="1:7" x14ac:dyDescent="0.25">
      <c r="A41" t="s">
        <v>4</v>
      </c>
      <c r="B41">
        <v>11303198813</v>
      </c>
      <c r="C41">
        <v>198192</v>
      </c>
      <c r="D41">
        <v>4027596117</v>
      </c>
      <c r="E41">
        <v>278337459</v>
      </c>
      <c r="F41">
        <v>137117862</v>
      </c>
      <c r="G41">
        <v>11801313</v>
      </c>
    </row>
    <row r="42" spans="1:7" x14ac:dyDescent="0.25">
      <c r="A42" t="s">
        <v>9</v>
      </c>
      <c r="B42">
        <v>11304267758</v>
      </c>
      <c r="C42">
        <v>155435</v>
      </c>
      <c r="D42">
        <v>4323107977</v>
      </c>
      <c r="E42">
        <v>14093489</v>
      </c>
      <c r="F42">
        <v>139108988</v>
      </c>
      <c r="G42">
        <v>5356452</v>
      </c>
    </row>
    <row r="43" spans="1:7" x14ac:dyDescent="0.25">
      <c r="A43" t="s">
        <v>10</v>
      </c>
      <c r="B43">
        <v>11304448123</v>
      </c>
      <c r="C43">
        <v>36233</v>
      </c>
      <c r="D43">
        <v>4337127391</v>
      </c>
      <c r="E43">
        <v>4420589</v>
      </c>
      <c r="F43">
        <v>138950267</v>
      </c>
      <c r="G43">
        <v>4352530</v>
      </c>
    </row>
    <row r="44" spans="1:7" x14ac:dyDescent="0.25">
      <c r="A44" t="s">
        <v>5</v>
      </c>
      <c r="B44">
        <v>11304267758</v>
      </c>
      <c r="C44">
        <v>155435</v>
      </c>
      <c r="D44">
        <v>4323107977</v>
      </c>
      <c r="E44">
        <v>14093489</v>
      </c>
      <c r="F44">
        <v>128014809</v>
      </c>
      <c r="G44">
        <v>5955265</v>
      </c>
    </row>
    <row r="45" spans="1:7" x14ac:dyDescent="0.25">
      <c r="A45" t="s">
        <v>6</v>
      </c>
      <c r="B45">
        <v>11304476062</v>
      </c>
      <c r="C45">
        <v>24991</v>
      </c>
      <c r="D45">
        <v>4338980044</v>
      </c>
      <c r="E45">
        <v>5065793</v>
      </c>
      <c r="F45">
        <v>119032564</v>
      </c>
      <c r="G45">
        <v>3754647</v>
      </c>
    </row>
    <row r="46" spans="1:7" x14ac:dyDescent="0.25">
      <c r="A46" t="s">
        <v>7</v>
      </c>
      <c r="B46">
        <v>11303198813</v>
      </c>
      <c r="C46">
        <v>198192</v>
      </c>
      <c r="D46">
        <v>4027596117</v>
      </c>
      <c r="E46">
        <v>278337459</v>
      </c>
      <c r="F46">
        <v>177176963</v>
      </c>
      <c r="G46">
        <v>7671840</v>
      </c>
    </row>
    <row r="47" spans="1:7" x14ac:dyDescent="0.25">
      <c r="A47" t="s">
        <v>8</v>
      </c>
      <c r="B47">
        <v>11303728781</v>
      </c>
      <c r="C47">
        <v>287285</v>
      </c>
      <c r="D47">
        <v>4302603636</v>
      </c>
      <c r="E47">
        <v>12533579</v>
      </c>
      <c r="F47">
        <v>162759002</v>
      </c>
      <c r="G47">
        <v>4718350</v>
      </c>
    </row>
    <row r="49" spans="1:7" x14ac:dyDescent="0.25">
      <c r="A49" s="2" t="s">
        <v>0</v>
      </c>
    </row>
    <row r="50" spans="1:7" x14ac:dyDescent="0.25">
      <c r="B50" t="s">
        <v>21</v>
      </c>
      <c r="C50" t="s">
        <v>23</v>
      </c>
      <c r="D50" t="s">
        <v>22</v>
      </c>
      <c r="E50" t="s">
        <v>24</v>
      </c>
      <c r="F50" t="s">
        <v>25</v>
      </c>
      <c r="G50" t="s">
        <v>26</v>
      </c>
    </row>
    <row r="51" spans="1:7" x14ac:dyDescent="0.25">
      <c r="A51" t="s">
        <v>3</v>
      </c>
      <c r="B51">
        <v>21310647762</v>
      </c>
      <c r="C51">
        <v>31221452</v>
      </c>
      <c r="D51">
        <v>5381411277</v>
      </c>
      <c r="E51">
        <v>96258430</v>
      </c>
      <c r="F51">
        <v>485941759</v>
      </c>
      <c r="G51">
        <v>15351077</v>
      </c>
    </row>
    <row r="52" spans="1:7" x14ac:dyDescent="0.25">
      <c r="A52" t="s">
        <v>1</v>
      </c>
      <c r="B52">
        <v>21292857690</v>
      </c>
      <c r="C52">
        <v>13652396</v>
      </c>
      <c r="D52">
        <v>5588462471</v>
      </c>
      <c r="E52">
        <v>4646621</v>
      </c>
      <c r="F52">
        <v>500077372</v>
      </c>
      <c r="G52">
        <v>2872447</v>
      </c>
    </row>
    <row r="53" spans="1:7" x14ac:dyDescent="0.25">
      <c r="A53" t="s">
        <v>4</v>
      </c>
      <c r="B53">
        <v>21080519103</v>
      </c>
      <c r="C53">
        <v>55838921</v>
      </c>
      <c r="D53">
        <v>5144935625</v>
      </c>
      <c r="E53">
        <v>171985367</v>
      </c>
      <c r="F53">
        <v>657481388</v>
      </c>
      <c r="G53">
        <v>26758480</v>
      </c>
    </row>
    <row r="54" spans="1:7" x14ac:dyDescent="0.25">
      <c r="A54" t="s">
        <v>9</v>
      </c>
      <c r="B54">
        <v>21334634694</v>
      </c>
      <c r="C54">
        <v>22916824</v>
      </c>
      <c r="D54">
        <v>5498545462</v>
      </c>
      <c r="E54">
        <v>30611518</v>
      </c>
      <c r="F54">
        <v>450372832</v>
      </c>
      <c r="G54">
        <v>10952561</v>
      </c>
    </row>
    <row r="55" spans="1:7" x14ac:dyDescent="0.25">
      <c r="A55" t="s">
        <v>10</v>
      </c>
      <c r="B55">
        <v>21340884702</v>
      </c>
      <c r="C55">
        <v>12308795</v>
      </c>
      <c r="D55">
        <v>5540978435</v>
      </c>
      <c r="E55">
        <v>13891517</v>
      </c>
      <c r="F55">
        <v>450952387</v>
      </c>
      <c r="G55">
        <v>9932307</v>
      </c>
    </row>
    <row r="56" spans="1:7" x14ac:dyDescent="0.25">
      <c r="A56" t="s">
        <v>5</v>
      </c>
      <c r="B56">
        <v>21334634694</v>
      </c>
      <c r="C56">
        <v>22916824</v>
      </c>
      <c r="D56">
        <v>5498545462</v>
      </c>
      <c r="E56">
        <v>30611518</v>
      </c>
      <c r="F56">
        <v>425560576</v>
      </c>
      <c r="G56">
        <v>9194999</v>
      </c>
    </row>
    <row r="57" spans="1:7" x14ac:dyDescent="0.25">
      <c r="A57" t="s">
        <v>6</v>
      </c>
      <c r="B57">
        <v>21328712269</v>
      </c>
      <c r="C57">
        <v>12894582</v>
      </c>
      <c r="D57">
        <v>5565356345</v>
      </c>
      <c r="E57">
        <v>11982503</v>
      </c>
      <c r="F57">
        <v>397789393</v>
      </c>
      <c r="G57">
        <v>5844715</v>
      </c>
    </row>
    <row r="58" spans="1:7" x14ac:dyDescent="0.25">
      <c r="A58" t="s">
        <v>7</v>
      </c>
      <c r="B58">
        <v>21080519103</v>
      </c>
      <c r="C58">
        <v>55838921</v>
      </c>
      <c r="D58">
        <v>5144935625</v>
      </c>
      <c r="E58">
        <v>171985367</v>
      </c>
      <c r="F58">
        <v>838472506</v>
      </c>
      <c r="G58">
        <v>24785177</v>
      </c>
    </row>
    <row r="59" spans="1:7" x14ac:dyDescent="0.25">
      <c r="A59" t="s">
        <v>8</v>
      </c>
      <c r="B59">
        <v>21124519083</v>
      </c>
      <c r="C59">
        <v>41731687</v>
      </c>
      <c r="D59">
        <v>5401443669</v>
      </c>
      <c r="E59">
        <v>22217499</v>
      </c>
      <c r="F59">
        <v>682080105</v>
      </c>
      <c r="G59">
        <v>12806934</v>
      </c>
    </row>
    <row r="61" spans="1:7" x14ac:dyDescent="0.25">
      <c r="A61" s="2" t="s">
        <v>11</v>
      </c>
    </row>
    <row r="62" spans="1:7" x14ac:dyDescent="0.25">
      <c r="B62" t="s">
        <v>21</v>
      </c>
      <c r="C62" t="s">
        <v>23</v>
      </c>
      <c r="D62" t="s">
        <v>22</v>
      </c>
      <c r="E62" t="s">
        <v>24</v>
      </c>
      <c r="F62" t="s">
        <v>25</v>
      </c>
      <c r="G62" t="s">
        <v>26</v>
      </c>
    </row>
    <row r="63" spans="1:7" x14ac:dyDescent="0.25">
      <c r="A63" t="s">
        <v>3</v>
      </c>
      <c r="B63">
        <v>11001944170</v>
      </c>
      <c r="C63">
        <v>45754881</v>
      </c>
      <c r="D63">
        <v>5568268231</v>
      </c>
      <c r="E63">
        <v>59666245</v>
      </c>
      <c r="F63">
        <v>524507109</v>
      </c>
      <c r="G63">
        <v>20491594</v>
      </c>
    </row>
    <row r="64" spans="1:7" x14ac:dyDescent="0.25">
      <c r="A64" t="s">
        <v>1</v>
      </c>
      <c r="B64">
        <v>11254252558</v>
      </c>
      <c r="C64">
        <v>14979917</v>
      </c>
      <c r="D64">
        <v>5757558159</v>
      </c>
      <c r="E64">
        <v>1806656</v>
      </c>
      <c r="F64">
        <v>273601625</v>
      </c>
      <c r="G64">
        <v>1887046</v>
      </c>
    </row>
    <row r="65" spans="1:19" x14ac:dyDescent="0.25">
      <c r="A65" t="s">
        <v>4</v>
      </c>
      <c r="B65">
        <v>10787088688</v>
      </c>
      <c r="C65">
        <v>39159946</v>
      </c>
      <c r="D65">
        <v>5430872993</v>
      </c>
      <c r="E65">
        <v>78802315</v>
      </c>
      <c r="F65">
        <v>619689730</v>
      </c>
      <c r="G65">
        <v>28528807</v>
      </c>
    </row>
    <row r="66" spans="1:19" x14ac:dyDescent="0.25">
      <c r="A66" t="s">
        <v>9</v>
      </c>
      <c r="B66">
        <v>11118904476</v>
      </c>
      <c r="C66">
        <v>37148488</v>
      </c>
      <c r="D66">
        <v>5674968538</v>
      </c>
      <c r="E66">
        <v>21546783</v>
      </c>
      <c r="F66">
        <v>393553105</v>
      </c>
      <c r="G66">
        <v>13701911</v>
      </c>
    </row>
    <row r="67" spans="1:19" x14ac:dyDescent="0.25">
      <c r="A67" t="s">
        <v>10</v>
      </c>
      <c r="B67">
        <v>11172290683</v>
      </c>
      <c r="C67">
        <v>59915530</v>
      </c>
      <c r="D67">
        <v>5715811077</v>
      </c>
      <c r="E67">
        <v>14203981</v>
      </c>
      <c r="F67">
        <v>314561433</v>
      </c>
      <c r="G67">
        <v>7097154</v>
      </c>
    </row>
    <row r="68" spans="1:19" x14ac:dyDescent="0.25">
      <c r="A68" t="s">
        <v>5</v>
      </c>
      <c r="B68">
        <v>11118904476</v>
      </c>
      <c r="C68">
        <v>37148488</v>
      </c>
      <c r="D68">
        <v>5674968538</v>
      </c>
      <c r="E68">
        <v>21546783</v>
      </c>
      <c r="F68">
        <v>363380347</v>
      </c>
      <c r="G68">
        <v>10392747</v>
      </c>
    </row>
    <row r="69" spans="1:19" x14ac:dyDescent="0.25">
      <c r="A69" t="s">
        <v>6</v>
      </c>
      <c r="B69">
        <v>11196293866</v>
      </c>
      <c r="C69">
        <v>54786040</v>
      </c>
      <c r="D69">
        <v>5739490068</v>
      </c>
      <c r="E69">
        <v>7472223</v>
      </c>
      <c r="F69">
        <v>247986832</v>
      </c>
      <c r="G69">
        <v>3965406</v>
      </c>
    </row>
    <row r="70" spans="1:19" x14ac:dyDescent="0.25">
      <c r="A70" t="s">
        <v>7</v>
      </c>
      <c r="B70">
        <v>10787088688</v>
      </c>
      <c r="C70">
        <v>39159946</v>
      </c>
      <c r="D70">
        <v>5430872993</v>
      </c>
      <c r="E70">
        <v>78802315</v>
      </c>
      <c r="F70">
        <v>845952798</v>
      </c>
      <c r="G70">
        <v>26502491</v>
      </c>
    </row>
    <row r="71" spans="1:19" x14ac:dyDescent="0.25">
      <c r="A71" t="s">
        <v>8</v>
      </c>
      <c r="B71">
        <v>10796713031</v>
      </c>
      <c r="C71">
        <v>36705308</v>
      </c>
      <c r="D71">
        <v>5576768211</v>
      </c>
      <c r="E71">
        <v>26420459</v>
      </c>
      <c r="F71">
        <v>718947978</v>
      </c>
      <c r="G71">
        <v>14990968</v>
      </c>
    </row>
    <row r="73" spans="1:19" x14ac:dyDescent="0.25">
      <c r="B73" t="s">
        <v>27</v>
      </c>
      <c r="C73" t="s">
        <v>28</v>
      </c>
      <c r="D73" t="s">
        <v>29</v>
      </c>
      <c r="E73" t="s">
        <v>30</v>
      </c>
      <c r="F73" t="s">
        <v>31</v>
      </c>
      <c r="G73" t="s">
        <v>32</v>
      </c>
      <c r="H73" t="s">
        <v>33</v>
      </c>
      <c r="I73" t="s">
        <v>34</v>
      </c>
      <c r="J73" t="s">
        <v>35</v>
      </c>
      <c r="K73" t="s">
        <v>36</v>
      </c>
      <c r="L73" t="s">
        <v>37</v>
      </c>
      <c r="M73" t="s">
        <v>38</v>
      </c>
      <c r="N73" t="s">
        <v>39</v>
      </c>
      <c r="O73" t="s">
        <v>40</v>
      </c>
      <c r="P73" t="s">
        <v>41</v>
      </c>
      <c r="Q73" t="s">
        <v>42</v>
      </c>
      <c r="R73" t="s">
        <v>43</v>
      </c>
      <c r="S73" t="s">
        <v>44</v>
      </c>
    </row>
    <row r="74" spans="1:19" x14ac:dyDescent="0.25">
      <c r="A74" t="s">
        <v>3</v>
      </c>
      <c r="B74">
        <v>4290</v>
      </c>
      <c r="C74">
        <v>9217372</v>
      </c>
      <c r="D74">
        <v>547676</v>
      </c>
      <c r="E74">
        <v>21981590</v>
      </c>
      <c r="F74">
        <v>42646865</v>
      </c>
      <c r="G74">
        <v>9800847</v>
      </c>
      <c r="H74">
        <v>765740</v>
      </c>
      <c r="I74">
        <v>17390518</v>
      </c>
      <c r="J74">
        <v>3724476</v>
      </c>
      <c r="K74">
        <v>31221452</v>
      </c>
      <c r="L74">
        <v>96258430</v>
      </c>
      <c r="M74">
        <v>15351077</v>
      </c>
      <c r="N74">
        <v>237290</v>
      </c>
      <c r="O74">
        <v>54342365</v>
      </c>
      <c r="P74">
        <v>9617655</v>
      </c>
      <c r="Q74">
        <v>45754881</v>
      </c>
      <c r="R74">
        <v>59666245</v>
      </c>
      <c r="S74">
        <v>20491594</v>
      </c>
    </row>
    <row r="75" spans="1:19" x14ac:dyDescent="0.25">
      <c r="A75" t="s">
        <v>1</v>
      </c>
      <c r="B75">
        <v>508</v>
      </c>
      <c r="C75">
        <v>237</v>
      </c>
      <c r="D75">
        <v>171</v>
      </c>
      <c r="E75">
        <v>5439675</v>
      </c>
      <c r="F75">
        <v>2499461</v>
      </c>
      <c r="G75">
        <v>3776575</v>
      </c>
      <c r="H75">
        <v>100</v>
      </c>
      <c r="I75">
        <v>260840</v>
      </c>
      <c r="J75">
        <v>851591</v>
      </c>
      <c r="K75">
        <v>13652396</v>
      </c>
      <c r="L75">
        <v>4646621</v>
      </c>
      <c r="M75">
        <v>2872447</v>
      </c>
      <c r="N75">
        <v>86</v>
      </c>
      <c r="O75">
        <v>1763732</v>
      </c>
      <c r="P75">
        <v>435170</v>
      </c>
      <c r="Q75">
        <v>14979917</v>
      </c>
      <c r="R75">
        <v>1806656</v>
      </c>
      <c r="S75">
        <v>1887046</v>
      </c>
    </row>
    <row r="76" spans="1:19" x14ac:dyDescent="0.25">
      <c r="A76" t="s">
        <v>4</v>
      </c>
      <c r="B76">
        <v>74982</v>
      </c>
      <c r="C76">
        <v>16413367</v>
      </c>
      <c r="D76">
        <v>467742</v>
      </c>
      <c r="E76">
        <v>32119626</v>
      </c>
      <c r="F76">
        <v>71930241</v>
      </c>
      <c r="G76">
        <v>13910681</v>
      </c>
      <c r="H76">
        <v>767745</v>
      </c>
      <c r="I76">
        <v>34033876</v>
      </c>
      <c r="J76">
        <v>5006512</v>
      </c>
      <c r="K76">
        <v>55838921</v>
      </c>
      <c r="L76">
        <v>171985367</v>
      </c>
      <c r="M76">
        <v>26758480</v>
      </c>
      <c r="N76">
        <v>198192</v>
      </c>
      <c r="O76">
        <v>278337459</v>
      </c>
      <c r="P76">
        <v>11801313</v>
      </c>
      <c r="Q76">
        <v>39159946</v>
      </c>
      <c r="R76">
        <v>78802315</v>
      </c>
      <c r="S76">
        <v>28528807</v>
      </c>
    </row>
    <row r="77" spans="1:19" x14ac:dyDescent="0.25">
      <c r="A77" t="s">
        <v>9</v>
      </c>
      <c r="B77">
        <v>4723</v>
      </c>
      <c r="C77">
        <v>44268</v>
      </c>
      <c r="D77">
        <v>37881</v>
      </c>
      <c r="E77">
        <v>16079339</v>
      </c>
      <c r="F77">
        <v>11612566</v>
      </c>
      <c r="G77">
        <v>5249631</v>
      </c>
      <c r="H77">
        <v>1747</v>
      </c>
      <c r="I77">
        <v>1332098</v>
      </c>
      <c r="J77">
        <v>1795833</v>
      </c>
      <c r="K77">
        <v>22916824</v>
      </c>
      <c r="L77">
        <v>30611518</v>
      </c>
      <c r="M77">
        <v>10952561</v>
      </c>
      <c r="N77">
        <v>155435</v>
      </c>
      <c r="O77">
        <v>14093489</v>
      </c>
      <c r="P77">
        <v>5356452</v>
      </c>
      <c r="Q77">
        <v>37148488</v>
      </c>
      <c r="R77">
        <v>21546783</v>
      </c>
      <c r="S77">
        <v>13701911</v>
      </c>
    </row>
    <row r="78" spans="1:19" x14ac:dyDescent="0.25">
      <c r="A78" t="s">
        <v>10</v>
      </c>
      <c r="B78">
        <v>1785</v>
      </c>
      <c r="C78">
        <v>217</v>
      </c>
      <c r="D78">
        <v>11441</v>
      </c>
      <c r="E78">
        <v>7624210</v>
      </c>
      <c r="F78">
        <v>5711900</v>
      </c>
      <c r="G78">
        <v>5031934</v>
      </c>
      <c r="H78">
        <v>110</v>
      </c>
      <c r="I78">
        <v>460457</v>
      </c>
      <c r="J78">
        <v>1449912</v>
      </c>
      <c r="K78">
        <v>12308795</v>
      </c>
      <c r="L78">
        <v>13891517</v>
      </c>
      <c r="M78">
        <v>9932307</v>
      </c>
      <c r="N78">
        <v>36233</v>
      </c>
      <c r="O78">
        <v>4420589</v>
      </c>
      <c r="P78">
        <v>4352530</v>
      </c>
      <c r="Q78">
        <v>59915530</v>
      </c>
      <c r="R78">
        <v>14203981</v>
      </c>
      <c r="S78">
        <v>7097154</v>
      </c>
    </row>
    <row r="79" spans="1:19" x14ac:dyDescent="0.25">
      <c r="A79" t="s">
        <v>5</v>
      </c>
      <c r="B79">
        <v>4723</v>
      </c>
      <c r="C79">
        <v>44268</v>
      </c>
      <c r="D79">
        <v>402621</v>
      </c>
      <c r="E79">
        <v>16079339</v>
      </c>
      <c r="F79">
        <v>11612566</v>
      </c>
      <c r="G79">
        <v>5809326</v>
      </c>
      <c r="H79">
        <v>1747</v>
      </c>
      <c r="I79">
        <v>1332098</v>
      </c>
      <c r="J79">
        <v>2093470</v>
      </c>
      <c r="K79">
        <v>22916824</v>
      </c>
      <c r="L79">
        <v>30611518</v>
      </c>
      <c r="M79">
        <v>9194999</v>
      </c>
      <c r="N79">
        <v>155435</v>
      </c>
      <c r="O79">
        <v>14093489</v>
      </c>
      <c r="P79">
        <v>5955265</v>
      </c>
      <c r="Q79">
        <v>37148488</v>
      </c>
      <c r="R79">
        <v>21546783</v>
      </c>
      <c r="S79">
        <v>10392747</v>
      </c>
    </row>
    <row r="80" spans="1:19" x14ac:dyDescent="0.25">
      <c r="A80" t="s">
        <v>6</v>
      </c>
      <c r="B80">
        <v>417</v>
      </c>
      <c r="C80">
        <v>168</v>
      </c>
      <c r="D80">
        <v>354349</v>
      </c>
      <c r="E80">
        <v>8110845</v>
      </c>
      <c r="F80">
        <v>3889164</v>
      </c>
      <c r="G80">
        <v>3897788</v>
      </c>
      <c r="H80">
        <v>106</v>
      </c>
      <c r="I80">
        <v>340277</v>
      </c>
      <c r="J80">
        <v>997027</v>
      </c>
      <c r="K80">
        <v>12894582</v>
      </c>
      <c r="L80">
        <v>11982503</v>
      </c>
      <c r="M80">
        <v>5844715</v>
      </c>
      <c r="N80">
        <v>24991</v>
      </c>
      <c r="O80">
        <v>5065793</v>
      </c>
      <c r="P80">
        <v>3754647</v>
      </c>
      <c r="Q80">
        <v>54786040</v>
      </c>
      <c r="R80">
        <v>7472223</v>
      </c>
      <c r="S80">
        <v>3965406</v>
      </c>
    </row>
    <row r="81" spans="1:19" x14ac:dyDescent="0.25">
      <c r="A81" t="s">
        <v>7</v>
      </c>
      <c r="B81">
        <v>74982</v>
      </c>
      <c r="C81">
        <v>16413367</v>
      </c>
      <c r="D81">
        <v>411409</v>
      </c>
      <c r="E81">
        <v>32119626</v>
      </c>
      <c r="F81">
        <v>71930241</v>
      </c>
      <c r="G81">
        <v>13978355</v>
      </c>
      <c r="H81">
        <v>767745</v>
      </c>
      <c r="I81">
        <v>34033876</v>
      </c>
      <c r="J81">
        <v>3866424</v>
      </c>
      <c r="K81">
        <v>55838921</v>
      </c>
      <c r="L81">
        <v>171985367</v>
      </c>
      <c r="M81">
        <v>24785177</v>
      </c>
      <c r="N81">
        <v>198192</v>
      </c>
      <c r="O81">
        <v>278337459</v>
      </c>
      <c r="P81">
        <v>7671840</v>
      </c>
      <c r="Q81">
        <v>39159946</v>
      </c>
      <c r="R81">
        <v>78802315</v>
      </c>
      <c r="S81">
        <v>26502491</v>
      </c>
    </row>
    <row r="82" spans="1:19" x14ac:dyDescent="0.25">
      <c r="A82" t="s">
        <v>8</v>
      </c>
      <c r="B82">
        <v>5662</v>
      </c>
      <c r="C82">
        <v>1799</v>
      </c>
      <c r="D82">
        <v>305297</v>
      </c>
      <c r="E82">
        <v>17879683</v>
      </c>
      <c r="F82">
        <v>10134906</v>
      </c>
      <c r="G82">
        <v>8246546</v>
      </c>
      <c r="H82">
        <v>2714</v>
      </c>
      <c r="I82">
        <v>1317115</v>
      </c>
      <c r="J82">
        <v>1777853</v>
      </c>
      <c r="K82">
        <v>41731687</v>
      </c>
      <c r="L82">
        <v>22217499</v>
      </c>
      <c r="M82">
        <v>12806934</v>
      </c>
      <c r="N82">
        <v>287285</v>
      </c>
      <c r="O82">
        <v>12533579</v>
      </c>
      <c r="P82">
        <v>4718350</v>
      </c>
      <c r="Q82">
        <v>36705308</v>
      </c>
      <c r="R82">
        <v>26420459</v>
      </c>
      <c r="S82">
        <v>14990968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jeff</cp:lastModifiedBy>
  <dcterms:created xsi:type="dcterms:W3CDTF">2016-04-17T20:12:26Z</dcterms:created>
  <dcterms:modified xsi:type="dcterms:W3CDTF">2016-04-29T15:54:32Z</dcterms:modified>
</cp:coreProperties>
</file>