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jeffreyhaberle/School/CSIS 1200/"/>
    </mc:Choice>
  </mc:AlternateContent>
  <bookViews>
    <workbookView xWindow="0" yWindow="460" windowWidth="28800" windowHeight="17460"/>
  </bookViews>
  <sheets>
    <sheet name="Fleet" sheetId="1" r:id="rId1"/>
    <sheet name="Data" sheetId="2" r:id="rId2"/>
  </sheets>
  <definedNames>
    <definedName name="_10__Increase">Data!$B$5</definedName>
    <definedName name="_15__Increase">Data!$B$6</definedName>
    <definedName name="_5__Increase">Data!$B$4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O5" i="1"/>
  <c r="N5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<sst xmlns="http://schemas.openxmlformats.org/spreadsheetml/2006/main" count="88" uniqueCount="58">
  <si>
    <t>Boat ID</t>
  </si>
  <si>
    <t>Boat Type</t>
  </si>
  <si>
    <t>Length</t>
  </si>
  <si>
    <t>Seats</t>
  </si>
  <si>
    <t>Sleeps</t>
  </si>
  <si>
    <t>4 Hr Rate</t>
  </si>
  <si>
    <t>Full Day Rate</t>
  </si>
  <si>
    <t>Galley w/ Stove</t>
  </si>
  <si>
    <t>Model Year</t>
  </si>
  <si>
    <t>1010</t>
  </si>
  <si>
    <t>Catalina 270</t>
  </si>
  <si>
    <t>28'4"</t>
  </si>
  <si>
    <t>2000</t>
  </si>
  <si>
    <t>1015</t>
  </si>
  <si>
    <t>2001</t>
  </si>
  <si>
    <t>1146</t>
  </si>
  <si>
    <t>Hunter 33</t>
  </si>
  <si>
    <t>33'6"</t>
  </si>
  <si>
    <t>2004</t>
  </si>
  <si>
    <t>1150</t>
  </si>
  <si>
    <t>Capri 22 Mk II</t>
  </si>
  <si>
    <t>24'8"</t>
  </si>
  <si>
    <t>2005</t>
  </si>
  <si>
    <t>1152</t>
  </si>
  <si>
    <t>1164</t>
  </si>
  <si>
    <t>2006</t>
  </si>
  <si>
    <t>1168</t>
  </si>
  <si>
    <t>2007</t>
  </si>
  <si>
    <t>1175</t>
  </si>
  <si>
    <t>Beneteau 40</t>
  </si>
  <si>
    <t>39'10"</t>
  </si>
  <si>
    <t>2008</t>
  </si>
  <si>
    <t>1180</t>
  </si>
  <si>
    <t>Beneteau 373</t>
  </si>
  <si>
    <t>36'11"</t>
  </si>
  <si>
    <t>2009</t>
  </si>
  <si>
    <t>1185</t>
  </si>
  <si>
    <t>Hunter 36</t>
  </si>
  <si>
    <t>35'6"</t>
  </si>
  <si>
    <t>1190</t>
  </si>
  <si>
    <t>2010</t>
  </si>
  <si>
    <t>1200</t>
  </si>
  <si>
    <t>1205</t>
  </si>
  <si>
    <t>2012</t>
  </si>
  <si>
    <t>1225</t>
  </si>
  <si>
    <t>1230</t>
  </si>
  <si>
    <t>10% Increase</t>
  </si>
  <si>
    <t>15% Increase</t>
  </si>
  <si>
    <t>5% Increase</t>
  </si>
  <si>
    <t>4Hr Rate</t>
  </si>
  <si>
    <t>Projected Increases</t>
  </si>
  <si>
    <t>San Diego Sailing</t>
  </si>
  <si>
    <t>_10__Increase</t>
  </si>
  <si>
    <t>=Data!$B$5</t>
  </si>
  <si>
    <t>_15__Increase</t>
  </si>
  <si>
    <t>=Data!$B$6</t>
  </si>
  <si>
    <t>_5__Increase</t>
  </si>
  <si>
    <t>=Data!$B$4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</si>
</sst>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  <font>
      <sz val="12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0" borderId="0"/>
    <xf numFmtId="0" fontId="3" fillId="0" borderId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17">
    <xf numFmtId="0" fontId="0" fillId="0" borderId="0" xfId="0"/>
    <xf numFmtId="0" fontId="1" fillId="0" borderId="0" xfId="2"/>
    <xf numFmtId="0" fontId="4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6" fillId="3" borderId="1" xfId="5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7" fillId="0" borderId="0" xfId="2" applyFont="1"/>
    <xf numFmtId="0" fontId="5" fillId="0" borderId="0" xfId="4" applyFont="1"/>
    <xf numFmtId="167" fontId="7" fillId="0" borderId="0" xfId="0" applyNumberFormat="1" applyFont="1" applyAlignment="1">
      <alignment horizontal="left"/>
    </xf>
    <xf numFmtId="0" fontId="2" fillId="0" borderId="1" xfId="3" applyFont="1" applyFill="1" applyBorder="1" applyAlignment="1">
      <alignment horizontal="center" wrapText="1"/>
    </xf>
    <xf numFmtId="0" fontId="2" fillId="0" borderId="1" xfId="3" applyFont="1" applyFill="1" applyBorder="1" applyAlignment="1">
      <alignment wrapText="1"/>
    </xf>
    <xf numFmtId="0" fontId="2" fillId="0" borderId="1" xfId="3" applyFont="1" applyFill="1" applyBorder="1" applyAlignment="1">
      <alignment horizontal="right" wrapText="1"/>
    </xf>
    <xf numFmtId="2" fontId="2" fillId="0" borderId="1" xfId="3" applyNumberFormat="1" applyFon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2" fontId="2" fillId="0" borderId="1" xfId="3" applyNumberFormat="1" applyFont="1" applyFill="1" applyBorder="1" applyAlignment="1">
      <alignment wrapText="1"/>
    </xf>
    <xf numFmtId="2" fontId="4" fillId="0" borderId="1" xfId="2" applyNumberFormat="1" applyFont="1" applyBorder="1"/>
  </cellXfs>
  <cellStyles count="6">
    <cellStyle name="40% - Accent1#+RDpWRl59QG/9nW+dFz+Enf7B6IH7YNd" xfId="1"/>
    <cellStyle name="Accent1" xfId="5" builtinId="29"/>
    <cellStyle name="Normal" xfId="0" builtinId="0"/>
    <cellStyle name="Normal_Sheet1#+RDpWRl59QG/9nW+dFz+Enf7B6IH7YNd" xfId="3"/>
    <cellStyle name="Normal#+RDpWRl59QG/9nW+dFz+Enf7B6IH7YNd" xfId="2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9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12.83203125" style="1" bestFit="1" customWidth="1"/>
    <col min="2" max="2" width="15.1640625" style="1" hidden="1" customWidth="1"/>
    <col min="4" max="4" width="8" style="1" customWidth="1"/>
    <col min="5" max="5" width="6.6640625" style="1" bestFit="1" customWidth="1"/>
    <col min="6" max="6" width="9.5" style="1" bestFit="1" customWidth="1"/>
    <col min="7" max="7" width="12.83203125" style="1" bestFit="1" customWidth="1"/>
    <col min="8" max="8" width="20.83203125" style="1" customWidth="1"/>
    <col min="9" max="9" width="15.5" style="1" customWidth="1"/>
    <col min="10" max="10" width="11.83203125" style="1" bestFit="1" customWidth="1"/>
    <col min="11" max="12" width="13.1640625" style="1" bestFit="1" customWidth="1"/>
    <col min="13" max="13" width="11.83203125" style="1" bestFit="1" customWidth="1"/>
    <col min="14" max="15" width="13.1640625" style="1" bestFit="1" customWidth="1"/>
  </cols>
  <sheetData>
    <row r="1" spans="1:15" ht="24" x14ac:dyDescent="0.3">
      <c r="A1" s="8" t="s">
        <v>51</v>
      </c>
      <c r="B1" s="7"/>
    </row>
    <row r="2" spans="1:15" x14ac:dyDescent="0.2">
      <c r="A2" s="9">
        <f ca="1">TODAY()</f>
        <v>42457</v>
      </c>
      <c r="B2"/>
      <c r="D2"/>
      <c r="E2"/>
      <c r="F2"/>
      <c r="G2"/>
      <c r="H2"/>
      <c r="I2"/>
      <c r="J2"/>
      <c r="K2"/>
      <c r="L2"/>
      <c r="M2"/>
      <c r="N2"/>
      <c r="O2"/>
    </row>
    <row r="3" spans="1:15" ht="16" x14ac:dyDescent="0.2">
      <c r="J3" s="3" t="s">
        <v>49</v>
      </c>
      <c r="K3" s="3"/>
      <c r="L3" s="3"/>
      <c r="M3" s="3" t="s">
        <v>6</v>
      </c>
      <c r="N3" s="3"/>
      <c r="O3" s="3"/>
    </row>
    <row r="4" spans="1:15" ht="16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48</v>
      </c>
      <c r="K4" s="2" t="s">
        <v>46</v>
      </c>
      <c r="L4" s="2" t="s">
        <v>47</v>
      </c>
      <c r="M4" s="2" t="s">
        <v>48</v>
      </c>
      <c r="N4" s="2" t="s">
        <v>46</v>
      </c>
      <c r="O4" s="2" t="s">
        <v>47</v>
      </c>
    </row>
    <row r="5" spans="1:15" ht="16" x14ac:dyDescent="0.2">
      <c r="A5" s="10" t="s">
        <v>9</v>
      </c>
      <c r="B5" s="11" t="s">
        <v>10</v>
      </c>
      <c r="C5" s="12" t="s">
        <v>11</v>
      </c>
      <c r="D5" s="12">
        <v>8</v>
      </c>
      <c r="E5" s="12">
        <v>6</v>
      </c>
      <c r="F5" s="13">
        <v>129</v>
      </c>
      <c r="G5" s="13">
        <v>179</v>
      </c>
      <c r="H5" s="14" t="str">
        <f>IF(D5&gt;=8,"Yes","No")</f>
        <v>Yes</v>
      </c>
      <c r="I5" s="10" t="s">
        <v>12</v>
      </c>
      <c r="J5" s="15">
        <f>F5*_5__Increase</f>
        <v>135.45000000000002</v>
      </c>
      <c r="K5" s="16">
        <f>F5*_10__Increase</f>
        <v>141.9</v>
      </c>
      <c r="L5" s="16">
        <f>F5*_15__Increase</f>
        <v>148.35</v>
      </c>
      <c r="M5" s="16">
        <f>G5*_5__Increase</f>
        <v>187.95000000000002</v>
      </c>
      <c r="N5" s="16">
        <f>G5*_10__Increase</f>
        <v>196.9</v>
      </c>
      <c r="O5" s="16">
        <f>G5*_15__Increase</f>
        <v>205.85</v>
      </c>
    </row>
    <row r="6" spans="1:15" ht="16" x14ac:dyDescent="0.2">
      <c r="A6" s="10" t="s">
        <v>13</v>
      </c>
      <c r="B6" s="11" t="s">
        <v>10</v>
      </c>
      <c r="C6" s="12" t="s">
        <v>11</v>
      </c>
      <c r="D6" s="12">
        <v>8</v>
      </c>
      <c r="E6" s="12">
        <v>6</v>
      </c>
      <c r="F6" s="13">
        <v>139</v>
      </c>
      <c r="G6" s="13">
        <v>179</v>
      </c>
      <c r="H6" s="14" t="str">
        <f t="shared" ref="H6:H19" si="0">IF(D6&gt;=8,"Yes","No")</f>
        <v>Yes</v>
      </c>
      <c r="I6" s="10" t="s">
        <v>14</v>
      </c>
      <c r="J6" s="15">
        <f>F6*_5__Increase</f>
        <v>145.95000000000002</v>
      </c>
      <c r="K6" s="16">
        <f>F6*_10__Increase</f>
        <v>152.9</v>
      </c>
      <c r="L6" s="16">
        <f>F6*_15__Increase</f>
        <v>159.85</v>
      </c>
      <c r="M6" s="16">
        <f>G6*_5__Increase</f>
        <v>187.95000000000002</v>
      </c>
      <c r="N6" s="16">
        <f>G6*_10__Increase</f>
        <v>196.9</v>
      </c>
      <c r="O6" s="16">
        <f>G6*_15__Increase</f>
        <v>205.85</v>
      </c>
    </row>
    <row r="7" spans="1:15" ht="16" x14ac:dyDescent="0.2">
      <c r="A7" s="10" t="s">
        <v>15</v>
      </c>
      <c r="B7" s="11" t="s">
        <v>16</v>
      </c>
      <c r="C7" s="12" t="s">
        <v>17</v>
      </c>
      <c r="D7" s="12">
        <v>10</v>
      </c>
      <c r="E7" s="12">
        <v>6</v>
      </c>
      <c r="F7" s="13">
        <v>299</v>
      </c>
      <c r="G7" s="13">
        <v>349</v>
      </c>
      <c r="H7" s="14" t="str">
        <f t="shared" si="0"/>
        <v>Yes</v>
      </c>
      <c r="I7" s="10" t="s">
        <v>18</v>
      </c>
      <c r="J7" s="15">
        <f>F7*_5__Increase</f>
        <v>313.95</v>
      </c>
      <c r="K7" s="16">
        <f>F7*_10__Increase</f>
        <v>328.90000000000003</v>
      </c>
      <c r="L7" s="16">
        <f>F7*_15__Increase</f>
        <v>343.84999999999997</v>
      </c>
      <c r="M7" s="16">
        <f>G7*_5__Increase</f>
        <v>366.45</v>
      </c>
      <c r="N7" s="16">
        <f>G7*_10__Increase</f>
        <v>383.90000000000003</v>
      </c>
      <c r="O7" s="16">
        <f>G7*_15__Increase</f>
        <v>401.34999999999997</v>
      </c>
    </row>
    <row r="8" spans="1:15" ht="16" x14ac:dyDescent="0.2">
      <c r="A8" s="10" t="s">
        <v>19</v>
      </c>
      <c r="B8" s="11" t="s">
        <v>20</v>
      </c>
      <c r="C8" s="12" t="s">
        <v>21</v>
      </c>
      <c r="D8" s="12">
        <v>6</v>
      </c>
      <c r="E8" s="12">
        <v>4</v>
      </c>
      <c r="F8" s="13">
        <v>65</v>
      </c>
      <c r="G8" s="13">
        <v>89</v>
      </c>
      <c r="H8" s="14" t="str">
        <f t="shared" si="0"/>
        <v>No</v>
      </c>
      <c r="I8" s="10" t="s">
        <v>22</v>
      </c>
      <c r="J8" s="15">
        <f>F8*_5__Increase</f>
        <v>68.25</v>
      </c>
      <c r="K8" s="16">
        <f>F8*_10__Increase</f>
        <v>71.5</v>
      </c>
      <c r="L8" s="16">
        <f>F8*_15__Increase</f>
        <v>74.75</v>
      </c>
      <c r="M8" s="16">
        <f>G8*_5__Increase</f>
        <v>93.45</v>
      </c>
      <c r="N8" s="16">
        <f>G8*_10__Increase</f>
        <v>97.9</v>
      </c>
      <c r="O8" s="16">
        <f>G8*_15__Increase</f>
        <v>102.35</v>
      </c>
    </row>
    <row r="9" spans="1:15" ht="16" x14ac:dyDescent="0.2">
      <c r="A9" s="10" t="s">
        <v>23</v>
      </c>
      <c r="B9" s="11" t="s">
        <v>20</v>
      </c>
      <c r="C9" s="12" t="s">
        <v>21</v>
      </c>
      <c r="D9" s="12">
        <v>6</v>
      </c>
      <c r="E9" s="12">
        <v>4</v>
      </c>
      <c r="F9" s="13">
        <v>65</v>
      </c>
      <c r="G9" s="13">
        <v>89</v>
      </c>
      <c r="H9" s="14" t="str">
        <f t="shared" si="0"/>
        <v>No</v>
      </c>
      <c r="I9" s="10" t="s">
        <v>22</v>
      </c>
      <c r="J9" s="15">
        <f>F9*_5__Increase</f>
        <v>68.25</v>
      </c>
      <c r="K9" s="16">
        <f>F9*_10__Increase</f>
        <v>71.5</v>
      </c>
      <c r="L9" s="16">
        <f>F9*_15__Increase</f>
        <v>74.75</v>
      </c>
      <c r="M9" s="16">
        <f>G9*_5__Increase</f>
        <v>93.45</v>
      </c>
      <c r="N9" s="16">
        <f>G9*_10__Increase</f>
        <v>97.9</v>
      </c>
      <c r="O9" s="16">
        <f>G9*_15__Increase</f>
        <v>102.35</v>
      </c>
    </row>
    <row r="10" spans="1:15" ht="16" x14ac:dyDescent="0.2">
      <c r="A10" s="10" t="s">
        <v>24</v>
      </c>
      <c r="B10" s="11" t="s">
        <v>20</v>
      </c>
      <c r="C10" s="12" t="s">
        <v>21</v>
      </c>
      <c r="D10" s="12">
        <v>6</v>
      </c>
      <c r="E10" s="12">
        <v>4</v>
      </c>
      <c r="F10" s="13">
        <v>65</v>
      </c>
      <c r="G10" s="13">
        <v>89</v>
      </c>
      <c r="H10" s="14" t="str">
        <f t="shared" si="0"/>
        <v>No</v>
      </c>
      <c r="I10" s="10" t="s">
        <v>25</v>
      </c>
      <c r="J10" s="15">
        <f>F10*_5__Increase</f>
        <v>68.25</v>
      </c>
      <c r="K10" s="16">
        <f>F10*_10__Increase</f>
        <v>71.5</v>
      </c>
      <c r="L10" s="16">
        <f>F10*_15__Increase</f>
        <v>74.75</v>
      </c>
      <c r="M10" s="16">
        <f>G10*_5__Increase</f>
        <v>93.45</v>
      </c>
      <c r="N10" s="16">
        <f>G10*_10__Increase</f>
        <v>97.9</v>
      </c>
      <c r="O10" s="16">
        <f>G10*_15__Increase</f>
        <v>102.35</v>
      </c>
    </row>
    <row r="11" spans="1:15" ht="16" x14ac:dyDescent="0.2">
      <c r="A11" s="10" t="s">
        <v>26</v>
      </c>
      <c r="B11" s="11" t="s">
        <v>16</v>
      </c>
      <c r="C11" s="12" t="s">
        <v>17</v>
      </c>
      <c r="D11" s="12">
        <v>10</v>
      </c>
      <c r="E11" s="12">
        <v>6</v>
      </c>
      <c r="F11" s="13">
        <v>299</v>
      </c>
      <c r="G11" s="13">
        <v>349</v>
      </c>
      <c r="H11" s="14" t="str">
        <f t="shared" si="0"/>
        <v>Yes</v>
      </c>
      <c r="I11" s="10" t="s">
        <v>27</v>
      </c>
      <c r="J11" s="15">
        <f>F11*_5__Increase</f>
        <v>313.95</v>
      </c>
      <c r="K11" s="16">
        <f>F11*_10__Increase</f>
        <v>328.90000000000003</v>
      </c>
      <c r="L11" s="16">
        <f>F11*_15__Increase</f>
        <v>343.84999999999997</v>
      </c>
      <c r="M11" s="16">
        <f>G11*_5__Increase</f>
        <v>366.45</v>
      </c>
      <c r="N11" s="16">
        <f>G11*_10__Increase</f>
        <v>383.90000000000003</v>
      </c>
      <c r="O11" s="16">
        <f>G11*_15__Increase</f>
        <v>401.34999999999997</v>
      </c>
    </row>
    <row r="12" spans="1:15" ht="16" x14ac:dyDescent="0.2">
      <c r="A12" s="10" t="s">
        <v>28</v>
      </c>
      <c r="B12" s="11" t="s">
        <v>29</v>
      </c>
      <c r="C12" s="12" t="s">
        <v>30</v>
      </c>
      <c r="D12" s="12">
        <v>12</v>
      </c>
      <c r="E12" s="12">
        <v>6</v>
      </c>
      <c r="F12" s="13">
        <v>489</v>
      </c>
      <c r="G12" s="13">
        <v>529</v>
      </c>
      <c r="H12" s="14" t="str">
        <f t="shared" si="0"/>
        <v>Yes</v>
      </c>
      <c r="I12" s="10" t="s">
        <v>31</v>
      </c>
      <c r="J12" s="15">
        <f>F12*_5__Increase</f>
        <v>513.45000000000005</v>
      </c>
      <c r="K12" s="16">
        <f>F12*_10__Increase</f>
        <v>537.90000000000009</v>
      </c>
      <c r="L12" s="16">
        <f>F12*_15__Increase</f>
        <v>562.34999999999991</v>
      </c>
      <c r="M12" s="16">
        <f>G12*_5__Increase</f>
        <v>555.45000000000005</v>
      </c>
      <c r="N12" s="16">
        <f>G12*_10__Increase</f>
        <v>581.90000000000009</v>
      </c>
      <c r="O12" s="16">
        <f>G12*_15__Increase</f>
        <v>608.34999999999991</v>
      </c>
    </row>
    <row r="13" spans="1:15" ht="16" x14ac:dyDescent="0.2">
      <c r="A13" s="10" t="s">
        <v>32</v>
      </c>
      <c r="B13" s="11" t="s">
        <v>33</v>
      </c>
      <c r="C13" s="12" t="s">
        <v>34</v>
      </c>
      <c r="D13" s="12">
        <v>10</v>
      </c>
      <c r="E13" s="12">
        <v>6</v>
      </c>
      <c r="F13" s="13">
        <v>369</v>
      </c>
      <c r="G13" s="13">
        <v>409</v>
      </c>
      <c r="H13" s="14" t="str">
        <f t="shared" si="0"/>
        <v>Yes</v>
      </c>
      <c r="I13" s="10" t="s">
        <v>35</v>
      </c>
      <c r="J13" s="15">
        <f>F13*_5__Increase</f>
        <v>387.45</v>
      </c>
      <c r="K13" s="16">
        <f>F13*_10__Increase</f>
        <v>405.90000000000003</v>
      </c>
      <c r="L13" s="16">
        <f>F13*_15__Increase</f>
        <v>424.34999999999997</v>
      </c>
      <c r="M13" s="16">
        <f>G13*_5__Increase</f>
        <v>429.45000000000005</v>
      </c>
      <c r="N13" s="16">
        <f>G13*_10__Increase</f>
        <v>449.90000000000003</v>
      </c>
      <c r="O13" s="16">
        <f>G13*_15__Increase</f>
        <v>470.34999999999997</v>
      </c>
    </row>
    <row r="14" spans="1:15" ht="16" x14ac:dyDescent="0.2">
      <c r="A14" s="10" t="s">
        <v>36</v>
      </c>
      <c r="B14" s="11" t="s">
        <v>37</v>
      </c>
      <c r="C14" s="12" t="s">
        <v>38</v>
      </c>
      <c r="D14" s="12">
        <v>10</v>
      </c>
      <c r="E14" s="12">
        <v>6</v>
      </c>
      <c r="F14" s="13">
        <v>349</v>
      </c>
      <c r="G14" s="13">
        <v>389</v>
      </c>
      <c r="H14" s="14" t="str">
        <f t="shared" si="0"/>
        <v>Yes</v>
      </c>
      <c r="I14" s="10" t="s">
        <v>35</v>
      </c>
      <c r="J14" s="15">
        <f>F14*_5__Increase</f>
        <v>366.45</v>
      </c>
      <c r="K14" s="16">
        <f>F14*_10__Increase</f>
        <v>383.90000000000003</v>
      </c>
      <c r="L14" s="16">
        <f>F14*_15__Increase</f>
        <v>401.34999999999997</v>
      </c>
      <c r="M14" s="16">
        <f>G14*_5__Increase</f>
        <v>408.45000000000005</v>
      </c>
      <c r="N14" s="16">
        <f>G14*_10__Increase</f>
        <v>427.90000000000003</v>
      </c>
      <c r="O14" s="16">
        <f>G14*_15__Increase</f>
        <v>447.34999999999997</v>
      </c>
    </row>
    <row r="15" spans="1:15" ht="16" x14ac:dyDescent="0.2">
      <c r="A15" s="10" t="s">
        <v>39</v>
      </c>
      <c r="B15" s="11" t="s">
        <v>33</v>
      </c>
      <c r="C15" s="12" t="s">
        <v>34</v>
      </c>
      <c r="D15" s="12">
        <v>10</v>
      </c>
      <c r="E15" s="12">
        <v>6</v>
      </c>
      <c r="F15" s="13">
        <v>369</v>
      </c>
      <c r="G15" s="13">
        <v>409</v>
      </c>
      <c r="H15" s="14" t="str">
        <f t="shared" si="0"/>
        <v>Yes</v>
      </c>
      <c r="I15" s="10" t="s">
        <v>40</v>
      </c>
      <c r="J15" s="15">
        <f>F15*_5__Increase</f>
        <v>387.45</v>
      </c>
      <c r="K15" s="16">
        <f>F15*_10__Increase</f>
        <v>405.90000000000003</v>
      </c>
      <c r="L15" s="16">
        <f>F15*_15__Increase</f>
        <v>424.34999999999997</v>
      </c>
      <c r="M15" s="16">
        <f>G15*_5__Increase</f>
        <v>429.45000000000005</v>
      </c>
      <c r="N15" s="16">
        <f>G15*_10__Increase</f>
        <v>449.90000000000003</v>
      </c>
      <c r="O15" s="16">
        <f>G15*_15__Increase</f>
        <v>470.34999999999997</v>
      </c>
    </row>
    <row r="16" spans="1:15" ht="16" x14ac:dyDescent="0.2">
      <c r="A16" s="10" t="s">
        <v>41</v>
      </c>
      <c r="B16" s="11" t="s">
        <v>33</v>
      </c>
      <c r="C16" s="12" t="s">
        <v>34</v>
      </c>
      <c r="D16" s="12">
        <v>10</v>
      </c>
      <c r="E16" s="12">
        <v>6</v>
      </c>
      <c r="F16" s="13">
        <v>369</v>
      </c>
      <c r="G16" s="13">
        <v>409</v>
      </c>
      <c r="H16" s="14" t="str">
        <f t="shared" si="0"/>
        <v>Yes</v>
      </c>
      <c r="I16" s="10" t="s">
        <v>40</v>
      </c>
      <c r="J16" s="15">
        <f>F16*_5__Increase</f>
        <v>387.45</v>
      </c>
      <c r="K16" s="16">
        <f>F16*_10__Increase</f>
        <v>405.90000000000003</v>
      </c>
      <c r="L16" s="16">
        <f>F16*_15__Increase</f>
        <v>424.34999999999997</v>
      </c>
      <c r="M16" s="16">
        <f>G16*_5__Increase</f>
        <v>429.45000000000005</v>
      </c>
      <c r="N16" s="16">
        <f>G16*_10__Increase</f>
        <v>449.90000000000003</v>
      </c>
      <c r="O16" s="16">
        <f>G16*_15__Increase</f>
        <v>470.34999999999997</v>
      </c>
    </row>
    <row r="17" spans="1:15" ht="16" x14ac:dyDescent="0.2">
      <c r="A17" s="10" t="s">
        <v>42</v>
      </c>
      <c r="B17" s="11" t="s">
        <v>29</v>
      </c>
      <c r="C17" s="12" t="s">
        <v>30</v>
      </c>
      <c r="D17" s="12">
        <v>12</v>
      </c>
      <c r="E17" s="12">
        <v>6</v>
      </c>
      <c r="F17" s="13">
        <v>489</v>
      </c>
      <c r="G17" s="13">
        <v>529</v>
      </c>
      <c r="H17" s="14" t="str">
        <f t="shared" si="0"/>
        <v>Yes</v>
      </c>
      <c r="I17" s="10" t="s">
        <v>43</v>
      </c>
      <c r="J17" s="15">
        <f>F17*_5__Increase</f>
        <v>513.45000000000005</v>
      </c>
      <c r="K17" s="16">
        <f>F17*_10__Increase</f>
        <v>537.90000000000009</v>
      </c>
      <c r="L17" s="16">
        <f>F17*_15__Increase</f>
        <v>562.34999999999991</v>
      </c>
      <c r="M17" s="16">
        <f>G17*_5__Increase</f>
        <v>555.45000000000005</v>
      </c>
      <c r="N17" s="16">
        <f>G17*_10__Increase</f>
        <v>581.90000000000009</v>
      </c>
      <c r="O17" s="16">
        <f>G17*_15__Increase</f>
        <v>608.34999999999991</v>
      </c>
    </row>
    <row r="18" spans="1:15" ht="16" x14ac:dyDescent="0.2">
      <c r="A18" s="10" t="s">
        <v>44</v>
      </c>
      <c r="B18" s="11" t="s">
        <v>37</v>
      </c>
      <c r="C18" s="12" t="s">
        <v>38</v>
      </c>
      <c r="D18" s="12">
        <v>10</v>
      </c>
      <c r="E18" s="12">
        <v>6</v>
      </c>
      <c r="F18" s="13">
        <v>349</v>
      </c>
      <c r="G18" s="13">
        <v>389</v>
      </c>
      <c r="H18" s="14" t="str">
        <f t="shared" si="0"/>
        <v>Yes</v>
      </c>
      <c r="I18" s="10" t="s">
        <v>43</v>
      </c>
      <c r="J18" s="15">
        <f>F18*_5__Increase</f>
        <v>366.45</v>
      </c>
      <c r="K18" s="16">
        <f>F18*_10__Increase</f>
        <v>383.90000000000003</v>
      </c>
      <c r="L18" s="16">
        <f>F18*_15__Increase</f>
        <v>401.34999999999997</v>
      </c>
      <c r="M18" s="16">
        <f>G18*_5__Increase</f>
        <v>408.45000000000005</v>
      </c>
      <c r="N18" s="16">
        <f>G18*_10__Increase</f>
        <v>427.90000000000003</v>
      </c>
      <c r="O18" s="16">
        <f>G18*_15__Increase</f>
        <v>447.34999999999997</v>
      </c>
    </row>
    <row r="19" spans="1:15" ht="16" x14ac:dyDescent="0.2">
      <c r="A19" s="10" t="s">
        <v>45</v>
      </c>
      <c r="B19" s="11" t="s">
        <v>10</v>
      </c>
      <c r="C19" s="12" t="s">
        <v>11</v>
      </c>
      <c r="D19" s="12">
        <v>8</v>
      </c>
      <c r="E19" s="12">
        <v>6</v>
      </c>
      <c r="F19" s="13">
        <v>139</v>
      </c>
      <c r="G19" s="13">
        <v>179</v>
      </c>
      <c r="H19" s="14" t="str">
        <f t="shared" si="0"/>
        <v>Yes</v>
      </c>
      <c r="I19" s="10" t="s">
        <v>43</v>
      </c>
      <c r="J19" s="15">
        <f>F19*_5__Increase</f>
        <v>145.95000000000002</v>
      </c>
      <c r="K19" s="16">
        <f>F19*_10__Increase</f>
        <v>152.9</v>
      </c>
      <c r="L19" s="16">
        <f>F19*_15__Increase</f>
        <v>159.85</v>
      </c>
      <c r="M19" s="16">
        <f>G19*_5__Increase</f>
        <v>187.95000000000002</v>
      </c>
      <c r="N19" s="16">
        <f>G19*_10__Increase</f>
        <v>196.9</v>
      </c>
      <c r="O19" s="16">
        <f>G19*_15__Increase</f>
        <v>205.85</v>
      </c>
    </row>
  </sheetData>
  <mergeCells count="2">
    <mergeCell ref="J3:L3"/>
    <mergeCell ref="M3:O3"/>
  </mergeCells>
  <phoneticPr fontId="8" type="noConversion"/>
  <pageMargins left="0.7" right="0.7" top="0.75" bottom="0.75" header="0.3" footer="0.3"/>
  <pageSetup scale="67" orientation="landscape" r:id="rId1"/>
  <headerFooter>
    <oddFooter>&amp;RPage&amp;P</oddFooter>
  </headerFooter>
  <ignoredErrors>
    <ignoredError sqref="I5:I19 A5:A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I27" sqref="I27"/>
    </sheetView>
  </sheetViews>
  <sheetFormatPr baseColWidth="10" defaultRowHeight="15" x14ac:dyDescent="0.2"/>
  <cols>
    <col min="1" max="1" width="16.1640625" bestFit="1" customWidth="1"/>
  </cols>
  <sheetData>
    <row r="3" spans="1:2" ht="16" x14ac:dyDescent="0.2">
      <c r="A3" s="4" t="s">
        <v>50</v>
      </c>
      <c r="B3" s="4"/>
    </row>
    <row r="4" spans="1:2" x14ac:dyDescent="0.2">
      <c r="A4" s="5" t="s">
        <v>48</v>
      </c>
      <c r="B4" s="6">
        <v>1.05</v>
      </c>
    </row>
    <row r="5" spans="1:2" x14ac:dyDescent="0.2">
      <c r="A5" s="5" t="s">
        <v>46</v>
      </c>
      <c r="B5" s="6">
        <v>1.1000000000000001</v>
      </c>
    </row>
    <row r="6" spans="1:2" x14ac:dyDescent="0.2">
      <c r="A6" s="5" t="s">
        <v>47</v>
      </c>
      <c r="B6" s="6">
        <v>1.1499999999999999</v>
      </c>
    </row>
    <row r="15" spans="1:2" x14ac:dyDescent="0.2">
      <c r="A15" t="s">
        <v>52</v>
      </c>
      <c r="B15" t="s">
        <v>53</v>
      </c>
    </row>
    <row r="16" spans="1:2" x14ac:dyDescent="0.2">
      <c r="A16" t="s">
        <v>54</v>
      </c>
      <c r="B16" t="s">
        <v>55</v>
      </c>
    </row>
    <row r="17" spans="1:2" x14ac:dyDescent="0.2">
      <c r="A17" t="s">
        <v>56</v>
      </c>
      <c r="B17" t="s">
        <v>57</v>
      </c>
    </row>
  </sheetData>
  <mergeCells count="1">
    <mergeCell ref="A3:B3"/>
  </mergeCell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+RDpWRl59QG/9nW+dFz+EovTgFatL71R</kers>
  <massa>3/28/2016 5:45:33 PM</massa>
  <hamilton>true</hamilton>
</senna>
</file>

<file path=customXml/itemProps1.xml><?xml version="1.0" encoding="utf-8"?>
<ds:datastoreItem xmlns:ds="http://schemas.openxmlformats.org/officeDocument/2006/customXml" ds:itemID="{4BA73680-D84F-405E-B405-2FC00DD22F53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Fleet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2013-06-06T22:55:16Z</dcterms:created>
  <dcterms:modified xsi:type="dcterms:W3CDTF">2016-03-29T02:22:33Z</dcterms:modified>
</cp:coreProperties>
</file>